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C3EC82DE-F885-4207-BF78-E145BE4BCA5D}" xr6:coauthVersionLast="45" xr6:coauthVersionMax="47" xr10:uidLastSave="{00000000-0000-0000-0000-000000000000}"/>
  <bookViews>
    <workbookView xWindow="-120" yWindow="-120" windowWidth="20730" windowHeight="11160" xr2:uid="{2F42D5B3-C87F-46D0-8151-9E067510D671}"/>
  </bookViews>
  <sheets>
    <sheet name="Plan de Accion NF" sheetId="3" r:id="rId1"/>
    <sheet name="Anexo PA" sheetId="2" r:id="rId2"/>
  </sheets>
  <externalReferences>
    <externalReference r:id="rId3"/>
  </externalReferences>
  <definedNames>
    <definedName name="_xlnm._FilterDatabase" localSheetId="1" hidden="1">'Anexo PA'!$A$3:$U$1082</definedName>
    <definedName name="_xlnm._FilterDatabase" localSheetId="0" hidden="1">'Plan de Accion NF'!$A$10:$BJ$96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86" i="3" l="1"/>
  <c r="J750" i="2" l="1"/>
  <c r="J898" i="2"/>
  <c r="J902" i="2"/>
  <c r="S1016" i="2"/>
  <c r="T1016" i="2" s="1"/>
  <c r="U1016" i="2" s="1"/>
  <c r="S1015" i="2"/>
  <c r="T1015" i="2" s="1"/>
  <c r="U1015" i="2" s="1"/>
  <c r="S993" i="2"/>
  <c r="T993" i="2" s="1"/>
  <c r="U993" i="2" s="1"/>
  <c r="S992" i="2"/>
  <c r="T992" i="2" s="1"/>
  <c r="U992" i="2" s="1"/>
  <c r="S991" i="2"/>
  <c r="T991" i="2" s="1"/>
  <c r="U991" i="2" s="1"/>
  <c r="S990" i="2"/>
  <c r="T990" i="2" s="1"/>
  <c r="U990" i="2" s="1"/>
  <c r="S989" i="2"/>
  <c r="T989" i="2" s="1"/>
  <c r="U989" i="2" s="1"/>
  <c r="S988" i="2"/>
  <c r="T988" i="2" s="1"/>
  <c r="U988" i="2" s="1"/>
  <c r="S987" i="2"/>
  <c r="T987" i="2" s="1"/>
  <c r="U987" i="2" s="1"/>
  <c r="S986" i="2"/>
  <c r="T986" i="2" s="1"/>
  <c r="U986" i="2" s="1"/>
  <c r="S985" i="2"/>
  <c r="T985" i="2" s="1"/>
  <c r="U985" i="2" s="1"/>
  <c r="S984" i="2"/>
  <c r="T984" i="2" s="1"/>
  <c r="U984" i="2" s="1"/>
  <c r="S983" i="2"/>
  <c r="T983" i="2" s="1"/>
  <c r="U983" i="2" s="1"/>
  <c r="M1081" i="2" l="1"/>
  <c r="M1073" i="2"/>
  <c r="M1072" i="2"/>
  <c r="M1067" i="2"/>
  <c r="M1066" i="2"/>
  <c r="M1065" i="2"/>
  <c r="M1064" i="2"/>
  <c r="M1063" i="2"/>
  <c r="M1062" i="2"/>
  <c r="M1061" i="2"/>
  <c r="M1060" i="2"/>
  <c r="M1059" i="2"/>
  <c r="M1058" i="2"/>
  <c r="M1057" i="2"/>
  <c r="M1056" i="2"/>
  <c r="M1055" i="2"/>
  <c r="M1054" i="2"/>
  <c r="M1053" i="2"/>
  <c r="M1052" i="2"/>
  <c r="M1051" i="2"/>
  <c r="M1050" i="2"/>
  <c r="M1049" i="2"/>
  <c r="M1041" i="2"/>
  <c r="M1040" i="2"/>
  <c r="M1039" i="2"/>
  <c r="M1038" i="2"/>
  <c r="M1037" i="2"/>
  <c r="M1036" i="2"/>
  <c r="M1035" i="2"/>
  <c r="M1034" i="2"/>
  <c r="M1033" i="2"/>
  <c r="M1032" i="2"/>
  <c r="M1031" i="2"/>
  <c r="M1030" i="2"/>
  <c r="M1029" i="2"/>
  <c r="M1028" i="2"/>
  <c r="M1027" i="2"/>
  <c r="M1026" i="2"/>
  <c r="M1025" i="2"/>
  <c r="M1024" i="2"/>
  <c r="M1023" i="2"/>
  <c r="M1022" i="2"/>
  <c r="M1021" i="2"/>
  <c r="M1020" i="2"/>
  <c r="M1019" i="2"/>
  <c r="M1016" i="2"/>
  <c r="M1015" i="2"/>
  <c r="M1013" i="2"/>
  <c r="M1005" i="2"/>
  <c r="M1004" i="2"/>
  <c r="M1000" i="2"/>
  <c r="M994" i="2"/>
  <c r="M993" i="2"/>
  <c r="M992" i="2"/>
  <c r="M991" i="2"/>
  <c r="M990" i="2"/>
  <c r="M989" i="2"/>
  <c r="M988" i="2"/>
  <c r="M987" i="2"/>
  <c r="M986" i="2"/>
  <c r="M985" i="2"/>
  <c r="M984" i="2"/>
  <c r="M983" i="2"/>
  <c r="M982" i="2"/>
  <c r="M974" i="2"/>
  <c r="M973" i="2"/>
  <c r="M972" i="2"/>
  <c r="K902" i="2"/>
  <c r="K898" i="2"/>
  <c r="K750" i="2"/>
  <c r="I1086" i="2"/>
  <c r="Q74" i="3"/>
  <c r="Q75" i="3"/>
  <c r="Q77" i="3"/>
  <c r="Q72" i="3"/>
  <c r="P74" i="3"/>
  <c r="P75" i="3"/>
  <c r="P77" i="3"/>
  <c r="P72" i="3"/>
  <c r="Q70" i="3"/>
  <c r="P70" i="3"/>
  <c r="Q57" i="3"/>
  <c r="Q55" i="3"/>
  <c r="P57" i="3"/>
  <c r="P55" i="3"/>
  <c r="Q66" i="3"/>
  <c r="Q64" i="3"/>
  <c r="Q62" i="3"/>
  <c r="Q60" i="3"/>
  <c r="Q59" i="3"/>
  <c r="Q11" i="3"/>
  <c r="P66" i="3"/>
  <c r="P64" i="3"/>
  <c r="P62" i="3"/>
  <c r="P60" i="3"/>
  <c r="P59" i="3"/>
  <c r="P11" i="3"/>
  <c r="Q83" i="3"/>
  <c r="Q49" i="3"/>
  <c r="Q47" i="3"/>
  <c r="Q45" i="3"/>
  <c r="Q44" i="3"/>
  <c r="Q42" i="3"/>
  <c r="P83" i="3"/>
  <c r="P49" i="3"/>
  <c r="P47" i="3"/>
  <c r="P45" i="3"/>
  <c r="P44" i="3"/>
  <c r="P42" i="3"/>
  <c r="Q69" i="3" l="1"/>
  <c r="Q40" i="3"/>
  <c r="P40" i="3"/>
  <c r="Q38" i="3"/>
  <c r="P38" i="3"/>
  <c r="Q37" i="3" l="1"/>
  <c r="P37" i="3"/>
  <c r="Q93" i="3"/>
  <c r="Q81" i="3"/>
  <c r="Q79" i="3"/>
  <c r="P93" i="3"/>
  <c r="P81" i="3"/>
  <c r="P79" i="3"/>
  <c r="Q35" i="3"/>
  <c r="Q33" i="3"/>
  <c r="P35" i="3"/>
  <c r="P33" i="3"/>
  <c r="Q68" i="3"/>
  <c r="Q31" i="3"/>
  <c r="Q29" i="3"/>
  <c r="Q24" i="3"/>
  <c r="Q23" i="3"/>
  <c r="P68" i="3"/>
  <c r="P31" i="3"/>
  <c r="P29" i="3"/>
  <c r="P24" i="3"/>
  <c r="P23" i="3"/>
  <c r="Q91" i="3"/>
  <c r="Q89" i="3"/>
  <c r="Q53" i="3"/>
  <c r="P91" i="3"/>
  <c r="P89" i="3"/>
  <c r="P53" i="3"/>
  <c r="Q51" i="3"/>
  <c r="P51" i="3"/>
  <c r="Q22" i="3"/>
  <c r="Q21" i="3"/>
  <c r="Q19" i="3"/>
  <c r="Q17" i="3"/>
  <c r="Q15" i="3"/>
  <c r="Q14" i="3"/>
  <c r="P15" i="3" l="1"/>
  <c r="P17" i="3"/>
  <c r="P19" i="3"/>
  <c r="P21" i="3"/>
  <c r="P22" i="3"/>
  <c r="P14" i="3"/>
  <c r="Z46" i="3" l="1"/>
  <c r="Z20" i="3" l="1"/>
  <c r="AN20" i="3" s="1"/>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19" i="3"/>
  <c r="AN18" i="3"/>
  <c r="AN17" i="3"/>
  <c r="AN16" i="3"/>
  <c r="AN15" i="3"/>
  <c r="AN14" i="3"/>
  <c r="AN13" i="3"/>
  <c r="AN12" i="3"/>
  <c r="AN11" i="3"/>
  <c r="T95" i="3"/>
  <c r="T94" i="3"/>
  <c r="U94" i="3"/>
  <c r="U96" i="3" s="1"/>
  <c r="T96" i="3" l="1"/>
  <c r="BG94" i="3" l="1"/>
  <c r="BB94" i="3"/>
  <c r="BA94" i="3"/>
  <c r="AZ94" i="3"/>
  <c r="AY94" i="3"/>
  <c r="AX94" i="3"/>
  <c r="AW94" i="3"/>
  <c r="AV94" i="3"/>
  <c r="AU94" i="3"/>
  <c r="AT94" i="3"/>
  <c r="AS94" i="3"/>
  <c r="AR94" i="3"/>
  <c r="AQ94" i="3"/>
  <c r="AP94" i="3"/>
  <c r="AM94" i="3"/>
  <c r="AL94" i="3"/>
  <c r="AK94" i="3"/>
  <c r="AJ94" i="3"/>
  <c r="AI94" i="3"/>
  <c r="AH94" i="3"/>
  <c r="AG94" i="3"/>
  <c r="AF94" i="3"/>
  <c r="AE94" i="3"/>
  <c r="AD94" i="3"/>
  <c r="AC94" i="3"/>
  <c r="AB94" i="3"/>
  <c r="AA94" i="3"/>
  <c r="Z94" i="3"/>
  <c r="AN94" i="3"/>
  <c r="AN96" i="3" s="1"/>
  <c r="M971" i="2"/>
  <c r="M970" i="2"/>
  <c r="M969" i="2"/>
  <c r="M967" i="2"/>
  <c r="M966" i="2"/>
  <c r="M965" i="2"/>
  <c r="M964" i="2"/>
  <c r="M963" i="2"/>
  <c r="M962" i="2"/>
  <c r="M961" i="2"/>
  <c r="M960" i="2"/>
  <c r="M959" i="2"/>
  <c r="M958" i="2"/>
  <c r="M957" i="2"/>
  <c r="M956" i="2"/>
  <c r="M955" i="2"/>
  <c r="M954" i="2"/>
  <c r="M953" i="2"/>
  <c r="M952" i="2"/>
  <c r="M951" i="2"/>
  <c r="M950" i="2"/>
  <c r="M949" i="2"/>
  <c r="M948" i="2"/>
  <c r="M947" i="2"/>
  <c r="M946" i="2"/>
  <c r="M945" i="2"/>
  <c r="M944" i="2"/>
  <c r="M943" i="2"/>
  <c r="M942" i="2"/>
  <c r="M941" i="2"/>
  <c r="M940" i="2"/>
  <c r="M913" i="2"/>
  <c r="M912" i="2"/>
  <c r="M910" i="2"/>
  <c r="M911" i="2"/>
  <c r="J1086" i="2" l="1"/>
  <c r="J1088" i="2" s="1"/>
  <c r="M802" i="2" l="1"/>
  <c r="M803" i="2"/>
  <c r="M804" i="2"/>
  <c r="M805" i="2"/>
  <c r="M806" i="2"/>
  <c r="M807" i="2"/>
  <c r="M808" i="2"/>
  <c r="M809" i="2"/>
  <c r="M810" i="2"/>
  <c r="M811" i="2"/>
  <c r="M812" i="2"/>
  <c r="M813" i="2"/>
  <c r="M814" i="2"/>
  <c r="M815" i="2"/>
  <c r="M816" i="2"/>
  <c r="M819" i="2"/>
  <c r="M820" i="2"/>
  <c r="M821" i="2"/>
  <c r="M823" i="2"/>
  <c r="M826" i="2"/>
  <c r="M827" i="2"/>
  <c r="M828" i="2"/>
  <c r="M830" i="2"/>
  <c r="M833" i="2"/>
  <c r="M834" i="2"/>
  <c r="M835" i="2"/>
  <c r="M837" i="2"/>
  <c r="M840" i="2"/>
  <c r="M841" i="2"/>
  <c r="M842" i="2"/>
  <c r="M844" i="2"/>
  <c r="M847" i="2"/>
  <c r="M848" i="2"/>
  <c r="M849" i="2"/>
  <c r="M851" i="2"/>
  <c r="M854" i="2"/>
  <c r="M855" i="2"/>
  <c r="M856" i="2"/>
  <c r="M858" i="2"/>
  <c r="M859" i="2"/>
  <c r="M860" i="2"/>
  <c r="M861" i="2"/>
  <c r="M862" i="2"/>
  <c r="M865" i="2"/>
  <c r="M866" i="2"/>
  <c r="M867" i="2"/>
  <c r="M869" i="2"/>
  <c r="M872" i="2"/>
  <c r="M873" i="2"/>
  <c r="M874" i="2"/>
  <c r="M876" i="2"/>
  <c r="M880" i="2"/>
  <c r="M881" i="2"/>
  <c r="M882" i="2"/>
  <c r="M883" i="2"/>
  <c r="M884" i="2"/>
  <c r="M885" i="2"/>
  <c r="M886" i="2"/>
  <c r="M887" i="2"/>
  <c r="M888" i="2"/>
  <c r="M889" i="2"/>
  <c r="M890" i="2"/>
  <c r="M891" i="2"/>
  <c r="M892" i="2"/>
  <c r="M893" i="2"/>
  <c r="M894" i="2"/>
  <c r="M895" i="2"/>
  <c r="M896" i="2"/>
  <c r="M897" i="2"/>
  <c r="M899" i="2"/>
  <c r="M900" i="2"/>
  <c r="M901" i="2"/>
  <c r="M903" i="2"/>
  <c r="M904" i="2"/>
  <c r="M905" i="2"/>
  <c r="M906" i="2"/>
  <c r="M907" i="2"/>
  <c r="M908" i="2"/>
  <c r="M909" i="2"/>
  <c r="BF94" i="3" l="1"/>
  <c r="BF96" i="3" s="1"/>
  <c r="BE94" i="3"/>
  <c r="BE96" i="3" s="1"/>
  <c r="I1088" i="2"/>
  <c r="BC11" i="3" l="1"/>
  <c r="BC93" i="3"/>
  <c r="BC85" i="3"/>
  <c r="BC76" i="3"/>
  <c r="BC68" i="3"/>
  <c r="BC60" i="3"/>
  <c r="BC52" i="3"/>
  <c r="BC43" i="3"/>
  <c r="BC35" i="3"/>
  <c r="BC27" i="3"/>
  <c r="BC19" i="3"/>
  <c r="BC18" i="3"/>
  <c r="BC83" i="3"/>
  <c r="BC74" i="3"/>
  <c r="BC66" i="3"/>
  <c r="BC58" i="3"/>
  <c r="BC50" i="3"/>
  <c r="BC41" i="3"/>
  <c r="BC33" i="3"/>
  <c r="BC25" i="3"/>
  <c r="BC45" i="3"/>
  <c r="BC81" i="3"/>
  <c r="BC57" i="3"/>
  <c r="BC32" i="3"/>
  <c r="BC16" i="3"/>
  <c r="BC72" i="3"/>
  <c r="BC56" i="3"/>
  <c r="BC39" i="3"/>
  <c r="BC15" i="3"/>
  <c r="BC71" i="3"/>
  <c r="BC55" i="3"/>
  <c r="BC22" i="3"/>
  <c r="BC78" i="3"/>
  <c r="BC54" i="3"/>
  <c r="BC37" i="3"/>
  <c r="BC13" i="3"/>
  <c r="BC77" i="3"/>
  <c r="BC53" i="3"/>
  <c r="BC36" i="3"/>
  <c r="BC12" i="3"/>
  <c r="BC92" i="3"/>
  <c r="BC84" i="3"/>
  <c r="BC75" i="3"/>
  <c r="BC67" i="3"/>
  <c r="BC59" i="3"/>
  <c r="BC51" i="3"/>
  <c r="BC42" i="3"/>
  <c r="BC34" i="3"/>
  <c r="BC26" i="3"/>
  <c r="BC82" i="3"/>
  <c r="BC73" i="3"/>
  <c r="BC40" i="3"/>
  <c r="BC80" i="3"/>
  <c r="BC48" i="3"/>
  <c r="BC79" i="3"/>
  <c r="BC47" i="3"/>
  <c r="BC14" i="3"/>
  <c r="BC62" i="3"/>
  <c r="BC21" i="3"/>
  <c r="BC69" i="3"/>
  <c r="BC28" i="3"/>
  <c r="BC91" i="3"/>
  <c r="BC17" i="3"/>
  <c r="BC65" i="3"/>
  <c r="BC49" i="3"/>
  <c r="BC24" i="3"/>
  <c r="BC89" i="3"/>
  <c r="BC64" i="3"/>
  <c r="BC31" i="3"/>
  <c r="BC23" i="3"/>
  <c r="BC88" i="3"/>
  <c r="BC63" i="3"/>
  <c r="BC38" i="3"/>
  <c r="BC30" i="3"/>
  <c r="BC87" i="3"/>
  <c r="BC70" i="3"/>
  <c r="BC46" i="3"/>
  <c r="BC29" i="3"/>
  <c r="BC86" i="3"/>
  <c r="BC61" i="3"/>
  <c r="BC44" i="3"/>
  <c r="BC20" i="3"/>
  <c r="BC90" i="3"/>
  <c r="BC94" i="3" l="1"/>
  <c r="BC96" i="3" s="1"/>
  <c r="AO94" i="3"/>
  <c r="K1086" i="2"/>
  <c r="K108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author>
  </authors>
  <commentList>
    <comment ref="T10" authorId="0" shapeId="0" xr:uid="{EDFD7BF5-F75A-4CAB-9AAB-2DDBA7060B07}">
      <text>
        <r>
          <rPr>
            <b/>
            <sz val="9"/>
            <color rgb="FF000000"/>
            <rFont val="Tahoma"/>
            <family val="2"/>
          </rPr>
          <t>MONICA:</t>
        </r>
        <r>
          <rPr>
            <sz val="9"/>
            <color rgb="FF000000"/>
            <rFont val="Tahoma"/>
            <family val="2"/>
          </rPr>
          <t xml:space="preserve">
</t>
        </r>
        <r>
          <rPr>
            <sz val="9"/>
            <color rgb="FF000000"/>
            <rFont val="Tahoma"/>
            <family val="2"/>
          </rPr>
          <t>Valor total del proyecto</t>
        </r>
      </text>
    </comment>
    <comment ref="U10" authorId="0" shapeId="0" xr:uid="{FD683F7A-8DB7-4842-BDC2-5E363B9C9302}">
      <text>
        <r>
          <rPr>
            <b/>
            <sz val="9"/>
            <color indexed="81"/>
            <rFont val="Tahoma"/>
            <family val="2"/>
          </rPr>
          <t>MONICA:</t>
        </r>
        <r>
          <rPr>
            <sz val="9"/>
            <color indexed="81"/>
            <rFont val="Tahoma"/>
            <family val="2"/>
          </rPr>
          <t xml:space="preserve">
Valor vigencia 2024 del proyecto</t>
        </r>
      </text>
    </comment>
    <comment ref="V10" authorId="0" shapeId="0" xr:uid="{9A98A1FB-862F-45B1-B7B8-9817AC1D2EF1}">
      <text>
        <r>
          <rPr>
            <b/>
            <sz val="9"/>
            <color indexed="81"/>
            <rFont val="Tahoma"/>
            <family val="2"/>
          </rPr>
          <t>MONICA:</t>
        </r>
        <r>
          <rPr>
            <sz val="9"/>
            <color indexed="81"/>
            <rFont val="Tahoma"/>
            <family val="2"/>
          </rPr>
          <t xml:space="preserve">
Si es todo el municipio diligenciar "Municipio de Bucaramanga".
De lo contratio relacionar la comuna o barrio específico.</t>
        </r>
      </text>
    </comment>
    <comment ref="W10" authorId="0" shapeId="0" xr:uid="{B84A69BB-5AB6-4344-8835-87D6F7EE540F}">
      <text>
        <r>
          <rPr>
            <b/>
            <sz val="9"/>
            <color indexed="81"/>
            <rFont val="Tahoma"/>
            <family val="2"/>
          </rPr>
          <t>MONICA:</t>
        </r>
        <r>
          <rPr>
            <sz val="9"/>
            <color indexed="81"/>
            <rFont val="Tahoma"/>
            <family val="2"/>
          </rPr>
          <t xml:space="preserve">
Enfoque diferencial que apunte directamente el producto.</t>
        </r>
      </text>
    </comment>
    <comment ref="X10" authorId="0" shapeId="0" xr:uid="{07044CDB-8C90-4756-85BF-20DD3859E5E6}">
      <text>
        <r>
          <rPr>
            <b/>
            <sz val="9"/>
            <color indexed="81"/>
            <rFont val="Tahoma"/>
            <family val="2"/>
          </rPr>
          <t>MONICA:</t>
        </r>
        <r>
          <rPr>
            <sz val="9"/>
            <color indexed="81"/>
            <rFont val="Tahoma"/>
            <family val="2"/>
          </rPr>
          <t xml:space="preserve">
Cuantitativa</t>
        </r>
      </text>
    </comment>
    <comment ref="Y10" authorId="0" shapeId="0" xr:uid="{31AF56C0-F464-487A-A8DA-7F99A3069F94}">
      <text>
        <r>
          <rPr>
            <b/>
            <sz val="9"/>
            <color rgb="FF000000"/>
            <rFont val="Tahoma"/>
            <family val="2"/>
          </rPr>
          <t>MONICA:</t>
        </r>
        <r>
          <rPr>
            <sz val="9"/>
            <color rgb="FF000000"/>
            <rFont val="Tahoma"/>
            <family val="2"/>
          </rPr>
          <t xml:space="preserve">
</t>
        </r>
        <r>
          <rPr>
            <sz val="9"/>
            <color rgb="FF000000"/>
            <rFont val="Tahoma"/>
            <family val="2"/>
          </rPr>
          <t>De forma general</t>
        </r>
      </text>
    </comment>
  </commentList>
</comments>
</file>

<file path=xl/sharedStrings.xml><?xml version="1.0" encoding="utf-8"?>
<sst xmlns="http://schemas.openxmlformats.org/spreadsheetml/2006/main" count="15972" uniqueCount="2497">
  <si>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</si>
  <si>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</si>
  <si>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</si>
  <si>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</si>
  <si>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</si>
  <si>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</si>
  <si>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</si>
  <si>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</si>
  <si>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</si>
  <si>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</si>
  <si>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</si>
  <si>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</si>
  <si>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</si>
  <si>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</si>
  <si>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</si>
  <si>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</si>
  <si>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</si>
  <si>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</si>
  <si>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</si>
  <si>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</si>
  <si>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</si>
  <si>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</si>
  <si>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</si>
  <si>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</si>
  <si>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</si>
  <si>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</si>
  <si>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</si>
  <si>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</si>
  <si>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</si>
  <si>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</si>
  <si>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</si>
  <si>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</si>
  <si>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</si>
  <si>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</si>
  <si>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</si>
  <si>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</si>
  <si>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</si>
  <si>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</si>
  <si>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</si>
  <si>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</si>
  <si>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</si>
  <si>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Territorio seguro que protege</t>
  </si>
  <si>
    <t>Inclusión social y reconciliación</t>
  </si>
  <si>
    <t>4102</t>
  </si>
  <si>
    <t>Desarrollo integral de la primera infancia a la juventud, y fortalecimiento de las capacidades de las familias de niñas, niños y adolescentes (4102)</t>
  </si>
  <si>
    <t>4102038</t>
  </si>
  <si>
    <t>Atender a 30.000 niños, niñas, adolescentes y sus familias con un enfoque de inclusión social.</t>
  </si>
  <si>
    <t>Niños, niñas, adolescentes y jóvenes atendidos en los servicios de restablecimiento en la administración de justicia.
 (410203800)</t>
  </si>
  <si>
    <t>Número</t>
  </si>
  <si>
    <t>Territorio seguro que progresa</t>
  </si>
  <si>
    <t>Agricultura y desarrollo rural</t>
  </si>
  <si>
    <t>1702</t>
  </si>
  <si>
    <t>Inclusión Productiva de pequeños productores rurales (1702)</t>
  </si>
  <si>
    <t>1702014</t>
  </si>
  <si>
    <t>Brindar 40 Servicios de apoyo para el acceso a maquinaria y equipos a Productores del sector rural con herramientas que permitan generar valor agregado a las materias primas producidas.</t>
  </si>
  <si>
    <t>Productores beneficiados con acceso a maquinaria y equipo (170201400)</t>
  </si>
  <si>
    <t>inclusión Productiva de pequeños productores rurales (1702)</t>
  </si>
  <si>
    <t>1702016</t>
  </si>
  <si>
    <t>Brindar 5 Servicios de apoyo para el fomento de la asociatividad de pequeños productores rurales de los tres corregimientos del municipio Bucaramanga</t>
  </si>
  <si>
    <t>asociaciones apoyadas 
 (170201600)</t>
  </si>
  <si>
    <t>1702017</t>
  </si>
  <si>
    <t>Fortalecer 150  productores agropecuarios de Bucaramanga, incrementando la cobertura de familias del sector rural en los mercadillos y su formacion en inclusion financiera.</t>
  </si>
  <si>
    <t xml:space="preserve">Productores agropecuarios apoyados
(170201700)
</t>
  </si>
  <si>
    <t>1702010</t>
  </si>
  <si>
    <t>Brindar el servicio de asistencia técnica a 1023 beneficiarios</t>
  </si>
  <si>
    <t xml:space="preserve">Pequenos productores rurales asistidos tecnicamente
(170201000)
</t>
  </si>
  <si>
    <t>1707</t>
  </si>
  <si>
    <t>Sanidad agropecuaria e inocuidad agroalimentaria (1707)</t>
  </si>
  <si>
    <t>1707042</t>
  </si>
  <si>
    <t>Mantener el Servicio de vacunación para 2400 animales de interés agropecuario en los tres corregimientos garantizando el estatus sanitario-libres de aftosa e inmunización contra brucelosis bovina.</t>
  </si>
  <si>
    <t xml:space="preserve">Número de animales vacunados
 (170704200)
</t>
  </si>
  <si>
    <t>1709</t>
  </si>
  <si>
    <t>Infraestructura productiva y comercialización (1709)</t>
  </si>
  <si>
    <t>1709105</t>
  </si>
  <si>
    <t>Apoyar 1 cadena productiva agrícola, forestal o pecuaria</t>
  </si>
  <si>
    <t xml:space="preserve">Cadenas productivas apoyadas
(170910500)
</t>
  </si>
  <si>
    <t>Territorio seguro que integra</t>
  </si>
  <si>
    <t>Gobierno territorial</t>
  </si>
  <si>
    <t>4502</t>
  </si>
  <si>
    <t>Fortalecimiento del buen gobierno para el respeto y garantía de los derechos humanos (4502)</t>
  </si>
  <si>
    <t>4502015</t>
  </si>
  <si>
    <t>Dotar una (1) oficina para la atención y orientación de familias del municipio de Bucaramanga</t>
  </si>
  <si>
    <t>Oficinas para la atención y orientación ciudadana dotadas 
  (450201500)</t>
  </si>
  <si>
    <t xml:space="preserve">Número </t>
  </si>
  <si>
    <t>4103</t>
  </si>
  <si>
    <t>Inclusión social y productiva para la población en situación de vulnerabilidad (4103)</t>
  </si>
  <si>
    <t>4103052</t>
  </si>
  <si>
    <t>Mantener el beneficio a 180 personas en situación de vulnerabilidad con la oferta de servicio exequial</t>
  </si>
  <si>
    <t>Beneficiarios potenciales para quienes se gestiona la oferta social (410305200)</t>
  </si>
  <si>
    <t>4502038</t>
  </si>
  <si>
    <t>Formular e implementar una (1) estrategia que promueve dinámicas familias seguras.  (Cumplimiento a los ejes 1,2 y 3 de la Política Pública para las familias de Bucaramanga, Acuerdo Municipal 034 de 2019)</t>
  </si>
  <si>
    <t>Estrategias de promoción de la garantía de derechos implementadas 
  (450203800)</t>
  </si>
  <si>
    <t>Atender a 31.057 de personas con los programas nacionales de Transferencias Monetarias (Renta Ciudadana, Renta Joven, Compensación Social del IVA y Colombia Mayor) de familias en pobreza extrema, pobreza moderada y en vulnerabilidad municipio de Bucaramanga."</t>
  </si>
  <si>
    <t>Beneficiarios potenciales para quienes se gestiona la oferta social
 (410305200)</t>
  </si>
  <si>
    <t>4104</t>
  </si>
  <si>
    <t>Atención integral de población en situación permanente de desprotección social y/o familiar (4104)</t>
  </si>
  <si>
    <t>4104026</t>
  </si>
  <si>
    <t>Brindar servicio de gestión de oferta social dirigido a 500 personas a través de la implementación de una (1) estrategia de Red de Apoyo comunitario que promuevan la integración del habitante de calle en la sociedad</t>
  </si>
  <si>
    <t>Personas atendidas con oferta institucional. (410402600)</t>
  </si>
  <si>
    <t>4104027</t>
  </si>
  <si>
    <t>Mantener el servicio de atención a 500 personas en habitanza de calle bajo servicios integrales que promueven su inclusión y mejoramiento de su calidad de vida, garantizando la promoción de los derechos</t>
  </si>
  <si>
    <t>Personas atendidas con servicios integrales 
  (410402700)</t>
  </si>
  <si>
    <t>Beneficiar a 25.000 personas con la oferta social y acceso a servicios que contiene la estrategia de apoyo integral para la implementación de mecanismos de articulación para la garantía de derechos en temas de e inclusión laboral, cohesión social, prevención de la discriminación y la xenofobia, en población migrante, retornada, refugiada y de acogida</t>
  </si>
  <si>
    <t>Beneficiarios potenciales para quienes se gestiona la oferta social
  (410305200)</t>
  </si>
  <si>
    <t>Beneficiar a 4.800 mujeres con estrategias comunitarias preventivas que integren componentes psicosocial, jurídico y vocacional en el marco de la
oferta institucional del Centro Integral de la mujer.</t>
  </si>
  <si>
    <t>Formular e implementar una (1) estrategia dirigida a mujeres de la zona rural y urbana del municipio de Bucaramanga para la atención de casos de mujeres víctimas de violencia, la formación en liderazgo, política y derechos humanos, y para potencias la red de mujeres emprendedoras BGA.</t>
  </si>
  <si>
    <t>Estrategias de
 promoción de la
 garantía de derechos
 implementadas.
 (450203800)</t>
  </si>
  <si>
    <t>Brindar servicio de gestión de oferta social dirigido a 1600 personas a través de la implementación de una (1) estrategia de sistema de apoyo comunitario para la prevención y erradicación del maltrato y/o violencia contra las personas mayores</t>
  </si>
  <si>
    <t>4104014</t>
  </si>
  <si>
    <t>Mantener 4 Centros vida municipales en su infraestructura y dotación de los espacios habilitados para la prestación de servicios que incluya un sistema de apoyo comunitario para la prevención y erradicación del maltrato y/o violencia contra las personas mayores.</t>
  </si>
  <si>
    <t>Centros de día para el adulto mayor dotados (410401400)</t>
  </si>
  <si>
    <t>4104008</t>
  </si>
  <si>
    <t>Atender a 8400 adultos mayores violentados y/o que presentan abandono con atención integral; en salud, recreación y buen uso del tiempo libre mediante espacios culturales, artísticos y recreativos.</t>
  </si>
  <si>
    <t>Adultos mayores atendidos con servicios integrales (410400800)</t>
  </si>
  <si>
    <t>Atender a 940 adultos mayores con servicios integrales en modalidad Centros Vida mediante espacios culturales, artísticos y recreativos.</t>
  </si>
  <si>
    <t>Aumentar a 700 la cobertura de personas mayores vinculadas a los procesos de atención integral modalidad Centro Bienestar</t>
  </si>
  <si>
    <t>4104020</t>
  </si>
  <si>
    <t>Atender integralmente a 2200 personas con discapacidad del sector urbano y rural en extrema vulnerabilidad</t>
  </si>
  <si>
    <t>Personas con discapacidad atendidas con servicios integrales. 
  (410402000)</t>
  </si>
  <si>
    <t>4103067</t>
  </si>
  <si>
    <t>Brindar el servicio de gestión de la oferta social para 4400 personas a través de una estrategia de promoción de derechos de las personas con discapacidad y sus familias dentro de la sociedad</t>
  </si>
  <si>
    <t>Documentos de planeación realizados (410306700)</t>
  </si>
  <si>
    <t>Implementar doce (12) estrategias en alianza con instituciones, entidades, fundaciones y/o empresas para impulsar el desarrollo integral de la población con orientación sexual e identidad de género diversa.</t>
  </si>
  <si>
    <t>Estrategias de promoción de la garantía de derechos implementadas 
   (450203800)</t>
  </si>
  <si>
    <t>Implementar una (1) estrategia de promoción de la garantía de derechos a través de una ruta de Prevención, Detección y Atención Interinstitucional ante casos de discriminación dirigida a la población con orientación sexual e identidad de género diversa.</t>
  </si>
  <si>
    <t>Estrategias de promoción de la garantía de derechos implementadas (450203800)</t>
  </si>
  <si>
    <t>4102006</t>
  </si>
  <si>
    <t>Dotar 5 edificaciones de atención a la primera infancia implementando el sistema municipal de cuidado en Bucaramanga.</t>
  </si>
  <si>
    <t>Edificaciones de atención a la primera infancia dotadas (410200600)</t>
  </si>
  <si>
    <t>4102046</t>
  </si>
  <si>
    <t>Realizar 12 campañas de promoción  y prevención de los derechos de los niños, niñas, adolescentes y jóvenes y  mecanismos de restablecimiento de derechos.</t>
  </si>
  <si>
    <t>Campañas de promoción realizadas (410204600)</t>
  </si>
  <si>
    <t>Beneficiar a mil (1000) madres comunitarias y cuidadoras de la infancia a través de una estrategia de fortalecimiento en componentes, pedagógico, comunitario, gestión de redes y de economía de cuidado (bono rosa).</t>
  </si>
  <si>
    <t>4102052</t>
  </si>
  <si>
    <t>Beneficiar a 70.000 niños, niñas, adolescentes con espacios culturales, artísticos, recreativos y de juego.</t>
  </si>
  <si>
    <t>Niños, niñas, adolescentes y jóvenes beneficiados (410205200)</t>
  </si>
  <si>
    <t>Realizar 4 campañas de promoción en homenaje a la niñez para la visibilización de los derechos de la infancia y la promoción del derecho al juego. niños y niñas</t>
  </si>
  <si>
    <t>Formular e Implementar (1) estrategia que contiene la ruta de atención integral a población vulnerable con difícil acceso a la oferta institucional en los centros de atención.</t>
  </si>
  <si>
    <t>Dotar dos (2) espacios para la atención, orientación y refugio de las mujeres y población OSIGD juntos con sus hijas o hijos víctimas de violencia del municipio de Bucaramanga, para el sistema de cuidado</t>
  </si>
  <si>
    <t>Oficinas para la
 atención orientación ciudadana dotadas (450201500)</t>
  </si>
  <si>
    <t>Territorio seguro que genera valor</t>
  </si>
  <si>
    <t>4599</t>
  </si>
  <si>
    <t>Fortalecimiento a la gestión y dirección de la administración pública territorial (4599)</t>
  </si>
  <si>
    <t>4599031</t>
  </si>
  <si>
    <t>Brindar (1) asistencia técnica a los procesos de la Secretaría de Desarrollo Social que se derivan de los planes, programas y proyectos.</t>
  </si>
  <si>
    <t>Entidades, organismos y dependencias asistidos técnicamente (459903100)</t>
  </si>
  <si>
    <t>Implementar una (1) estrategia que promueva espacios de participacion y fomento de la democracia con representantes comunales</t>
  </si>
  <si>
    <t>4502002</t>
  </si>
  <si>
    <t>Dotar 4 ágoras del sector urbano y rural del municipio de Bucaramanga permitiendo el fortalecimiento de las instituciones democráticas y la participación ciudadana</t>
  </si>
  <si>
    <t>Salones comunales construidos y dotados 
  (450200200)</t>
  </si>
  <si>
    <t>4502001</t>
  </si>
  <si>
    <t>Promover 130 espacios de participación ciudadana a través de la garantia del 100% de los ediles con pago de EPS, ARL, póliza de vida.</t>
  </si>
  <si>
    <t>Espacios de participación promovidos 
  (450200100)</t>
  </si>
  <si>
    <t>Promover  254 espacios de participacion dirigidos a las 234 JAC y 20 espacios a las JAL para el fortalecimiento en competencias jurídicas y de formulación de Proyectos.</t>
  </si>
  <si>
    <t>Promover un (1) espacio de participación a través de la implementación de un laboratorio de innovación política juvenil.</t>
  </si>
  <si>
    <t>Espacios de participación promovidos (450200100)</t>
  </si>
  <si>
    <t>4502034</t>
  </si>
  <si>
    <t>Capacitar 8000 jóvenes entre 14 y 28 años con la implementación de una campaña de futuros adultos (bienestar juvenil, que abarca temas de salud mental, emprendimiento, arte y cultura, prevención de consumo de SPA, fortalecimiento de habilidades blandas, resolución de conflictos, derechos sexuales y reproductivos, orientación vocacional)</t>
  </si>
  <si>
    <t>Personas Capacitadas. (450203400)</t>
  </si>
  <si>
    <t>4103017</t>
  </si>
  <si>
    <t>Beneficiar mensualmente a 3.000 personas con raciones de alimentos para comunidades vulnerables (adultos mayores, personas en condición de discapacidad, niños, niñas y adolescentes)</t>
  </si>
  <si>
    <t>Personas beneficiadas con raciones de alimentos (410301700)</t>
  </si>
  <si>
    <t xml:space="preserve">Beneficiar a 550 cuidadores de personas con discapacidad en temas de exploración y entendimiento de la discapacidad, normatividad y derechos de las personas con discapacidad, procesos de habilitación y rehabilitación, orientación ocupacional y proyecto de vida. </t>
  </si>
  <si>
    <t>Información estadística.</t>
  </si>
  <si>
    <t>0406</t>
  </si>
  <si>
    <t>Generación de la información geográfica del territorio nacional (0406)</t>
  </si>
  <si>
    <t>0406009</t>
  </si>
  <si>
    <t xml:space="preserve">Realizar un documento de actualización en el censo de personas con discapacidad del sector urbano y rural definiendo su condición de extrema vulnerabilidad. </t>
  </si>
  <si>
    <t>Documentos de estudios técnicos realizados
(040600900)</t>
  </si>
  <si>
    <t>1708</t>
  </si>
  <si>
    <t>Ciencia, tecnología e innovación agropecuaria (1708)</t>
  </si>
  <si>
    <t>1708018</t>
  </si>
  <si>
    <t>Mejorar 2 especies animales a nivel genético para un mejor rendimiento productivo.</t>
  </si>
  <si>
    <t>Especies trabajadas a nivel genético (170801800)</t>
  </si>
  <si>
    <t>Trabajo</t>
  </si>
  <si>
    <t>3605</t>
  </si>
  <si>
    <t>Fomento de la investigacion, desarrollo tecnologico e innovacion del sector trabajo (3605)</t>
  </si>
  <si>
    <t>3605012</t>
  </si>
  <si>
    <t>Implementar una estrategia para el desarrollo de habilidades productivas a la población barrista del municipio</t>
  </si>
  <si>
    <t>Estrategias implementadas
(360501200).</t>
  </si>
  <si>
    <t>Secretaría de Desarrollo Social</t>
  </si>
  <si>
    <t>Iván Dario Torres Alfonso</t>
  </si>
  <si>
    <t>2
12</t>
  </si>
  <si>
    <t>5
10</t>
  </si>
  <si>
    <t>2.3.2.02.02.009.4102038.91114.257.201</t>
  </si>
  <si>
    <t>2.3.2.02.02.009.1702016.91131.263.201</t>
  </si>
  <si>
    <t>2.3.2.02.02.009.1702017.91119.263.201</t>
  </si>
  <si>
    <t>2.3.2.02.01.000.1702010.219499.263.201</t>
  </si>
  <si>
    <t>2.3.2.02.01.002.1702010.2331904.263.201</t>
  </si>
  <si>
    <t>2.3.2.02.01.003.1707042.3526201.263.201</t>
  </si>
  <si>
    <t>2.3.2.02.02.009.1709105.91131.263.501</t>
  </si>
  <si>
    <t>2.3.2.02.01.003.4102038.3899998.201</t>
  </si>
  <si>
    <t>2.3.2.02.02.006.4102001.63399.201</t>
  </si>
  <si>
    <t>2.3.2.02.02.008.4102001.85250.201</t>
  </si>
  <si>
    <t>2.3.2.02.02.009.4102001.91119.201</t>
  </si>
  <si>
    <t>2.3.2.02.02.009.4102001.91123.201</t>
  </si>
  <si>
    <t>2.3.2.02.02.009.4102038.91114.201</t>
  </si>
  <si>
    <t>IMPLEMENTACIÓN DE ESTRATEGIAS PSICOPEDAGÓGICAS PARA LA DISMINUCIÓN DE FACTORES DE RIESGO EN NIÑOS, NIÑAS Y ADOLESCENTES EN EL MUNICIPIO DE BUCARAMANGA</t>
  </si>
  <si>
    <t>APOYO EN LOS PROCESOS DE ATENCIÓN INTEGRAL DE LOS NIÑOS Y NIÑAS EN EL ESPACIO DE CUIDADO Y ALBERGUE "CASA BÚHO" EN EL MUNICIPIO DE BUCARAMANGA</t>
  </si>
  <si>
    <t>2.3.2.02.02.009.4102046.91114.257.201</t>
  </si>
  <si>
    <t>2.3.2.02.02.009.4103052.91114.257.201</t>
  </si>
  <si>
    <t>Desarrollo de Intervenciones de Tipo Psicosocial Dirigido a la Reducción de Factores de Riesgo en Niños, Niñas y Adolescentes en el Municipio de Bucaramanga</t>
  </si>
  <si>
    <t>Apoyo a la productividad y competitividad del sector rural del municipio de Bucaramanga</t>
  </si>
  <si>
    <t>FORTALECIMIENTO DE LA PRODUCTIVIDAD Y COMPETITIVIDAD AGROPECUARIA EN EL SECTOR RURAL DEL MUNICIPIO DE BUCARAMANGA</t>
  </si>
  <si>
    <t>Desarrollo de acciones de prevención del contagio y propagación de la fiebre aftosa y brucelosis en el municipio de Bucaramanga</t>
  </si>
  <si>
    <t>Apoyo al progreso de cadenas productivas agrícolas, forestales, pecuarias en el municipio de Bucaramanga</t>
  </si>
  <si>
    <t>IMPLEMENTACIÓN DE ACCIONES TENDIENTES A MEJORAR LAS CONDICIONES DE LOS ADULTOS MAYORES DEL MUNICIPIO DE BUCARAMANGA</t>
  </si>
  <si>
    <t>DESARROLLO DE ACCIONES ENCAMINADAS A GENERAR ATENCIÓN INTEGRAL HACIA LA POBLACIÓN HABITANTES EN SITUACIÓN DE CALLE DEL MUNICIPIO DE BUCARAMANGA</t>
  </si>
  <si>
    <t>FORTALECIMIENTO DE ESPACIOS DE PARTICIPACIÓN Y PREVENCIÓN DE VIOLENCIAS EN MUJERES Y POBLACIÓN CON ORIENTACIONES SEXUALES E IDENTIDADES DE GÉNERO DIVERSAS DEL MUNICIPIO DE BUCARAMANGA</t>
  </si>
  <si>
    <t>Fortalecimiento de las acciones orientadas a la atención de la población en situación de vulnerabilidad del municipio de Bucaramanga</t>
  </si>
  <si>
    <t>APOYO A LA OPERATIVIDAD DEL PROGRAMA NACIONAL MÁS FAMILIAS EN ACCIÓN EN EL MUNICIPIO DE BUCARAMANGA</t>
  </si>
  <si>
    <t>Implementación de estrategias de promoción de la oferta institucional para las familias del municipio Bucaramanga</t>
  </si>
  <si>
    <t>Fortalecimiento de las acciones de atención integral para la población en habitanza en calle en el municipio de Bucaramanga</t>
  </si>
  <si>
    <t>Implementación de acciones para la garantía del acceso a la oferta social en población migrante, retornada, refugiada y de acogida en el Municipio de Bucaramanga</t>
  </si>
  <si>
    <t>Desarrollo de acciones de intervención social enfocadas a las mujeres en el ámbito comunitario en el municipio de Bucaramanga</t>
  </si>
  <si>
    <t>Implementación de estrategias de atención integral para las mujeres del municipio de Bucaramanga</t>
  </si>
  <si>
    <t>Desarrollo e Implementación de estrategias para la promoción, protección, restablecimiento de los derechos de las personas mayores en el Municipio de Bucaramanga</t>
  </si>
  <si>
    <t>Dotación de espacios para la atención integral de los adultos mayores en el Municipio de Bucaramanga</t>
  </si>
  <si>
    <t>Fortalecimiento de los procesos de atención integral de la población adulta mayor en el Municipio de Bucaramanga</t>
  </si>
  <si>
    <t>APOYO A LA OPERATIVIDAD DE LOS PROGRAMAS DE ATENCIÓN INTEGRAL A LAS PERSONAS CON DISCAPACIDAD. FAMILIARES Y/O CUIDADORES DEL MUNICIPIO DE BUCARAMANGA</t>
  </si>
  <si>
    <t>Desarrollo de acciones encaminadas a mejorar la calidad de vida de las personas con discapacidad del municipio de Bucaramanga</t>
  </si>
  <si>
    <t>Fortalecimiento de la atención integral a personas con discapacidad y sus cuidadores en el Municipio de Bucaramanga</t>
  </si>
  <si>
    <t>Desarrollo de acciones de atención integral para la población con orientación sexual e identidad de género diversa en el Municipio de Bucaramanga</t>
  </si>
  <si>
    <t>Implementación de Acciones Pedagógicas, Comunitarias y de Seguridad Alimentaria a Madres, Cuidadoras y Familias de Niños, Niñas y Adolescentes en el Municipio de Bucaramanga</t>
  </si>
  <si>
    <t>MEJORAMIENTO DE LOS PROCESOS TRANSVERSALES PARA UNA ADMINISTRACIÓN PUBLICA MODERNA Y EFICIENTE EN LA SECRETARÍA DE DESARROLLO SOCIAL DEL MUNICIPIO BUCARAMANGA</t>
  </si>
  <si>
    <t>Fortalecimiento de los procesos transversales de la secretaria de desarrollo social en el municipio de Bucaramanga</t>
  </si>
  <si>
    <t>FORTALECIMIENTO DE LA PARTICIPACIÓN CIUDADANA EN EL MUNICIPIO DE BUCARAMANGA</t>
  </si>
  <si>
    <t>Fortalecimiento de los espacios de participación ciudadana y buen gobierno en el municipio de Bucaramanga</t>
  </si>
  <si>
    <t>FORTALECIMIENTO DE LA PARTICIPACIÓN E INCIDENCIA DE LAS EXPRESIONES E INSTITUCIONES DEMOCRÁTICAS JUVENILES DE LA CIUDAD DE BUCARAMANGA</t>
  </si>
  <si>
    <t>Fortalecimiento de la atención integral a personas con discapacidad y sus cuidadores en el Municipio de Bucaramanga.</t>
  </si>
  <si>
    <t xml:space="preserve">Desarrollo e Implementación de estrategias para la promoción, protección, restablecimiento de los derechos de las personas mayores en el Municipio de Bucaramanga. </t>
  </si>
  <si>
    <t>Implementación de estrategias para el desarrollo de habilidades productivas en los jóvenes del Municipio de Bucaramanga</t>
  </si>
  <si>
    <t>2.3.2.02.02.009.4102038.96290.201</t>
  </si>
  <si>
    <t>2.3.2.02.02.009.4102038.91124.201</t>
  </si>
  <si>
    <t>2.3.2.02.02.009.4102052.91124.257.201</t>
  </si>
  <si>
    <t>2.3.2.02.01.002.4102038.2399926.201</t>
  </si>
  <si>
    <t>2.3.2.02.01.002.4103017.2399926.257.201</t>
  </si>
  <si>
    <t>2.3.2.02.02.009.1702010.91131.201</t>
  </si>
  <si>
    <t>2.3.2.02.02.009.1702010.91119.201</t>
  </si>
  <si>
    <t>2.3.2.02.02.009.1702010.91124.201</t>
  </si>
  <si>
    <t>2.3.2.02.02.009.4102038.97321.201</t>
  </si>
  <si>
    <t>2.3.2.02.02.009.4104008.97321.201</t>
  </si>
  <si>
    <t>2.3.2.02.02.009.4104027.97321.201</t>
  </si>
  <si>
    <t>2.3.2.02.02.009.4502038.97321.201</t>
  </si>
  <si>
    <t>2.3.2.02.02.009.4103052.97321.258.201</t>
  </si>
  <si>
    <t>2.3.2.02.02.009.4502038.91124.258.201</t>
  </si>
  <si>
    <t>2.3.2.02.02.009.4103050.91114.201</t>
  </si>
  <si>
    <t>2.3.2.02.02.008.4103050.84131.201</t>
  </si>
  <si>
    <t>2.3.2.02.02.009.4103052.91114.258.201</t>
  </si>
  <si>
    <t>2.3.2.01.01.003.07.01.4502038.4911201.258.201</t>
  </si>
  <si>
    <t>2.3.2.02.02.009.4103050.91124.201</t>
  </si>
  <si>
    <t>2.3.2.02.02.009.4104026.91119.201</t>
  </si>
  <si>
    <t>2.3.2.02.02.006.4104026.64118.201</t>
  </si>
  <si>
    <t>2.3.2.02.02.009.4104026.93500.201</t>
  </si>
  <si>
    <t>2.3.2.02.02.008.4104026.84210.201</t>
  </si>
  <si>
    <t>2.3.2.02.02.009.4104026.91119.259.201</t>
  </si>
  <si>
    <t>2.3.2.02.02.009.4104026.91119.259.501</t>
  </si>
  <si>
    <t>2.3.2.02.02.006.4104026.64118.259.201</t>
  </si>
  <si>
    <t>2.3.2.02.01.003.4104026.3532399.259.201</t>
  </si>
  <si>
    <t>2.3.2.02.02.009.4104027.93500.201</t>
  </si>
  <si>
    <t>2.3.2.02.02.009.4104027.93500.259.201</t>
  </si>
  <si>
    <t>2.3.2.02.02.009.4502038.91114.201</t>
  </si>
  <si>
    <t>2.3.2.02.01.003.4502038.3899998.201</t>
  </si>
  <si>
    <t>2.3.2.02.02.009.4502038.96290.201</t>
  </si>
  <si>
    <t>2.3.2.02.02.009.4103052.91114.267.501</t>
  </si>
  <si>
    <t>2.3.2.02.02.009.4103052.96290.267.201</t>
  </si>
  <si>
    <t>2.3.2.02.02.008.4502038.84210.201</t>
  </si>
  <si>
    <t>2.3.2.02.02.009.4502038.93304.201</t>
  </si>
  <si>
    <t>2.3.2.02.02.009.4502038.96290.267.201</t>
  </si>
  <si>
    <t>2.3.2.02.02.009.4502038.91114.267.501</t>
  </si>
  <si>
    <t>2.3.2.02.02.009.4502038.92919.267.201</t>
  </si>
  <si>
    <t>2.3.2.02.02.009.4502038.93304.267.201</t>
  </si>
  <si>
    <t>2.3.2.02.02.009.4104008.93491.201</t>
  </si>
  <si>
    <t>2.3.2.02.02.009.4103052.93491.262.201</t>
  </si>
  <si>
    <t>2.3.2.02.02.009.4104008.93491.220</t>
  </si>
  <si>
    <t>2.3.2.02.02.009.4104008.96290.201</t>
  </si>
  <si>
    <t>2.3.2.02.02.009.4104008.91123.201</t>
  </si>
  <si>
    <t>2.3.2.02.02.009.4104008.93491.262.501</t>
  </si>
  <si>
    <t>2.3.2.02.02.009.4104008.93491.262.201</t>
  </si>
  <si>
    <t>2.3.2.02.02.009.4104008.93491.262.220</t>
  </si>
  <si>
    <t>2.3.2.02.02.009.4104008.93491.262.288</t>
  </si>
  <si>
    <t>2.3.2.02.02.009.4104008.93491.262.520</t>
  </si>
  <si>
    <t>2.3.2.02.02.009.4104008.93491.288</t>
  </si>
  <si>
    <t>2.3.2.02.02.009.4104008.93491.262.587</t>
  </si>
  <si>
    <t>2.3.2.02.02.009.4104008.93304.262.587</t>
  </si>
  <si>
    <t>2.3.2.02.02.009.4104008.93304.262.558</t>
  </si>
  <si>
    <t>2.3.2.02.02.009.4104008.93304.262.520</t>
  </si>
  <si>
    <t>2.3.2.02.02.009.4104008.93304.262.288</t>
  </si>
  <si>
    <t>2.3.2.02.02.009.4104008.93304.262.220</t>
  </si>
  <si>
    <t>2.3.2.02.02.009.4104008.93304.220</t>
  </si>
  <si>
    <t>2.3.2.02.02.009.4104008.93304.258</t>
  </si>
  <si>
    <t>2.3.2.02.02.009.4104008.93304.288</t>
  </si>
  <si>
    <t>2.3.2.02.01.002.4104008.2399926.220</t>
  </si>
  <si>
    <t>2.3.2.02.01.002.4104008.2399926.201</t>
  </si>
  <si>
    <t>2.3.2.02.01.002.4103017.2399926.262.220</t>
  </si>
  <si>
    <t>2.3.2.02.02.009.4599006.91114.201</t>
  </si>
  <si>
    <t>2.3.2.02.02.009.4599031.91114.201</t>
  </si>
  <si>
    <t>2.3.2.02.02.009.4599031.91114.266.201</t>
  </si>
  <si>
    <t>2.3.2.02.02.009.4599031.91114.266.501</t>
  </si>
  <si>
    <t>2.3.2.02.02.009.4104020.93411.201</t>
  </si>
  <si>
    <t>2.3.2.02.02.009.4104020.91119.201</t>
  </si>
  <si>
    <t>2.3.2.02.02.009.4103067.91119.260.201</t>
  </si>
  <si>
    <t>2.3.2.02.02.009.4103067.91119.260.501</t>
  </si>
  <si>
    <t>2.3.2.02.02.009.4502038.91114.268.201</t>
  </si>
  <si>
    <t>2.3.2.02.02.009.4502001.91114.201</t>
  </si>
  <si>
    <t>2.3.2.02.02.009.4502001.96290.201</t>
  </si>
  <si>
    <t>2.3.2.02.02.008.4502001.86312.201</t>
  </si>
  <si>
    <t>2.3.2.02.02.008.4502001.86330.201</t>
  </si>
  <si>
    <t>2.3.2.02.02.008.4502001.84131.201</t>
  </si>
  <si>
    <t>2.3.2.02.02.008.4502001.84210.201</t>
  </si>
  <si>
    <t>2.3.2.02.02.009.4502038.91114.264.201</t>
  </si>
  <si>
    <t>2.3.2.02.02.009.4502038.91114.264.501</t>
  </si>
  <si>
    <t>2.3.2.02.01.003.4502038.3899998.264.201</t>
  </si>
  <si>
    <t>2.3.2.02.02.009.4502001.91310.201</t>
  </si>
  <si>
    <t>2.3.2.02.02.009.4502001.91310.264.201</t>
  </si>
  <si>
    <t>2.3.2.02.02.009.4502001.71358.264.201</t>
  </si>
  <si>
    <t>2.3.2.02.02.009.4502001.71358.264.501</t>
  </si>
  <si>
    <t>2.3.2.02.01.002.4502001.2823605.201</t>
  </si>
  <si>
    <t>2.3.2.02.01.003.4502001.3899998.201</t>
  </si>
  <si>
    <t>2.3.2.02.02.009.4502001.92919.201</t>
  </si>
  <si>
    <t>2.3.2.02.02.009.4502001.91114.264.201</t>
  </si>
  <si>
    <t>2.3.2.02.02.009.4502001.92919.264.201</t>
  </si>
  <si>
    <t>2.3.2.02.02.009.4502022.91114.201</t>
  </si>
  <si>
    <t>2.3.2.02.02.009.4502001.8912197.265.201</t>
  </si>
  <si>
    <t>2.3.2.02.02.009.4502001.91114.265.201</t>
  </si>
  <si>
    <t>2.3.2.02.02.009.4502022.96290.201</t>
  </si>
  <si>
    <t>2.3.2.02.02.009.4502034.91114.265.201</t>
  </si>
  <si>
    <t>2.3.2.02.01.002.4104020.2399926.201</t>
  </si>
  <si>
    <t>2.3.2.02.02.009.4103052.91119.260.501</t>
  </si>
  <si>
    <t>2.3.2.02.02.009.3605012.91114.265.501</t>
  </si>
  <si>
    <t>FECHA</t>
  </si>
  <si>
    <t>RP</t>
  </si>
  <si>
    <t>RUBRO</t>
  </si>
  <si>
    <t>DESCRIPCION RUBRO</t>
  </si>
  <si>
    <t>CONCEPTO</t>
  </si>
  <si>
    <t>NIT TERCERO</t>
  </si>
  <si>
    <t>NOMBRE TERCERO</t>
  </si>
  <si>
    <t>CONTRATO</t>
  </si>
  <si>
    <t>VALOR COMPROMETIDO</t>
  </si>
  <si>
    <t>TOTAL OBLIGACIONES</t>
  </si>
  <si>
    <t>TOTAL PAGOS</t>
  </si>
  <si>
    <t>IND</t>
  </si>
  <si>
    <t>N° META</t>
  </si>
  <si>
    <t>META</t>
  </si>
  <si>
    <t>N°PROYECTO</t>
  </si>
  <si>
    <t>PROYECTO</t>
  </si>
  <si>
    <t>ACTIVIDAD PROYECTO</t>
  </si>
  <si>
    <t>ESTUDIOS DE PREINVERSION 201</t>
  </si>
  <si>
    <t xml:space="preserve">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</si>
  <si>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88241490</t>
  </si>
  <si>
    <t>JUAN CARLOS ROPERO RANGEL</t>
  </si>
  <si>
    <t xml:space="preserve">1. Realizar los procesos de estructuración, actualización, seguimiento de proyectos de inversión y apoyo en la gestión administrativa y contractual
2. Realizar actividades de ejecución presupuestal, seguimiento a los diferentes planes, informes de gestión y financieros.
3. Apoyar en el actualización, consolidación, análisis e interpretación de datos, formulación y seguimiento de políticas públicas
4. Desarrollar actividades de territorialización de la oferta con la población adscrita a los diferentes programas </t>
  </si>
  <si>
    <t>SERVICIO DE ASISTENCIA TECNICA 201</t>
  </si>
  <si>
    <t xml:space="preserve">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</si>
  <si>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1095820856</t>
  </si>
  <si>
    <t>ELKIN ALAN GARCIA BOHORQUEZ</t>
  </si>
  <si>
    <t>1098743979</t>
  </si>
  <si>
    <t>CRISTHIAN FABIAN CUBIDES MENDOZA</t>
  </si>
  <si>
    <t xml:space="preserve">PRESTAR SERVICIOS DE APOYO EN LA GESTIÓN ADMINISTRATIVA Y MANEJO DE LOS SISTEMAS INFORMÁTICOS EN EL MARCO DEL PROYECTO "MEJORAMIENTO DE LOS PROCESOS TRANSVERSALES PARA UNA ADMINISTRACIÓN PUBLICA MODERNA Y EFICIENTE EN LA SECRETARÍA DE DESARROLLO SOCIAL DEL MUNICIPIO BUCARAMANGA
</t>
  </si>
  <si>
    <t>91528566</t>
  </si>
  <si>
    <t>HUGO ALEXANDER RIOS ROMAN</t>
  </si>
  <si>
    <t xml:space="preserve">PRESTAR SERVICIOS PROFESIONALES COMO ABOGADO (A) PARA APOYAR LA SUPERVISIÓN DE CONTRATOS Y CONVENIO EN VIRTUD DE LA GESTION JURIDICA Y CONTRACTUAL DE LA SECRETARIA, EN EL MARCO DEL PROYECTO "MEJORAMIENTO DE LOS PROCESOS TRANSVERSALES PARA UNA ADMINISTRACIÓN PUBLICA MODERNA Y EFICIENTE EN LA SECRETARÍA DE DESARROLLO SOCIAL DEL MUNICIPIO BUCARAMANGA
</t>
  </si>
  <si>
    <t>1098795352</t>
  </si>
  <si>
    <t>DAVID ALEJANDRO HERRERA RINCÓN</t>
  </si>
  <si>
    <t xml:space="preserve">PRESTAR SERVICIOS PROFESIONALES PARA APOYAR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</si>
  <si>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1095797332</t>
  </si>
  <si>
    <t>LEYDI JOHANA ZAMBRANO AVELLANEDA</t>
  </si>
  <si>
    <t xml:space="preserve">PRESTAR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</si>
  <si>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80172769</t>
  </si>
  <si>
    <t>JHON MIGUEL SANDOVAL ACEVEDO</t>
  </si>
  <si>
    <t>1098793008</t>
  </si>
  <si>
    <t>FREDY ALEXANDER RIBERO MARULANDA</t>
  </si>
  <si>
    <t xml:space="preserve">PPRESTAR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
</t>
  </si>
  <si>
    <t>49655387</t>
  </si>
  <si>
    <t>BLANCA NIEVES GONGORA CARTAGENA</t>
  </si>
  <si>
    <t xml:space="preserve">PRESTAR SERVICIOS PROFESIONALES PARA APOYAR LA GESTIÓN PRESUPUESTAL EN EL MARCO DEL PROYECTO “MEJORAMIENTO DE LOS PROCESOS TRANSVERSALES PARA UNA ADMINISTRACIÓN PUBLICA MODERNA Y EFICIENTE EN LA SECRETARÍA DE DESARROLLO SOCIAL DEL MUNICIPIO BUCARAMANGA
</t>
  </si>
  <si>
    <t>88208820</t>
  </si>
  <si>
    <t>JUAN CRISOSTOMO DAVILA CASTAÑO</t>
  </si>
  <si>
    <t xml:space="preserve">PRESTAR SERVICIOS PROFESIONALES COMO ABOGADO (A) PARA APOYAR LA GESTIÓN JURÍDICA, CONTRACTUAL Y ADMINISTRATIVA EN EL MARCO DEL PROYECTO “MEJORAMIENTO DE LOS PROCESOS TRANSVERSALES PARA UNA ADMINISTRACIÓN PUBLICA MODERNA Y EFICIENTE EN LA SECRETARÍA DE DESARROLLO SOCIAL DEL MUNICIPIO BUCARAMANGA
</t>
  </si>
  <si>
    <t>63360121</t>
  </si>
  <si>
    <t>LEONOR PEREZ ROJAS</t>
  </si>
  <si>
    <t xml:space="preserve">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
</t>
  </si>
  <si>
    <t>37754687</t>
  </si>
  <si>
    <t>ETNA MILENA GARNICA MAYORGA</t>
  </si>
  <si>
    <t xml:space="preserve">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
</t>
  </si>
  <si>
    <t>1098605899</t>
  </si>
  <si>
    <t>DARLY LILIANA NEGRON QUIROGA</t>
  </si>
  <si>
    <t>63559081</t>
  </si>
  <si>
    <t>CINDY EYLEN ROJAS QUINTERO</t>
  </si>
  <si>
    <t>SERVICIO DE PROMOCION A LA PARTICIPACION CIUDADANA 201</t>
  </si>
  <si>
    <t xml:space="preserve">PRESTAR SERVICIOS PROFESIONALES PARA BRINDAR APOYO JURÍDICO EN LA ATENCIÓN A JUNTAS DE ACCIÓN COMUNAL Y JUNTAS ADMINISTRADORAS LOCALES EN EL MARCO DEL PROYECTO "FORTALECIMIENTO DE LA PARTICIPACION CIUDADANA EN EL MUNICIPIO DE BUCARAMANGA
</t>
  </si>
  <si>
    <t>1098667237</t>
  </si>
  <si>
    <t>HERSON  REINALDO MATEUS CACERES</t>
  </si>
  <si>
    <t>1. Fortalecer el programa Ágoras a través de actividades que fortalezcan lazos de integración familiar y social.
2.  Implementar estrategias que promocionen espacios de participación y fomento de la Democracia en el ejercicio de sus funciones de inspección, vigilancia y control</t>
  </si>
  <si>
    <t xml:space="preserve">PRESTAR SERVICIOS DE APOYO A LA GESTIÓN EN LA ATENCIÓN Y ORIENTACIÓN AL CIUDADANO DE LOS SALONES COMUNALES Y APOYO LOGISTICO PARA LA SOCIALIZACION DE LOS PROGRAMAS SOCIALES DE LA SECRETARIA DE DESARROLLO SOCIAL DEL MUNICIPIO DE BUCARAMANGA EN EL MARCO DEL PROYECTO "FORTALECIMIENTO DE LA PARTICIPACION CIUDADANA EN EL MUNICIPIO DE BUCARAMANGA
</t>
  </si>
  <si>
    <t>63532110</t>
  </si>
  <si>
    <t>DIANA MATILDE GOMEZ GOMEZ</t>
  </si>
  <si>
    <t xml:space="preserve">PRESTAR SERVICIOS PROFESIONALES PARA APOYAR CON ORIENTACIÓN FINANCIERA Y CONTABLE LAS ORGANIZACIONES COMUNITARIAS DE PRIMER Y SEGUNDO GRADO DENTRO DEL PROGRAMA DE "FORTALECIMIENTO DE LA PARTICIPACION CIUDADANA EN EL MUNICIPIO DE BUCARAMANGA
</t>
  </si>
  <si>
    <t>1098681425</t>
  </si>
  <si>
    <t>JENNY JYBEDH PINTO SANCHEZ</t>
  </si>
  <si>
    <t xml:space="preserve">PRESTAR SERVICIOS PROFESIONALES COMO ABOGADO (A) ESPECIALIZADO (A) PARA APOYAR LA COORDINACIÓN DE LA GESTIÓN JURÍDICA Y CONTRACTUAL EN EL MARCO DEL PROYECTO “MEJORAMIENTO DE LOS PROCESOS TRANSVERSALES PARA UNA ADMINISTRACIÓN PUBLICA MODERNA Y EFICIENTE EN LA SECRETARÍA DE DESARROLLO SOCIAL DEL MUNICIPIO BUCARAMANGA
</t>
  </si>
  <si>
    <t>28214849</t>
  </si>
  <si>
    <t>SONIA LUCIA LARA NAVARRO</t>
  </si>
  <si>
    <t>SERVICIO DE ATENCION INTEGRAL A LA PRIMERA INFANCIA 201</t>
  </si>
  <si>
    <t xml:space="preserve">PAGO DE SERVICIO DE GAS NATURAL CASA BUHO SEGUN FACTURA NO F18I13371914 PERIODO COMPRENDIDO NOVIEMBRE 15-2023 HASTA DICIEMBRE 16 DEL 2023
</t>
  </si>
  <si>
    <t>890205952</t>
  </si>
  <si>
    <t>GASORIENTE S A  ESP</t>
  </si>
  <si>
    <t/>
  </si>
  <si>
    <t>Desarrollar campañas de promoción y partipación en seguridad mental, emocional y fisica NNA.</t>
  </si>
  <si>
    <t>SERVICIO DE ATENCION Y PROTECCION INTEGRAL AL ADULTO MAYOR 201</t>
  </si>
  <si>
    <t xml:space="preserve">PAGO DE SERVICIO DE GAS NATURAL CENTRO VIDA KENNEDY FACTURA NO F18I13372012 PERIODO COMPRENDIDO DE NOVIEMBRE 16 DEL 2023 HASTA DICIEMBRE 14-2023 - CENTRO VIDA ALVAREZ FACTURA NO F18I13372076 PERIODO COMPRENDIDO DE NOVIEMBRE 14 DEL 2023 HASTA DICIEMBRE 15-2023 - CENTRO VIDA AÑOS MARAVILLOSOS FACTURA NO F18I13372064 PERIODO COMPRENDIDO DE NOVIEMBRE 14 DEL 2023 HASTA DICIEMBRE 15-2023
</t>
  </si>
  <si>
    <t>Brindar atención integral a las personas mayores en salud, recreación y buen uso del tiempo libre mediante espacios culturales, artísticos y recreativos.</t>
  </si>
  <si>
    <t xml:space="preserve">ADQUISICIÓN DE SEGURO VIDA GRUPO PÓLIZA PARA LOS EDILES DE LAS JUNTAS ADMINISTRADORAS LOCALES ELEGIDOS Y POSESIONADOS PARA EL PERIODO 2024-2027 DEL MUNICIPIO DE BUCARAMANGA
</t>
  </si>
  <si>
    <t>860002400</t>
  </si>
  <si>
    <t>LA PREVISORA SA COMPANIA DE SEGUROS</t>
  </si>
  <si>
    <t>Brindar el beneficio de seguridad social y póliza de vida a los ediles.</t>
  </si>
  <si>
    <t xml:space="preserve">PAGO DE SERVICIO DE INTERNET CASA BUHO POR EL PERIODO COMPRENDIDO DE ENERO 02 DEL 2024 HASTA FEREBRERO 01 DEL 2024, SEGUN FACTURA DE VENTA BEC-347689003.
</t>
  </si>
  <si>
    <t>830122566</t>
  </si>
  <si>
    <t>COLOMBIA TELECOMUNICACIONES S.A E.S.P BIC</t>
  </si>
  <si>
    <t xml:space="preserve">PAGO SERVICIO DE INTENERT FIJO Y TEELFONIA FIJA DEL CENTRO VIDA KENNEDDY POR EL PERIODO COMPRENDIDO DICIEMBRE 17 DEL 2023 HASTA ENERO 16 DEL 2024 SEGUN FACTURA BEC- 350850240.
</t>
  </si>
  <si>
    <t xml:space="preserve">PRESTAR SERVICIOS PROFESIONALES COMO ABOGADO PARA APOYAR EN LA ASISTENCIA JURÍDICA Y REPRESENTACIÓN JUDICIAL EN LA SECRETARÍA DE DESARROLLO SOCIAL EN EL MARCO DEL PROYECTO "MEJORAMIENTO DE LOS PROCESOS TRANSVERSALES PARA UNA ADMINISTRACIÓN PUBLICA MODERNA Y EFICIENTE EN LA SECRETARÍA DE DESARROLLO SOCIAL DEL MUNICIPIO BUCARAMANGA
</t>
  </si>
  <si>
    <t>1095838995</t>
  </si>
  <si>
    <t>MANUEL ALEJANDRO TELLEZ MOGOLLON</t>
  </si>
  <si>
    <t>SERVICIO DE ARTICULACION DE OFERTA SOCIAL PARA LA POBLACION HABITANTE DE CALLE 201</t>
  </si>
  <si>
    <t xml:space="preserve">PRESTAR SERVICIOS PROFESIONALES EN LA COORDINACIÓN DEL PROGRAMA DE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</si>
  <si>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13744456</t>
  </si>
  <si>
    <t>PEDRO IGNACIO DOMINGUEZ BARRIOS</t>
  </si>
  <si>
    <t>Realizar la identificación, caracterización y seguimiento de cada persona sin hogar atendida por la Secretaría de Desarrollo Social</t>
  </si>
  <si>
    <t xml:space="preserve">PRESTAR SERVICIOS PROFESIONALES EN LAS ACTIVIDADES FÍSICO - RECREATIVAS Y DEPORTIVAS EN EL PROGRAMA HABITANTES EN SITUACIÓN DE CALLE DEL MUNICIPIO DE BUCARAMANGA EN EL MARCO DEL PROYECTO "DESARROLLO DE ACCIONES ENCAMINADAS A GENERAR ATENCIÓN INTEGRAL HACIA LA POBLACIÓN HABITANTES DE CALLE DEL MUNICIPIO DE BUCARAMANGA
</t>
  </si>
  <si>
    <t>63516745</t>
  </si>
  <si>
    <t>CLAUDIA PATRICIA VEGA MONSALVE</t>
  </si>
  <si>
    <t xml:space="preserve">PRESTAR SERVICIOS DE APOYO EN LOS DISTINTOS PROCESOS DE GESTION ADMINISTRATIVA EN EL MARCO DE LOS PROYECTOS “MEJORAMIENTO DE LOS PROCESOS TRANSVERSALES PARA UNA ADMINISTRACIÓN PUBLICA MODERNA Y EFICIENTE EN LA SECRETARÍA DE DESARROLLO SOCIAL DEL MUNICIPIO BUCARAMANGA
</t>
  </si>
  <si>
    <t>1096215540</t>
  </si>
  <si>
    <t>DIANA CATALINA LAZARO JIMENEZ</t>
  </si>
  <si>
    <t>1098766393</t>
  </si>
  <si>
    <t>ANLLY TATIANA MENDOZA TORRES</t>
  </si>
  <si>
    <t xml:space="preserve">PRESTAR SERVICIOS COMO PROFESIONAL EN ECONOMÍA PARA EL ANÁLISIS, LA INTERPRETACIÓN DE DATOS; LA FORMULACIÓN Y SEGUIMIENTO DE PROYECTOS Y POLÍTICAS PÚBLICAS EN EL MARCO DEL PROYECTO "MEJORAMIENTO DE LOS PROCESOS TRANSVERSALES PARA UNA ADMINISTRACIÓN PUBLICA MODERNA Y EFICIENTE EN LA SECRETARÍA DE DESARROLLO SOCIAL DEL MUNICIPIO BUCARAMANGA
</t>
  </si>
  <si>
    <t>1098795028</t>
  </si>
  <si>
    <t>LAURA JULIANA BELTRAN REYES</t>
  </si>
  <si>
    <t xml:space="preserve">PRESTAR SERVICIOS PROFESIONALES PARA EL ENLACE, GESTIÓN, Y ATENCIÓN A LAS DIFERENTES ESTRATEGIAS QUE SE COORDINAN CON LOS DIFERENTES ORGANISMOS DE COOPERACIÓN INTERNACIONAL EN EL MARCO DEL PROYECTO "MEJORAMIENTO DE LOS PROCESOS TRANSVERSALES PARA UNA ADMINISTRACIÓN PUBLICA MODERNA Y EFICIENTE EN LA SECRETARÍA DE DESARROLLO SOCIAL DEL MUNICIPIO BUCARAMANGA
</t>
  </si>
  <si>
    <t>1091675412</t>
  </si>
  <si>
    <t>LIBARDO LUIS BALLESTEROS ALSINA</t>
  </si>
  <si>
    <t xml:space="preserve">PRESTAR SERVICIOS DE APOYO COMO ASISTENTE EN LA GESTIÓN DE LOS PROCESOS ADMINISTRATIVOS EN EL MARCO DE LOS PROYECTOS "MEJORAMIENTO DE LOS PROCESOS TRANSVERSALES PARA UNA ADMINISTRACIÓN PUBLICA MODERNA Y EFICIENTE EN LA SECRETARÍA DE DESARROLLO SOCIAL DEL MUNICIPIO DE BUCARAMANGA
</t>
  </si>
  <si>
    <t>28152791</t>
  </si>
  <si>
    <t>CAROLINA VELASCO DIAZ</t>
  </si>
  <si>
    <t>52963811</t>
  </si>
  <si>
    <t>LAURA VICTORIA CASTAÑEDA NIEVES</t>
  </si>
  <si>
    <t>SERVICIO DIRIGIDOS A LA ATENCION DE NIÑOS, NIÑAS, ADOLESCENTES Y JOVENES, CON ENFOQUE PEDAGOGICO Y RESTAURATIVO ENCAMINADOS A LA INCLUSION SOCIAL 201</t>
  </si>
  <si>
    <t xml:space="preserve">PRESTAR SERVICIOS PROFESIONALES PARA EL APOYO EN LA COORDINACIÓN DE LAS INICIATIVAS Y ESTRATEGIAS QUE SE IMPLEMENTEN EN EL MARCO DEL PROGRAMA "IMPLEMENTACIÓN DE ESTRATEGIAS PSICOPEDAGÓGICAS PARA LA DISMINUCIÓN DE FACTORES DE RIESGO EN NIÑOS, NIÑAS Y ADOLESCENTES EN EL MUNICIPIO DE BUCARAMANGA
</t>
  </si>
  <si>
    <t>63509014</t>
  </si>
  <si>
    <t>MARIA JULIANA LOZANO PICON</t>
  </si>
  <si>
    <t>SERVICIO DE PROMOCION DE LA GARANTIA DE DERECHOS 201</t>
  </si>
  <si>
    <t xml:space="preserve">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 EN EL MARCO DEL PROYECTO "FORTALECIMIENTO DE ESPACIOS DE PARTICIPACIÓN Y PREVENCIÓN DE VIOLENCIAS EN MUJERES Y POBLACIÓN CON ORIENTACIONES SEXUALES E IDENTIDADES DE GÉNERO DIVERSAS DEL MUNICIPIO DE BUCARAMANGA
</t>
  </si>
  <si>
    <t>1098711241</t>
  </si>
  <si>
    <t>MIGUEL ANGEL RUIZ MACIAS</t>
  </si>
  <si>
    <t>Desarrollar estrategias y campañas de pre¿vención para la promoción de la garantía de derechos y la no discriminación de la población con orientación sexual e identidad de género diversa</t>
  </si>
  <si>
    <t xml:space="preserve">PRESTAR SERVICIOS PROFESIONALES DE LICENCIATURA EN EDUCACIÓN BASICA APOYANDO LA GESTIÓN DE LA CASA DE ALBERGUE "CASA BÚHO" DE LA SECRETARIA DE DESARROLLO SOCIAL DEL MUNICIPIO DE BUCARAMANGA EN EL MARCO DEL PROYECTO "APOYO EN LOS PROCESOS DE ATENCION INTEGRAL DE LOS NIÑOS Y NIÑAS EN EL ESPACIO DE CUIDADO Y ALBERGUE “CASA BUHO” EN EL MUNICIPIO DE BUCARAMANGA
</t>
  </si>
  <si>
    <t>1102351443</t>
  </si>
  <si>
    <t>LEIDY CAROLINA CACERES BARRAGAN</t>
  </si>
  <si>
    <t xml:space="preserve">PAGO DE SERVICIO DE ENERGIA ELECTRICA DE LOS CENTROS VIDA AÑOS MARAVILLOSOS ALVAREZ,KENEDDY CORRESPONDIENTE AL PERIODO DE DICIEMBRE 01 A DICIEMBRE 31 DEL 2023, SEGUN FACTURAS DE VENTAS NO 215821015-215823009-215819399.
</t>
  </si>
  <si>
    <t>890201230</t>
  </si>
  <si>
    <t>ELECTRIFICADORA DE SANTANDER S.A. ESP</t>
  </si>
  <si>
    <t xml:space="preserve">PAGO DE SERVICIO DE ENERGIA ELECTRICA DE CASA BUHO CORRESPONDIENTE AL PERIODO DE DICIEMBRE 01 A DICIEMBRE 31 DEL 2023, SEGUN FACTURA DE VENTA NO 215823029.
</t>
  </si>
  <si>
    <t xml:space="preserve">PAGO DE SERVICIO DE ACUEDUCTO,ALCANTARILLADO Y ASEO DE CASA BUHO CORRESPONDIENTE AL PERIODO DE NOVIEMBRE 01 AL 30 DEL 2023, SEGUN FACTURA 2310671.
</t>
  </si>
  <si>
    <t>890200162</t>
  </si>
  <si>
    <t>ACUEDUCTO METROPOLITANO DE BUCARAMANGA AMB S.A.  ESP</t>
  </si>
  <si>
    <t xml:space="preserve">PAGO DE RIESGO PROFESIONALES CORRESPONDIENTE AL PERIODO DE ENERO DEL 2024 A 126 EDILES DEL MUNICIPIO DE BUCARAMANGA, SEGUN PLANILLA NO 9462395103.
</t>
  </si>
  <si>
    <t>860011153</t>
  </si>
  <si>
    <t>POSITIVA COMPAÑIA DE SEGUROS</t>
  </si>
  <si>
    <t xml:space="preserve">PAGO DE SEGURIDAD SOCIAL CORRESPONDIENTE AL PERIODO DE ENERO DEL 2024 A 126 EDILES DEL MUNICIPIO DE BUCARAMANGA, SEGUN PLANILLA NO 9462395103.
</t>
  </si>
  <si>
    <t>900935126</t>
  </si>
  <si>
    <t>ASMETD SALUD EPS SAS</t>
  </si>
  <si>
    <t>900226715</t>
  </si>
  <si>
    <t>COOSALUD MOVILIDAD</t>
  </si>
  <si>
    <t>800088702</t>
  </si>
  <si>
    <t>EPS SURA</t>
  </si>
  <si>
    <t>830003564</t>
  </si>
  <si>
    <t>FAMISANAR</t>
  </si>
  <si>
    <t>901037916</t>
  </si>
  <si>
    <t>ADRES</t>
  </si>
  <si>
    <t>900156264</t>
  </si>
  <si>
    <t>NUEVA EPS S A</t>
  </si>
  <si>
    <t>900914254</t>
  </si>
  <si>
    <t>FUNDACION SALUD MIA EPS</t>
  </si>
  <si>
    <t>800130907</t>
  </si>
  <si>
    <t>SALUD TOTAL</t>
  </si>
  <si>
    <t>800251440</t>
  </si>
  <si>
    <t>SANITAS E P S</t>
  </si>
  <si>
    <t xml:space="preserve">PRESTACIÓN DE SERVICIOS EXEQUIALES Y/O FUNERARIOS PARA SATISFACER LAS NECESIDADES DE LA SECRETARÍA DE DESARROLLO SOCIAL, EN MARCO DE LA EJECUCIÓN DE SUS PLANES Y PROGRAMAS
</t>
  </si>
  <si>
    <t>91237413</t>
  </si>
  <si>
    <t>JESUS ALBERTO REY OLARTE</t>
  </si>
  <si>
    <t>Brindar servicio exequial de la población en condición de pobreza y vulnerabilidad</t>
  </si>
  <si>
    <t>SERVICIO DE ATENCION INTEGRAL AL HABITANTE DE LA CALLE 201</t>
  </si>
  <si>
    <t xml:space="preserve">PRESTAR SERVICIOS PROFESIONALES EN EL APOYO OPERATIVO Y DE ASISTENCIA ADMINISTRATIVA ENCAMINADAS A FACILITAR EL DESARROLLO Y EJECUCIÓN DE LAS ACTIVIDADES DEL PROGRAMA ADULTO MAYOR Y DIGNO ADSCRITO A LA SECRETARÍA DE DESARROLLO SOCIAL EN EL MARCO DEL PROYECTO "IMPLEMENTACIÓN DE ACCIONES TENDIENTES A MEJORAR LAS CONDICIONES DE LOS ADULTOS MAYORES DEL MUNICIPIO DE BUCARAMANGA
</t>
  </si>
  <si>
    <t>1098650116</t>
  </si>
  <si>
    <t>LAURA PATRICIA CONTRERAS GARCIA</t>
  </si>
  <si>
    <t xml:space="preserve">PRESTAR SERVICIOS PROFESIONALES EN PSICOLOGÍA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</si>
  <si>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91533818</t>
  </si>
  <si>
    <t>JHERSON DANIEL URIBE SIZA</t>
  </si>
  <si>
    <t xml:space="preserve">PRESTAR SERVICIOS DE APOYO A LA GESTIÓN, ACOMPAÑAMIENTO, Y SEGUIMIENTO DE ACTIVIDADES RELACIONADAS CON LA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</si>
  <si>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63512954</t>
  </si>
  <si>
    <t>ADRIANA  MILENA SERRANO  PEREZ</t>
  </si>
  <si>
    <t xml:space="preserve">PRESTAR SERVICIOS COMO APOYO A LA GESTION LOGISTICA Y ADMINISTRATIVA PARA LA REALIZACIÓN DE ACTIVIDADES CON EL PROPÓSITO DE TERRITORIALIZAR LA OFERTA INSTITUCIONAL DEL PROGRAMA HABITANTE DE CALLE DE LA SECRETARIA DE DESARROLLO SOCIAL DEL MUNICIPIO DE BUCARAMANGA EN EL MARCO DEL PROYECTO "DESARROLLO DE ACCIONES ENCAMINADAS A GENERAR ATENCIÓN INTEGRAL HACIA LA POBLACIÓN HABITANTES DE CALLE DEL MUNICIPIO DE BUCARAMANGA
</t>
  </si>
  <si>
    <t>13746980</t>
  </si>
  <si>
    <t>WILLIAM HUMBERTO CACERES DUARTE</t>
  </si>
  <si>
    <t xml:space="preserve">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</si>
  <si>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91220471</t>
  </si>
  <si>
    <t>IGNACIO CORZO MOLINA</t>
  </si>
  <si>
    <t xml:space="preserve">PRESTAR SERVICIOS PROFESIONALES COMO TRABAJADORA SOCIAL PARA APOYAR LA IMPLEMENTACIÓN DE INICIATIVAS ORIENTADAS A LA GENERACIÓN DE ENTORNOS PROTECTORES, FORTALECIMIENTO DE LOS LIDERAZGOS Y PARTICIPACIÓN EN EL MARCO DEL PROYECTO "IMPLEMENTACIÓN DE ESTRATEGIAS PSICOPEDAGOGICAS PARA LA DISMINUCIÓN DE FACTORES DE RIESGO EN NIÑOS, NIÑAS Y ADOLESCENTES EN EL MUNICIPIO DE BUCARAMANGA
</t>
  </si>
  <si>
    <t>1095938084</t>
  </si>
  <si>
    <t>DAYANNA MARCELA GUTIERREZ VARGAS</t>
  </si>
  <si>
    <t>SERVICIO DE ATENCION Y PROTECCION INTEGRAL AL ADULTO MAYOR ESTAMPILLA PARA EL BIENESTAR DEL ADULTO MAYOR DEPARTAMENTAL 288</t>
  </si>
  <si>
    <t xml:space="preserve">AUNAR ESFUERZOS PARA LA ASISTENCIA Y ATENCIÓN INTEGRAL DE LAS PERSONAS MAYORES EN CONDICIONES DE VULNERABILIDAD PARA EL DESARROLLO DE LOS PROGRAMAS CENTRO VIDA Y CENTRO DE BIENESTAR
</t>
  </si>
  <si>
    <t>804008381</t>
  </si>
  <si>
    <t>FUNDACION DE LAS TINIEBLAS A LA LUZ</t>
  </si>
  <si>
    <t>Fortalecer la cobertura de personas mayores vinculadas a los procesos de atención integral modalidad Centro Bienestar</t>
  </si>
  <si>
    <t>SERVICIO DE ATENCION Y PROTECCION INTEGRAL AL ADULTO MAYOR DEPARTAMENTAL 288</t>
  </si>
  <si>
    <t>atención integral modalidad Centro Bienestar</t>
  </si>
  <si>
    <t>SERVICIO DE ATENCION Y PROTECCION INTEGRAL EL BIENESTAR DEL ADULTO MAYOR MUNICIPAL 220</t>
  </si>
  <si>
    <t>Brindar la atención a personas mayores con servicios integrales en modalidad Centros Vida mediante espacios culturales, artísticos y recreativos.</t>
  </si>
  <si>
    <t>890203983</t>
  </si>
  <si>
    <t>ASOCIACION VOLUNTARIA DE APOYO INTEGRAL AL ENFERMO DE CANCER AVAC</t>
  </si>
  <si>
    <t>SERVICIO DE ATENCION Y PROTECCION INTEGRAL ESTAMPILLA PARA EL BIENESTAR DEL ADULTO MAYOR MUNICIPAL 220 80%</t>
  </si>
  <si>
    <t>900632931</t>
  </si>
  <si>
    <t>FUNDACION CENTRO DIA TERESA DE JESUS</t>
  </si>
  <si>
    <t>804011531</t>
  </si>
  <si>
    <t>FUNDACION CRISTO REDENTOR</t>
  </si>
  <si>
    <t>900212003</t>
  </si>
  <si>
    <t>FUNDACION HOGAR  JERUSALEN</t>
  </si>
  <si>
    <t>890201317</t>
  </si>
  <si>
    <t>ASILO SAN RAFAEL</t>
  </si>
  <si>
    <t>890201229</t>
  </si>
  <si>
    <t>ASILO DE ANCIANOS SAN ANTONIO DE LA CONGREGACIÓN DE LAS HERMANITAS DE LOS ANCIAN</t>
  </si>
  <si>
    <t>890203963</t>
  </si>
  <si>
    <t>CENTRO DE BIENESTAR DEL ANCIANO</t>
  </si>
  <si>
    <t>804016326</t>
  </si>
  <si>
    <t>FUNDACION HOGAR GERIATRICO LUZ DE ESPERANZA</t>
  </si>
  <si>
    <t>804008547</t>
  </si>
  <si>
    <t>FUNDACION CASA DE CARIDAD SANTA RITA DE CASIA</t>
  </si>
  <si>
    <t>804001267</t>
  </si>
  <si>
    <t>SHALOM CASA DE PAZ</t>
  </si>
  <si>
    <t>800169294</t>
  </si>
  <si>
    <t>FUNDACION ALBEIRO VARGAS Y ANGELES CUSTODIOS</t>
  </si>
  <si>
    <t xml:space="preserve">PRESTAR SERVICIOS PROFESIONALES PARA LA COORDINACIÓN, GESTIÓN Y DESARROLLO DE LAS ACTIVIDADES DEL PROGRAMA ADULTO MAYOR Y DIGNO PROMOVIENDO LA GARANTÍA Y RESTABLECIMIENTO DE DERECHOS DE LAS PERSONAS MAYORES VULNERABLES DEL MUNICIPIO DE BUCARAMANGA EN EL MARCO DEL PROYECTO "IMPLEMENTACIÓN DE ACCIONES TENDIENTES A MEJORAR LAS CONDICIONES DE LOS ADULTOS MAYORES DEL MUNICIPIO DE BUCARAMANGA
</t>
  </si>
  <si>
    <t>1098651692</t>
  </si>
  <si>
    <t>INGRID CATALINA NIÑO JEREZ</t>
  </si>
  <si>
    <t>SERVICIO DE ATENCION INTEGRAL A POBLACION EN CONDICION DE DISCAPACIDAD 201</t>
  </si>
  <si>
    <t xml:space="preserve">PRESTAR SERVICIOS DE APOYO LOGISTICO Y ADMINISTRATIVO A LA GESTION PARA EL ACOMPAÑAMIENTO DE LAS DIFERENTES ACTIVIDADES REQUERIDAS PARA LA ATENCIÓN INTEGRAL DE LA POBLACIÓN CON DISCAPACIDAD EN EXTREMA VULNERABILIDAD Y COADYUVAR EN LA GESTIÓN ADMINISTRATIVA DEL MUNICIPIO DE BUCARAMANGA EN EL MARCO DEL PROYECTO "APOYO A LA OPERATIVIDAD DE LOS PROGRAMAS DE ATENCION INTEGRAL A LAS PERSONAS CON DISCAPACIDAD, FAMILIARES Y/O CUIDADORES DEL MUNICIPIO DE BUCARAMANGA
</t>
  </si>
  <si>
    <t>91507140</t>
  </si>
  <si>
    <t>DAVID ORDOÑEZ PICO</t>
  </si>
  <si>
    <t>Formular e implementar el documento de estrategia de promoción de derechos de las personas con discapacidad y sus familias dentro de la sociedad</t>
  </si>
  <si>
    <t xml:space="preserve">PRESTAR SERVICIOS PROFESIONALES COMO EDUCADOR (A) DE NIÑOS Y NIÑAS DE LA PRIMERA INFANCIA E INFANCIA BENEFICIARIOS DEL ESPACIO DE ALBERGUE Y CUIDADO CASA BÚHO ADSCRITO A LA SECRETARÍA DE DESARROLLO SOCIAL DEL MUNICIPIO DE BUCARAMANGA EN EL MARCO DEL PROYECTO "APOYO EN LOS PROCESOS DE ATENCIÓN INTEGRAL DE LOS NIÑOS EN EL ESPACIO DE CUIDADO Y ALBERGUE “CASA BÚHO” EN EL MUNICIPIO DE BUCARAMANGA
</t>
  </si>
  <si>
    <t>1098700587</t>
  </si>
  <si>
    <t>NANCY PAOLA GOMEZ OROZCO</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</si>
  <si>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ENERO 01 HASTA ENERO 31DEL 2024 SEGÚN FACTURA DE SERVICIO NO 3 -291553740
</t>
  </si>
  <si>
    <t>800153993</t>
  </si>
  <si>
    <t>COMCEL S A</t>
  </si>
  <si>
    <t>Brindar asistencia técnica y acompañamiento en temas de financiamiento y empleabilidad a las mujeres emprendedoras</t>
  </si>
  <si>
    <t xml:space="preserve">PRESTAR SERVICIOS PROFESIONALES COMO PSICÓLOGO EN EL DESARROLLO DE ACTIVIDADES PARA LA PROMOCIÓN DE LA SALUD MENTAL DE LAS PERSONAS MAYORES EN CONDICIÓN DE VULNERABILIDAD ADSCRITAS A LOS CENTROS VIDA DEL MUNICIPIO DE BUCARAMANGA EN EL MARCO DEL PROYECTO "IMPLEMENTACIÓN DE ACCIONES TENDIENTES A MEJORAR LAS CONDICIONES DE LOS ADULTOS MAYORES DEL MUNICIPIO DE BUCARAMANGA
</t>
  </si>
  <si>
    <t>1067727160</t>
  </si>
  <si>
    <t>GLORIA LUZ TARIFA ARAUJO</t>
  </si>
  <si>
    <t>63515745</t>
  </si>
  <si>
    <t>AYDA MARITHZA CAMACHO GUIZA</t>
  </si>
  <si>
    <t>SERVICIOS PARA LA COMUNIDAD, SOCIALES Y PERSONALES 201</t>
  </si>
  <si>
    <t xml:space="preserve">PRESTAR LOS SERVICIOS PROFESIONALES PARA LA ASISTENCIA TÉCNICA Y ACOMPAÑAMIENTO DE LOS PROYECTOS AGROINDUSTRIALES QUE EJECUTE LA SECRETARIA DE DESARROLLO SOCIAL DEL MUNICIPIO DE BUCARAMANGA EN EL MARCO DEL PROYECTO "FORTALECIMIENTO DE LA PRODUCTIVIDAD Y COMPETITIVIDAD AGROPECUARIA EN EL SECTOR RURAL DEL MUNICIPIO DE BUCARAMANGA
</t>
  </si>
  <si>
    <t>1098726322</t>
  </si>
  <si>
    <t>MAYRA ALEJANDRA LEAL OTALORA</t>
  </si>
  <si>
    <t>Brindar Asesoría, acompañamiento en la conformación, constitución y/o fortalecimiento de asociaciones de pequeños productores que progresan.</t>
  </si>
  <si>
    <t xml:space="preserve">PRESTAR SERVICIOS COMO TÉCNICO EN PRODUCCIÓN AGROPECUARIA PARA APOYAR LAS DIFERENTES ACTIVIDADES DEL PROGRAMA DESARROLLO DEL CAMPO DE LA SECRETARIA DE DESARROLLO SOCIAL DEL MUNICIPIO EN EL MARCO DEL PROYECTO "FORTALECIMIENTO DE LA PRODUCTIVIDAD Y COMPETITIVIDAD AGROPECUARIA EN EL SECTOR RURAL DEL MUNICIPIO DE BUCARAMANGA
</t>
  </si>
  <si>
    <t>1098409456</t>
  </si>
  <si>
    <t>DIEGO ALEJANDRO NARANJO PINZON</t>
  </si>
  <si>
    <t>SERVICIO DE ASISTENCIA TECNICA AGROPECUARIA DIRIGIDA A PEQUEÑOS PRODUCTORES 201</t>
  </si>
  <si>
    <t xml:space="preserve">PRESTAR LOS SERVICIOS DE APOYO LOGÍSTICO EN LA COORDINACIÓN DE LOS DIFERENTES EVENTOS Y ACTIVIDADES DESARROLLADAS POR LA SECRETARIA DE DESARROLLO SOCIAL DEL MUNICIPIO DE BUCARAMANGA EN EL MARCO DEL PROYECTO "FORTALECIMIENTO DE LA PRODUCTIVIDAD Y COMPETITIVIDAD AGROPECUARIA EN EL SECTOR RURAL DEL MUNICIPIO DE BUCARAMANGA
</t>
  </si>
  <si>
    <t>1098780305</t>
  </si>
  <si>
    <t>JHON JAIRO GUARIN ARENAS</t>
  </si>
  <si>
    <t xml:space="preserve">Mantener en operación y acompañar la estrategia de progreso de mercadillos campesinos </t>
  </si>
  <si>
    <t xml:space="preserve">PAGO DE SERVICIO DE ACUEDUCTO, ALCANTARILLADO Y ASEO POR EL PERIODO DE NOVIEMBRE 01 AL 30 DEL 2023 DE LOS CENTROS VIDA AÑOS MARAVILLOSOS,ALVAREZ Y KENNEDY SEGUN FACTURAS NO 2342331-2333257-2381484.
</t>
  </si>
  <si>
    <t xml:space="preserve">PRESTAR SERVICIOS PROFESIONALES DE APOYO A LA COORDINACIÓN DE LOS PROGRAMAS MÁS EQUIDAD PARA LAS MUJERES Y BUCARAMANGA HÁBITAT PARA EL CUIDADO Y LA CORRESPONSABILIDAD DE LA SECRETARÍA DE DESARROLLO SOCIAL EN EL MUNICIPIO DE BUCARAMANGA DESDE EL COMPENENTE TÉCNICO Y SOCIAL EN EL MARCO DEL PROYECTO "FORTALECIMIENTO DE ESPACIOS DE PARTICIPACIÓN Y PREVENCIÓN DE VIOLENCIAS EN MUJERES Y POBLACIÓN CON ORIENTACIONES SEXUALES E IDENTIDADES DE GÉNERO DIVERSAS DEL MUNICIPIO DE BUCARAMANGA
</t>
  </si>
  <si>
    <t>63510388</t>
  </si>
  <si>
    <t>HILDA DEL PILAR FARELO FELIZZOLA</t>
  </si>
  <si>
    <t>Mantener la atención, orientación psicosocial, jurídica y capacitación a las mujeres</t>
  </si>
  <si>
    <t xml:space="preserve">PRESTAR SERVICIOS DE APOYO A LA GESTIÓN EN EL COMPONENTE PEDAGÓGICO EN CASA BÚHO DE LA SECRETARÍA DE DESARROLLO SOCIAL DEL MUNICIPIO DE BUCARAMANGA EN EL MARCO DEL PROYECTO "APOYO EN LOS PROCESOS DE ATENCIÓN INTEGRAL DE LOS NIÑOS EN EL ESPACIO DE CUIDADO Y ALBERGUE “CASA BÚHO” EN EL MUNICIPIO DE BUCARAMANGA
</t>
  </si>
  <si>
    <t>1098796841</t>
  </si>
  <si>
    <t>ANGELLY VANESSA RUEDA CARRILLO</t>
  </si>
  <si>
    <t xml:space="preserve">PRESTAR SERVICIOS DE APOYO A LA GESTIÓN PARA LA COORDINACIÓN, GESTION E IMPLEMENTACION DE LAS ACTIVIDADES INTEGRALES DEL CENTRO VIDA ÁLVAREZ ADSCRITO AL MUNICIPIO DE BUCARAMANGA EN EL MARCO DEL PROYECTO "IMPLEMENTACIÓN DE ACCIONES TENDIENTES A MEJORAR LAS CONDICIONES DE LOS ADULTOS MAYORES DEL MUNICIPIO DE BUCARAMANGA
</t>
  </si>
  <si>
    <t>1098676200</t>
  </si>
  <si>
    <t>RUBEN DARIO ROJAS FONSECA</t>
  </si>
  <si>
    <t>SERVICIO DE ACOMPAÑAMIENTO FAMILIAR Y COMUNITARIO PARA LA SUPERACION DE LA POBREZA 201</t>
  </si>
  <si>
    <t xml:space="preserve">PRESTAR SERVICIOS DE APOYO A LA GESTIÓN PARA LA OPERATIVIDAD ADMINISTRATIVA DEL PROGRAMA MAS FAMILIAS EN ACCIÓN N EL MARCO DEL PROYECTO "APOYO A LA OPERATIVIDAD DEL PROGRAMA NACIONAL MÁS FAMILIAS EN ACCIÓN EN EL MUNICIPIO DE BUCARAMANGA
</t>
  </si>
  <si>
    <t>1098808998</t>
  </si>
  <si>
    <t>CRISTIAN CAMILO FLOREZ BECERRA</t>
  </si>
  <si>
    <t>Coordinar, brindar y mantener la atención a los beneficiarios del programa de transferencias monetarias, asi como la verificación y cargue de las diferentes novedades del mismo</t>
  </si>
  <si>
    <t xml:space="preserve">PRESTAR SERVICIOS PROFESIONALES PARA APOYAR LAS ACTIVIDADES RELACIONADAS CON EL SISTEMA DE INFORMACIÓN SIFA EN EL COMPONENTE DE SALUD DEL PROGRAMA FAMILIAS EN ACCIÓN EN EL MARCO DEL PROYECTO "APOYO A LA OPERATIVIDAD DEL PROGRAMA NACIONAL MÁS FAMILIAS EN ACCIÓN EN EL MUNICIPIO DE BUCARAMANGA
</t>
  </si>
  <si>
    <t>63490779</t>
  </si>
  <si>
    <t>LILIAM TERESA CALDERON APONTE</t>
  </si>
  <si>
    <t xml:space="preserve">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</si>
  <si>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1098638585</t>
  </si>
  <si>
    <t>JORGE ENRIQUE USEDA PÉREZ</t>
  </si>
  <si>
    <t>1098701773</t>
  </si>
  <si>
    <t>MAYRA BIBIANA JAIMES PARRA</t>
  </si>
  <si>
    <t xml:space="preserve">PRESTAR SERVICIOS PROFESIONALES EN PSICOLOGÍA ORIENTADOS A LA PROMOCIÓN DE LOS SERVICIOS DE LOS PROGRAMAS MÁS EQUIDAD PARA LAS MUJERES Y BUCARAMANGA HÁBITAT PARA EL CUIDADO Y LA CORRESPONSABILIDAD ENFOCADO A VIOLENCIAS BASADAS EN GÉNERO DESDE EL COMPONENTE DE INTERVENCIÓN PSICOSOCIAL EN EL MARCO EL PROYECTO "FORTALECIMIENTO DE ESPACIOS DE PARTICIPACIÓN Y PREVENCIÓN DE VIOLENCIAS EN MUJERES Y POBLACIÓN CON ORIENTACIONES SEXUALES E IDENTIDADES DE GÉNERO DIVERSAS DEL MUNICIPIO DE BUCARAMANGA
</t>
  </si>
  <si>
    <t>1098728390</t>
  </si>
  <si>
    <t>LUISA DANIELA PATIÑO ALVAREZ</t>
  </si>
  <si>
    <t xml:space="preserve">PRESTAR SERVICIOS PROFESIONALES PARA FORTALECER LAS ACTIVIDADES EN LA GESTION, ARTICULACIÓN, ACOMPAÑAMIENTO, GESTION DE LA INFORMACION Y SEGUIMIENTO DE ACTIVIDADES RELACIONADAS CON LA ATENCIÓN A LA POBLACIÓN SEXUALMENTE DIVERSA EN EL MARCO DEL PROYECTO "FORTALECIMIENTO DE ESPACIOS DE PARTICIPACIÓN Y PREVENCIÓN DE VIOLENCIAS EN MUJERES Y POBLACIÓN CON ORIENTACIONES SEXUALES E IDENTIDADES DE GÉNERO DIVERSAS DEL MUNICIPIO DE BUCARAMANGA
</t>
  </si>
  <si>
    <t>1098666212</t>
  </si>
  <si>
    <t>CHRISTIAN CAMILO JAIMES TAMI</t>
  </si>
  <si>
    <t xml:space="preserve">PRESTAR SERVICIOS PROFESIONALES PARA BRINDAR APOYO EN LA INMERSIÓN Y MATERIALIZACIÓN DE LA ESTRATEGIA DE PARTICIPACIÓN DEMOCRÁTICA ENTRE LA POBLACIÓN JOVEN DEL MUNICIPIO DE BUCARAMANGA EN EL MARCO DEL PROYECTO "MEJORAMIENTO DE LOS PROCESOS TRANSVERSALES PARA UNA ADMINISTRACIÓN PUBLICA MODERNA Y EFICIENTE EN LA SECRETARÍA DE DESARROLLO SOCIAL DEL MUNICIPIO BUCARAMANGA
</t>
  </si>
  <si>
    <t>1102380984</t>
  </si>
  <si>
    <t>EDWING STEEVEN RODRIGUEZ BONILLA</t>
  </si>
  <si>
    <t xml:space="preserve">PRESTAR SERVICIOS PROFESIONALES PARA LA COORDINACION DE LAS LUDOTECAS ADSCRITAS A LA SECRETARÍA DE DESARROLLO SOCIAL DEL MUNICIPIO DE BUCARAMANGA PARA APOYAR LA IMPLEMENTACIÓN DE ESTRATEGIAS ORIENTADAS A LA GENERACION DE ENTORNOS PROTECTORES PARA NIÑOS Y NIÑAS EN EL MARCO DEL PROYECTO "IMPLEMENTACIÓN DE ESTRATEGIAS PSICOPEDAGOGICAS PARA LA DISMINUCIÓN DE FACTORES DE RIESGO EN NIÑOS, NIÑAS Y ADOLESCENTES EN EL MUNICIPIO DE BUCARAMANGA
</t>
  </si>
  <si>
    <t>1098731876</t>
  </si>
  <si>
    <t>KELLY JOHANNA BARAJAS GARCÍA</t>
  </si>
  <si>
    <t xml:space="preserve">PRESTAR SERVICIOS PROFESIONALES EN PSICOLOGIA PARA APOYAR LA IMPLEMENTACION DE LOS PROCESOS DEL PROYECTO CASA BÚHO DEL MUNICIPIO DE BUCARAMANGA EN EL MARCO DEL PROYECTO "APOYO EN LOS PROCESOS DE ATENCIÓN INTEGRAL DE LOS NIÑOS EN EL ESPACIO DE CUIDADO Y ALBERGUE “CASA BÚHO” EN EL MUNICIPIO DE BUCARAMANGA
</t>
  </si>
  <si>
    <t>1098705082</t>
  </si>
  <si>
    <t>TATIANA MOLANO ATUESTA</t>
  </si>
  <si>
    <t xml:space="preserve">PRESTAR SERVICIOS PROFESIONALES COMO ABOGADO (A) PARA EL FORTALECIMIENTO DE LAS ACCIONES PARA LA PREVENCIÓN Y ATENCIÓN JURÍDICA DE LA POBLACIÓN SEXUALMENTE DIVERSA DESDE LA SECRETARIA DE DESARROLLO SOCIAL DEL MUNICIPIO DE BUCARAMANGA EN EL MARCO DEL PROYECTO "FORTALECIMIENTO DE ESPACIOS DE PARTICIPACIÓN Y PREVENCIÓN DE VIOLENCIAS EN MUJERES Y POBLACIÓN CON ORIENTACIONES SEXUALES E IDENTIDADES DE GÉNERO DIVERSAS DEL MUNICIPIO DE BUCARAMANGA
</t>
  </si>
  <si>
    <t>1098780384</t>
  </si>
  <si>
    <t>JUAN DAVID PRADA BETANCOURT</t>
  </si>
  <si>
    <t xml:space="preserve">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EN EL MARCO DEL PROYECTO "APOYO A LA OPERATIVIDAD DE LOS PROGRAMAS DE ATENCION INTEGRAL A LAS PERSONAS CON DISCAPACIDAD, FAMILIARES Y/O CUIDADORES DEL MUNICIPIO DE BUCARAMANGA
</t>
  </si>
  <si>
    <t>63363950</t>
  </si>
  <si>
    <t>MARIA EUGENIA CORREA ARDILA</t>
  </si>
  <si>
    <t>63356359</t>
  </si>
  <si>
    <t>MARY LUZ TORRES ALVAREZ</t>
  </si>
  <si>
    <t xml:space="preserve">PRESTAR LOS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</si>
  <si>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1098769063</t>
  </si>
  <si>
    <t>BRAIAN CAMILO GUZMAN ARIAS</t>
  </si>
  <si>
    <t xml:space="preserve">PRESTAR SERVICIOS COMO TÉCNICO LABORAL EN AUXILIAR DE ENFERMERÍA PARA LA ATENCIÓN A LA POBLACIÓN DE PRIMERA INFANCIA E INFANCIA DESDE EL COMPONENTE DE SALUD Y NUTRICIÓN EN CASA BÚHO DE LA SECRETARÍA DE DESARROLLO SOCIAL DEL MUNICIPIO DE BUCARAMANGA EN EL MARCO DEL PROYECTO "APOYO EN LOS PROCESOS DE ATENCIÓN INTEGRAL DE LOS NIÑOS EN EL ESPACIO DE CUIDADO Y ALBERGUE “CASA BÚHO” EN EL MUNICIPIO DE BUCARAMANGA
</t>
  </si>
  <si>
    <t>63358191</t>
  </si>
  <si>
    <t>NANCY BECERRA SALAZAR</t>
  </si>
  <si>
    <t>1098637766</t>
  </si>
  <si>
    <t>JACKELINE DURAN QUINTERO</t>
  </si>
  <si>
    <t>63348708</t>
  </si>
  <si>
    <t>MARIA  EUGENIA GARCIA GARCIA</t>
  </si>
  <si>
    <t>52998777</t>
  </si>
  <si>
    <t>MONICA LISSETTE TORRES RAMIREZ</t>
  </si>
  <si>
    <t xml:space="preserve">PRESTAR SERVICIOS PROFESIONALES EN TRABAJO SOCIAL ORIENTADOS AL ACOMPAÑAMIENTO PSICOSOCIAL DE MUJERES Y PERSONAS SEXUALMENTE DIVERSAS, ASI COMO EL DESARROLLO DE PROCESOS DE INTERVENCIÓN COMUNITARIA Y ESTRATEGIAS DE PREVENCIÓN EN EL MARCO EL PROYECTO "FORTALECIMIENTO DE ESPACIOS DE PARTICIPACIÓN Y PREVENCIÓN DE VIOLENCIAS EN MUJERES Y POBLACIÓN CON ORIENTACIONES SEXUALES E IDENTIDADES DE GÉNERO DIVERSAS DEL MUNICIPIO DE BUCARAMANGA
</t>
  </si>
  <si>
    <t>1098723889</t>
  </si>
  <si>
    <t>LIZETH VANESSA TRUJILLO LAGOS</t>
  </si>
  <si>
    <t xml:space="preserve">PRESTAR SERVICIOS DE APOYO LOGISTICO Y ADMINISTRATIVO A LA GESTION PARA EL ACOMPAÑAMIENTO DE LAS DIFERENTES ACTIVIDADES REQUERIDAS PARA LA ATENCIÓN INTEGRAL DE LAS PERSONAS MAYORES EN CONDICIÓN DE VULNERABILIDAD DEL MUNICIPIO DE BUCARAMANGA EN EL MARCO DEL PROYECTO "IMPLEMENTACIÓN DE ACCIONES TENDIENTES A MEJORAR LAS CONDICIONES DE LOS ADULTOS MAYORES DEL MUNICIPIO DE BUCARAMANGA
</t>
  </si>
  <si>
    <t>63510846</t>
  </si>
  <si>
    <t>OLGA LUCIA RODRIGUEZ FLOREZ</t>
  </si>
  <si>
    <t xml:space="preserve">PRESTAR SERVICIOS PROFESIONALES COMO LICENCIADA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</si>
  <si>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63525625</t>
  </si>
  <si>
    <t>ANDREA  DEL PILAR VEGA SILVA</t>
  </si>
  <si>
    <t xml:space="preserve">PRESTAR SERVICIOS PROFESIONALES COMO ABOGADA PARA APOYAR EN LOS TEMAS JURÍDICOS DE CONOCIMIENTO DEL PROGRAMA DE DISCAPACIDAD DEL MUNICIPIO DE BUCARAMANGA EN EL MARCO DEL PROYECTO "APOYO A LA OPERATIVIDAD DE LOS PROGRAMAS DE ATENCION INTEGRAL A LAS PERSONAS CON DISCAPACIDAD, FAMILIARES Y/O CUIDADORES DEL MUNICIPIO DE BUCARAMANGA
</t>
  </si>
  <si>
    <t>39023997</t>
  </si>
  <si>
    <t>MILAGROS VAN STRAHLEN GONZALEZ</t>
  </si>
  <si>
    <t>37558393</t>
  </si>
  <si>
    <t>SANDRA  MILENA SALINAS  LUNA</t>
  </si>
  <si>
    <t xml:space="preserve">PRESTAR SERVICIOS PROFESIONALES PARA BRINDAR APOYO PSICOSOCIAL EN LA INMERSIÓN Y MATERIALIZACIÓN DE LA ESTRATEGIA DE PARTICIPACIÓN CIUDADANA EN EL MUNICIPIO DE BUCARAMANGA EN EL MARCO DEL PROYECTO "FORTALECIMIENTO DE LA PARTICIPACIÓN E INCIDENCIA DE LAS EXPRESIONES E INSTITUCIONES DEMOCRÁTICAS JUVENILES DE LA CIUDAD DE BUCARAMANGA
</t>
  </si>
  <si>
    <t>1102382413</t>
  </si>
  <si>
    <t>ANGIE CAROLINA VILLAMIZAR CARVAJAL</t>
  </si>
  <si>
    <t>Fortalecer la participación ciudadana en redes, encuentros, escuelas de liderazgo que generen valor a jóvenes urbanos y rurales.</t>
  </si>
  <si>
    <t xml:space="preserve">PRESTAR SERVICIOS PROFESIONALES EN DERECHO PARA EL FORTALECIMIENTO DE LAS RUTAS DE ATENCIÓN A CASOS DE VIOLENCIA DE GÉNERO, DERECHOS HUMANOS DE LAS MUJERES Y ESTRATEGIAS DE PROMOCIÓN DE ESPACIOS DE PARTICIPACIÓN SOCIAL Y LIDERAZGO EN EL MARCO DEL PROYECTO "FORTALECIMIENTO DE ESPACIOS DE PARTICIPACIÓN Y PREVENCIÓN DE VIOLENCIAS EN MUJERES Y POBLACIÓN CON ORIENTACIONES SEXUALES E IDENTIDADES DE GÉNERO DIVERSAS DEL MUNICIPIO DE BUCARAMANGA
</t>
  </si>
  <si>
    <t>37891488</t>
  </si>
  <si>
    <t>MONICA ISLENA SANCHEZ BAEZ</t>
  </si>
  <si>
    <t xml:space="preserve">PRESTAR SERVICIOS PROFESIONALES COMO FISIOTERAPEUTA PARA APOYAR LOS PROCESOS DE ATENCIÓN INTEGRAL E INCLUSIÓN SOCIAL A LA POBLACIÓN CON DISCAPACIDAD BENEFICIARIA DEL MUNICIPIO DE BUCARAMANGA EN EL MARCO DEL PROYECTO "APOYO A LA OPERATIVIDAD DE LOS PROGRAMAS DE ATENCION INTEGRAL A LAS PERSONAS CON DISCAPACIDAD, FAMILIARES Y/O CUIDADORES DEL MUNICIPIO DE BUCARAMANGA
</t>
  </si>
  <si>
    <t>63355918</t>
  </si>
  <si>
    <t>ANGELA DEL ROSARIO FORERO OROZCO</t>
  </si>
  <si>
    <t>Realizar actividades de asistencia, asesoría y orientación a personas con discapacidad y familiares y/o cuidadores</t>
  </si>
  <si>
    <t xml:space="preserve">PRESTAR SERVICIOS PROFESIONALES EN COMUNICACIÓN SOCIAL PARA EL DISEÑO E IMPLEMENTACIÓN DE ESTRATEGIAS COMUNICATIVAS ORIENTADAS AL FOMENTO DE LA PARTICIPACIÓN Y LIDERAZGO ENTRE LA POBLACIÓN JUVENIL DEL MUNICIPIO DE BUCARAMANGA EN EL MARCO DEL PROYECTO "FORTALECIMIENTO DE LA PARTICIPACIÓN E INCIDENCIA DE LAS EXPRESIONES E INSTITUCIONES DEMOCRÁTICAS JUVENILES DE LA CIUDAD DE BUCARAMANGA
</t>
  </si>
  <si>
    <t>80851916</t>
  </si>
  <si>
    <t>ANDRES ARMANDO DUARTE PRIETO</t>
  </si>
  <si>
    <t>Fortalecer la habilidades y competencias de los jóvenes como sujetos de derechos y protagonistas del desarrollo local.</t>
  </si>
  <si>
    <t xml:space="preserve">PRESTAR SERVICIOS PROFESIONALES APOYANDO LA COORDINACIÓN GENERAL DEL CENTRO INTEGRAL DE LA MUJER DEL MUNICIPIO DE BUCARAMANGA EN EL MARCO DEL PROYECTO "FORTALECIMIENTO DE ESPACIOS DE PARTICIPACIÓN Y PREVENCIÓN DE VIOLENCIAS EN MUJERES Y POBLACIÓN CON ORIENTACIONES SEXUALES E IDENTIDADES DE GÉNERO DIVERSAS DEL MUNICIPIO DE BUCARAMANGA
</t>
  </si>
  <si>
    <t>63556632</t>
  </si>
  <si>
    <t>DIANA CAROLINA VALCARCEL VILLARREAL</t>
  </si>
  <si>
    <t xml:space="preserve">PRESTAR SERVICIOS DE APOYO A LA GESTIÓN PARA EL DESARROLLO DE ACTIVIDADES DE AUTO CUIDADO E HIGIENE EN LAS PERSONAS MAYORES EN CONDICIÓN DE VULNERABILIDAD ADSCRITAS A LOS CENTROS VIDA DEL MUNICIPIO DE BUCARAMANGA EN EL MARCO DEL PROYECTO "IMPLEMENTACIÓN DE ACCIONES TENDIENTES A MEJORAR LAS CONDICIONES DE LOS ADULTOS MAYORES DEL MUNICIPIO DE BUCARAMANGA
</t>
  </si>
  <si>
    <t>63490711</t>
  </si>
  <si>
    <t>HEIDY BENAYA ARCHILA MEJIA</t>
  </si>
  <si>
    <t xml:space="preserve">PRESTAR SERVICIOS PROFESIONALES APOYANDO LA COORDINACIÓN, GESTIÓN Y DESARROLLO DE LAS ACTIVIDADES DEL PROGRAMA DE DISCAPACIDAD ADSCRITO A LA SECRETARÍA DE DESARROLLO SOCIAL DEL MUNICIPIO DE BUCARAMANGA EN EL MARCO DEL PROYECTO "APOYO A LA OPERATIVIDAD DE LOS PROGRAMAS DE ATENCION INTEGRAL A LAS PERSONAS CON DISCAPACIDAD, FAMILIARES Y/O CUIDADORES DEL MUNICIPIO DE BUCARAMANGA
</t>
  </si>
  <si>
    <t>91494027</t>
  </si>
  <si>
    <t>HENRY MURILLO SALAZAR</t>
  </si>
  <si>
    <t xml:space="preserve">PRESTAR SERVICIOS PROFESIONALES COMO LICENCIADA EN PEDAGOGÍA INFANTIL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</si>
  <si>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37748579</t>
  </si>
  <si>
    <t>HEIDI SULAY LEON SUAREZ</t>
  </si>
  <si>
    <t xml:space="preserve">PRESTAR SERVICIOS PROFESIONALES COMO PSICÓLOGO EN EL DESARROLLO DE ACTIVIDADES PARA LA PROMOCIÓN DE LA SALUD MENTAL DE LAS PERSONAS MAYORES EN CONDICIÓN DE VULNERABILIDAD DEL MUNICIPIO DE BUCARAMANGA EN EL MARCO DEL PROYECTO "IMPLEMENTACIÓN DE ACCIONES TENDIENTES A MEJORAR LAS CONDICIONES DE LOS ADULTOS MAYORES DEL MUNICIPIO DE BUCARAMANGA
</t>
  </si>
  <si>
    <t>63540117</t>
  </si>
  <si>
    <t>GLADYS ZULEIMA RUEDA VILLAMIZAR</t>
  </si>
  <si>
    <t xml:space="preserve">PAGO DE SEGURIDAD SOCIAL CORRESPONDIENTE AL PERIODO DE ENERO DEL 2024 A 01 EDILES DEL MUNICIPIO DE BUCARAMANGA, SEGUN PLANILLA NO 9462815059
</t>
  </si>
  <si>
    <t xml:space="preserve">PAGO DE RIESGO PROFESIONALES CORRESPONDIENTE AL PERIODO DE ENERO DEL 2024 A 01 EDILES DEL MUNICIPIO DE BUCARAMANGA, SEGUN PLANILLA NO 9462815059.
</t>
  </si>
  <si>
    <t xml:space="preserve">PRESTAR SERVICIOS PROFESIONALES EN TRABAJO SOCIAL ORIENTADOS AL ACOMPAÑAMIENTO PSICOSOCIAL DE MUJERES Y POBLACIÓN SEXUALMENTE DIVERSA, ACCIONES DE ARTICULACIÓN PARA EL ACCESO A SUS DERECHOS A TRAVÉS DE LA ARTICULACIÓN INTERINSTITUCIONAL, EL FORTALECIMIENTO DE REDES FAMILIARES Y COMUNITARIAS A TRAVÉS DEL CENTRO INTEGRAL DE LA MUJER DEL MUNICIPIO DE BUCARAMANGA EN EL MARCO DEL PROYECTO "FORTALECIMIENTO DE ESPACIOS DE PARTICIPACIÓN Y PREVENCIÓN DE VIOLENCIAS EN MUJERES Y POBLACIÓN CON ORIENTACIONES SEXUALES E IDENTIDADES DE GÉNERO DIVERSAS DEL MUNICIPIO DE BUCARAMANGA
</t>
  </si>
  <si>
    <t>1053780612</t>
  </si>
  <si>
    <t>JENNY CAROLINA VASCO ALZATE</t>
  </si>
  <si>
    <t xml:space="preserve">PRESTAR SERVICIOS PROFESIONALES EN PSICOLOGÍA ORIENTADOS A LA PROMOCIÓN DE LOS SERVICIOS PARA LA INTERVENCIÓN PSICOSOCIAL A LA POBLACIÓN SEXUALMENTE DIVERSA EN EL MARCO DEL PROYECTO "FORTALECIMIENTO DE ESPACIOS DE PARTICIPACIÓN Y PREVENCIÓN DE VIOLENCIAS EN MUJERES Y POBLACIÓN CON ORIENTACIONES SEXUALES E IDENTIDADES DE GÉNERO DIVERSAS DEL MUNICIPIO DE BUCARAMANGA
</t>
  </si>
  <si>
    <t>1098753504</t>
  </si>
  <si>
    <t>DIANA XIMENA CARREÑO MAYORGA</t>
  </si>
  <si>
    <t>Prestar los servicios de atención, capacitación y asesoría para la población con orientación sexual e identidad de género diversa</t>
  </si>
  <si>
    <t>18922052</t>
  </si>
  <si>
    <t>DIOS EMEL TORRES QUINTERO</t>
  </si>
  <si>
    <t xml:space="preserve">PRESTAR SERVICIO DE APOYO COMO CONDUCTOR A LOS DIFERENTES PROGRAMAS DE LA SECRETARIA DE DESARROLLO SOCIAL DEL MUNICIPIO DE BUCARAMANGA "MEJORAMIENTO DE LOS PROCESOS TRANSVERSALES PARA UNA ADMINISTRACIÓN PUBLICA MODERNA Y EFICIENTE EN LA SECRETARÍA DE DESARROLLO SOCIAL DEL MUNICIPIO BUCARAMANGA
</t>
  </si>
  <si>
    <t>91263509</t>
  </si>
  <si>
    <t>LUIS EDUARDO PEDRAZA MORA</t>
  </si>
  <si>
    <t xml:space="preserve">PRESTAR SERVICIOS PROFESIONALES PARA BRINDAR APOYO EN LA GESTIÓN DOCUMENTAL Y ADMINISTRATIVA EN EL PARA EL FORTALECIMIENTO DE LA ATENCIÓN DE LAS PERSONAS CON DISCAPACIDAD EN EL MUNICIPIO DE BUCARAMANGA EN EL MARCO DEL PROYECTO "APOYO A LA OPERATIVIDAD DE LOS PROGRAMAS DE ATENCION INTEGRAL A LAS PERSONAS CON DISCAPACIDAD, FAMILIARES Y/O CUIDADORES DEL MUNICIPIO DE BUCARAMANGA
</t>
  </si>
  <si>
    <t>37840386</t>
  </si>
  <si>
    <t>SARA JULIANA BERMUDEZ ALVARADO</t>
  </si>
  <si>
    <t>1102369206</t>
  </si>
  <si>
    <t>KATHERINE YURLEY ARIAS ORDUZ</t>
  </si>
  <si>
    <t>63507038</t>
  </si>
  <si>
    <t>YOLANDA JIMENEZ  ORTIZ</t>
  </si>
  <si>
    <t xml:space="preserve">PRESTAR SERVICIOS DE APOYO A LA GESTION EN EL COMPONENTE PEDAGOGICO EN CASA BUHO DE LA SECRETARIA DE DESAROLLO SOCIAL DEL MUNICIPIO DE BUCARAMANGA EN EL MARCO DEL PROYECTO APOYO EN LOS PROCESOS DE ATENCIÓN INTEGRAL DE LOS NIÑOS EN EL ESPACIO DE CUIDADO Y ALBERGUE CASA BUHO EN EL MUNICIPIO DE BUCARAMANGA
</t>
  </si>
  <si>
    <t>1098826350</t>
  </si>
  <si>
    <t>INGRID LIZETH OROZCO BECERRA</t>
  </si>
  <si>
    <t>1095946446</t>
  </si>
  <si>
    <t>JORGE ALEXIS DIAZ GUTIERREZ</t>
  </si>
  <si>
    <t>1068348175</t>
  </si>
  <si>
    <t>DIANA PATRICIA VEGA BERRIO</t>
  </si>
  <si>
    <t>37512746</t>
  </si>
  <si>
    <t>LILIANA PATRICIA ARGUELLO PLATA</t>
  </si>
  <si>
    <t xml:space="preserve">PRESTAR SERVICIOS PROFESIONALES EN EL DESARROLLO DE LAS ESTRATEGIAS Y ACTIVIDADES DE LOS PROGRAMAS PRIMERA INFANCIA, INFANCIA Y ADOLESCENCIA DE LA SECRETARIA DE DESARROLLO SOCIAL DEL MUNICIPIO DE BUCARAMANGA EN EL MARCO DEL PROYECTO "IMPLEMENTACIÓN DE ESTRATEGIAS PSICOPEDAGOGICAS PARA LA DISMINUCIÓN DE FACTORES DE RIESGO EN NIÑOS, NIÑAS Y ADOLESCENTES EN EL MUNICIPIO DE BUCARAMANGA
</t>
  </si>
  <si>
    <t>1098632393</t>
  </si>
  <si>
    <t>LAURA PAOLA RANGEL HERNANDEZ</t>
  </si>
  <si>
    <t>63517662</t>
  </si>
  <si>
    <t>NOHRA MILENA AGUILAR HERNANDEZ</t>
  </si>
  <si>
    <t xml:space="preserve">PAGO DE SERVICIO DE INTERNET CASA BUHO POR EL PERIODO COMPRENDIDO DE FEREBRERO 02 DEL 2024 HASTA MARZO 01 DEL 2024 , SEGUN FACTURA DE VENTA BEC-354360711
</t>
  </si>
  <si>
    <t xml:space="preserve">PRESTAR SERVICIOS PROFESIONALES PARA BRINDAR APOYO EN LA GESTIÓN E INNOVACIÓN SOCIAL Y CULTURAL DESDE UN ENFOQUE PSICOSOCIAL EN LA POBLACIÓN JUVENIL DEL MUNICIPIO DE BUCARAMANGA EN EL MARCO DEL PROYECTO "FORTALECIMIENTO DE LA PARTICIPACIÓN E INCIDENCIA DE LAS EXPRESIONES E INSTITUCIONES DEMOCRÁTICAS JUVENILES DE LA CIUDAD DE BUCARAMANGA
</t>
  </si>
  <si>
    <t>91533401</t>
  </si>
  <si>
    <t>LUIS MIGUEL ARCE RANGEL</t>
  </si>
  <si>
    <t xml:space="preserve">PRESTAR SERVICIOS PROFESIONALES PARA LA ASISTENCIA TÉCNICA Y ACOMPAÑAMIENTO DE LOS PROYECTOS QUE SE EJECUTEN EN EL SECTOR AGRICOLA DEL MUNICIPIO DE BUCARAMANGA EN EL MARCO DEL PROYECTO "FORTALECIMIENTO DE LA PRODUCTIVIDAD Y COMPETITIVIDAD AGROPECUARIA EN EL SECTOR RURAL DEL MUNICIPIO DE BUCARAMANGA
</t>
  </si>
  <si>
    <t>13905840</t>
  </si>
  <si>
    <t>GILDARDO EFRAIN PALENCIA CALDERON</t>
  </si>
  <si>
    <t xml:space="preserve">PRESTAR SERVICIOS PROFESIONALES PARA LA ACTUALIZACIÓN, CONSOLIDACIÓN Y ANÁLISIS DE DATOS DEL OBSERVATORIO SOCIAL DE LA SECRETARÍA DE DESARROLLO SOCIAL EN EL MARCO DEL PROYECTO "MEJORAMIENTO DE LOS PROCESOS TRANSVERSALES PARA UNA ADMINISTRACIÓN PUBLICA MODERNA Y EFICIENTE EN LA SECRETARÍA DE DESARROLLO SOCIAL DEL MUNICIPIO BUCARAMANGA
</t>
  </si>
  <si>
    <t>1094274935</t>
  </si>
  <si>
    <t>CESAR ALVEIRO PARADA GELVEZ</t>
  </si>
  <si>
    <t xml:space="preserve">PRESTAR SERVICIOS PROFESIONALES EN TRABAJO SOCIAL ORIENTADOS LA IMPLEMENTACIÓN DE LAS POLITICAS PUBLICAS DE MUJER Y POBLACION CON ORIENTACIONES SEXUAES DIVERSAS, LA PARTICIPACIÓN SOCIAL, COMUNITARIA Y POLITICA EN EL MUNICIPIO DE BUCARAMANGA EN EL MARCO DEL PROYECTO "FORTALECIMIENTO DE ESPACIOS DE PARTICIPACIÓN Y PREVENCIÓN DE VIOLENCIAS EN MUJERES Y POBLACIÓN CON ORIENTACIONES SEXUALES E IDENTIDADES DE GÉNERO DIVERSAS DEL MUNICIPIO DE BUCARAMANGA
</t>
  </si>
  <si>
    <t>1102550110</t>
  </si>
  <si>
    <t>MATEO FRANCO QUIJANO</t>
  </si>
  <si>
    <t>63362882</t>
  </si>
  <si>
    <t>RUTH BAUTISTA VARGAS</t>
  </si>
  <si>
    <t xml:space="preserve">PRESTAR SERVICIOS PROFESIONALES EN TRABAJO SOCIAL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</si>
  <si>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1098796118</t>
  </si>
  <si>
    <t>VICTORIA EUGENIA BAUTISTA OTALORA</t>
  </si>
  <si>
    <t xml:space="preserve">PRESTAR SERVICIOS DE APOYO LOGÍSTICO Y ADMINISTRATIVO EN EL MARCO DEL PROYECTO "MEJORAMIENTO DE LOS PROCESOS TRANSVERSALES PARA UNA ADMINISTRACIÓN PUBLICA MODERNA Y EFICIENTE EN LA SECRETARÍA DE DESARROLLO SOCIAL DEL MUNICIPIO BUCARAMANGA
</t>
  </si>
  <si>
    <t>91536655</t>
  </si>
  <si>
    <t>CHRISTIAN FABIAN ROJAS LEON</t>
  </si>
  <si>
    <t xml:space="preserve">PRESTAR SERVICIOS PROFESIONALES EN PSICOLOGIA PARA APOYAR LA IMPLEMENTACION DE ESTREATEGIAS AL INTERIOR DEL PROGRAMA PRIMERA INFANCIA ,INFANCIA Y ADOLESCENCIA DEL MUNICIPIO DE BUCARAMANGA EN EL MARCO DEL PROYECTO IMPLEMENTACION DE ESTRATEGIAS PSICOPEDAGOGICAS PARA LA DISMINUCIÓN DE FACTORES DE RIESGO DE NIÑOS,NIÑAS Y ADOLESCENCIA EN EL MUNICIPIO DE BUCARAMANGA
</t>
  </si>
  <si>
    <t>63546794</t>
  </si>
  <si>
    <t>LAURA  XIMENA PATIÑO  ALVAREZ</t>
  </si>
  <si>
    <t xml:space="preserve">PRESTAR SERVICIOS PROFESIONALES APOYANDO EL DESARROLLO DE ACCIONES Y ACTIVIDADES EN TRABAJO SOCIAL PARA PROCURAR LA PROTECCIÓN, PROMOCIÓN Y DEFENSA DE LOS DERECHOS DE LAS PERSONAS MAYORES DEL MUNICIPIO DE BUCARAMANGA EN EL MARCO DEL PROYECTO "IMPLEMENTACIÓN DE ACCIONES TENDIENTES A MEJORAR LAS CONDICIONES DE LOS ADULTOS MAYORES DEL MUNICIPIO DE BUCARAMANGA
</t>
  </si>
  <si>
    <t>1098765876</t>
  </si>
  <si>
    <t>HILLARY HISETH NAVAS DIAZ</t>
  </si>
  <si>
    <t xml:space="preserve">PRESTAR SERVICIOS PROFESIONALES APOYANDO EL DESARROLLO DE ACTIVIDADES EN TERAPIA OCUPACIONAL PARA LAS PERSONAS MAYORES DEL MUNICIPIO DE BUCARAMANGA EN EL MARCO DEL PROYECTO "IMPLEMENTACIÓN DE ACCIONES TENDIENTES A MEJORAR LAS CONDICIONES DE LOS ADULTOS MAYORES DEL MUNICIPIO DE BUCARAMANGA
</t>
  </si>
  <si>
    <t>1098706441</t>
  </si>
  <si>
    <t>JHON FREDY PINTO CASTELLANOS</t>
  </si>
  <si>
    <t>63515988</t>
  </si>
  <si>
    <t>CAROLINA GOMEZ PINTO</t>
  </si>
  <si>
    <t>63544956</t>
  </si>
  <si>
    <t>CLAUDIA JOHANNA FIERRO LOPEZ</t>
  </si>
  <si>
    <t xml:space="preserve">PRESTAR SERVICIOS COMO TÉCNICO LABORAL EN AUXILIAR DE ENFERMERÍA PARA LA ATENCIÓN DESDE EL COMPONENTE DE SALUD Y NUTRICIÓN DE LOS ADULTOS MAYORES BENEFICIARIOS DE LOS PROGRAMAS DE LA SECRETARÍA DE DESARROLLO SOCIAL DEL MUNICIPIO DE BUCARAMANGA EN EL MARCO DEL PROYECTO "IMPLEMENTACIÓN DE ACCIONES TENDIENTES A MEJORAR LAS CONDICIONES DE LOS ADULTOS MAYORES DEL MUNICIPIO DE BUCARAMANGA
</t>
  </si>
  <si>
    <t>39046501</t>
  </si>
  <si>
    <t>DINA MELISSA ROSADO CABARCAS</t>
  </si>
  <si>
    <t>12457284</t>
  </si>
  <si>
    <t>BENJAMIN DE JESUS ARISMENDY CIRO</t>
  </si>
  <si>
    <t>1118551281</t>
  </si>
  <si>
    <t>YENNIFER YURLEY NOCOVE SALAMANCA</t>
  </si>
  <si>
    <t xml:space="preserve">PRESTAR SERVICIOS PROFESIONALES COMO TRABAJADOR SOCIAL PARA APOYAR LA IMPLEMENTACIÓN DE LOS PROCESOS DEL COMPONENTE PSICOSOCIAL DEL PROYECTO CASA BÚHO EN EL MARCO DEL PROYECTO "APOYO EN LOS PROCESOS DE ATENCIÓN INTEGRAL DE LOS NIÑOS EN EL ESPACIO DE CUIDADO Y ALBERGUE “CASA BÚHO” EN EL MUNICIPIO DE BUCARAMANGA
</t>
  </si>
  <si>
    <t>1098757373</t>
  </si>
  <si>
    <t>YENNY  TATIANA ABREO  CORDERO</t>
  </si>
  <si>
    <t>63529694</t>
  </si>
  <si>
    <t>LUZ STELLA GUZMAN CARDENAS</t>
  </si>
  <si>
    <t>37658677</t>
  </si>
  <si>
    <t>MIREYA MUÑOZ URIBE</t>
  </si>
  <si>
    <t xml:space="preserve">PRESTAR SERVICIOS DE APOYO A LA GESTIÓN PARA EL DESARROLLO DE ACTIVIDADES GASTRONÓMICAS Y COCINA PRODUCTIVA DIRIGIDA A LAS PERSONAS MAYORES DEL MUNICIPIO DE BUCARAMANGA EN EL MARCO DEL PROYECTO "IMPLEMENTACIÓN DE ACCIONES TENDIENTES A MEJORAR LAS CONDICIONES DE LOS ADULTOS MAYORES DEL MUNICIPIO DE BUCARAMANGA
</t>
  </si>
  <si>
    <t>91255987</t>
  </si>
  <si>
    <t>HARVEY PALOMINO RAMIREZ</t>
  </si>
  <si>
    <t xml:space="preserve">PRESTAR SERVICIOS DE APOYO A LA GESTIÓN EN LA PROMOCIÓN DE LA OFERTA INSTITUCIONAL DEL PROGRAMA MUJERES Y EQUIDAD DE GÉNERO EN EL MARCO DEL PROYECTO "FORTALECIMIENTO DE ESPACIOS DE PARTICIPACIÓN Y PREVENCIÓN DE VIOLENCIAS EN MUJERES Y POBLACIÓN CON ORIENTACIONES SEXUALES E IDENTIDADES DE GÉNERO DIVERSAS DEL MUNICIPIO DE BUCARAMANGA
</t>
  </si>
  <si>
    <t>45489826</t>
  </si>
  <si>
    <t>IRENE DEL CARMEN LUJAN RUZ</t>
  </si>
  <si>
    <t xml:space="preserve">PRESTAR SERVICIOS PROFESIONALES PARA LA IMPLEMENTACIÓN DE LA ESTRATEGIA DE ORIENTACIÓN Y ATENCIÓN PSICOSOCIAL A PERSONAS CON DISCAPACIDAD EN EL MARCO DEL PROYECTO "APOYO A LA OPERATIVIDAD DE LOS PROGRAMAS DE ATENCION INTEGRAL A LAS PERSONAS CON DISCAPACIDAD, FAMILIARES Y/O CUIDADORES DEL MUNICIPIO DE BUCARAMANGA
</t>
  </si>
  <si>
    <t>1090380802</t>
  </si>
  <si>
    <t>MARIA  FERNANDA AVILA LOZANO</t>
  </si>
  <si>
    <t>63324247</t>
  </si>
  <si>
    <t>EDITH URIBE SIZA</t>
  </si>
  <si>
    <t xml:space="preserve">PRESTAR SERVICIOS COMO PROFESIONAL APOYANDO LA IMPLEMENTACIÓN DE ACTIVIDADES FÍSICAS Y RECREATIVAS PARA LA PROMOCIÓN DE LOS DERECHOS PARA LA PROMOCIÓN DE LOS DERECHOS DE LOS NIÑOS, NIÑAS Y ADOLESCENTES DEL MUNICIPIO DE BUCARAMANGA EN EL MARCO DEL PROYECTO "IMPLEMENTACIÓN DE ESTRATEGIAS PSICOPEDAGOGICAS PARA LA DISMINUCIÓN DE FACTORES DE RIESGO EN NIÑOS, NIÑAS Y ADOLESCENTES EN EL MUNICIPIO DE BUCARAMANGA
</t>
  </si>
  <si>
    <t>1098667739</t>
  </si>
  <si>
    <t>FABIAN URIBE RUEDA</t>
  </si>
  <si>
    <t xml:space="preserve">Desarrollar campañas de promoción e integración para el homenaje a la </t>
  </si>
  <si>
    <t xml:space="preserve">PRESTAR SERVICIOS PROFESIONALES PARA LA COORDINACIÓN, GESTION E IMPLEMENTACION DE LAS ACTIVIDADES INTEGRALES DEL CENTRO VIDA AÑOS MARAVILLOSOS ADSCRITO AL MUNICIPIO DE BUCARAMANGA EN EL MARCO DEL PROYECTO "IMPLEMENTACIÓN DE ACCIONES TENDIENTES A MEJORAR LAS CONDICIONES DE LOS ADULTOS MAYORES DEL MUNICIPIO DE BUCARAMANGA
</t>
  </si>
  <si>
    <t>1098707363</t>
  </si>
  <si>
    <t>LEONARDO FABIO ULLOA  RANGEL</t>
  </si>
  <si>
    <t>niñez para la visibilización de los derechos de la infancia</t>
  </si>
  <si>
    <t xml:space="preserve">PAGO DE RIESGO PROFESIONALES CORRESPONDIENTE AL PERIODO DE FEBRERO DEL 2024 A 130 EDILES DEL MUNICIPIO DE BUCARAMANGA, SEGUN PLANILLA NO 9463065367
</t>
  </si>
  <si>
    <t xml:space="preserve">PAGO DE SEGURIDAD SOCIAL CORRESPONDIENTE AL PERIODO DE FEBRERO DEL 2024 A 130 EDILES DEL MUNICIPIO DE BUCARAMANGA, SEGUN PLANILLA NO 9463065367
</t>
  </si>
  <si>
    <t xml:space="preserve">PAGO DE SERVICIO DE TELEFONÍA MÓVIL DE LOS PROGRAMAS FORTALECIMIENTO DE LAS INSTITUCIONES DEMOCRÁTICAS Y CUIDADANA PARTICIPATIVA,ACELERADORES DE DESARROLLO SOCIAL,ADULTO MAYOR Y DIGNO POR EL PERIODO DE (26 DE NOVIEMBRE A DICIEMBRE 25 DEL 2023) (DICIEMBRER 26 DEL 2023 A ENERO 25 DEL 2024)SEGÚN FACTURA ELECTRÓNICA DE VENTA NO E 5775303655
</t>
  </si>
  <si>
    <t xml:space="preserve">PRESTAR SERVICIOS COMO PROFESIONAL APOYANDO LA IMPLEMENTACIÓN DE ACTIVIDADES FÍSICAS Y RECREATIVAS PARA LA PROMOCIÓN DE LOS DERECHOS DE LAS PERSONAS MAYORES DEL MUNICIPIO DE BUCARAMANGA EN EL MARCO DEL PROYECTO "IMPLEMENTACIÓN DE ACCIONES TENDIENTES A MEJORAR LAS CONDICIONES DE LOS ADULTOS MAYORES DEL MUNICIPIO DE BUCARAMANGA
</t>
  </si>
  <si>
    <t>37861501</t>
  </si>
  <si>
    <t>AURA MARIA QUIÑONES PLATA</t>
  </si>
  <si>
    <t xml:space="preserve">PRESTAR SERVICIOS DE APOYO A LA GESTION EN LA ATENCION Y ORIENTACION AL CIUDADANO Y DEMÁS ORGANIZACIONES COMUNALES PARA LA SOCIALIZACION DE LOS PROGRAMAS SOCIALES DE LA SECRETARIA DE DESARROLLO SOCIAL DEL MUNICIPIO DE BUCARAMANGA EN EL MARCO DEL PROYECTO "FORTALECIMIENTO DE LA PARTICIPACIÓN CIUDADANA EN EL MUNICIPIO DE BUCARAMANGA
</t>
  </si>
  <si>
    <t>1095918864</t>
  </si>
  <si>
    <t>YURI ANDREA LOZANO ACEVEDO</t>
  </si>
  <si>
    <t xml:space="preserve">PRESTAR SERVICIOS DE APOYO A LA GESTIÓN PARA EL DESARROLLO DE LAS ESTRATEGIAS Y ACTIVIDADES DE LOS PROGRAMAS PRIMERA INFANCIA, INFANCIA Y ADOLESCENCIA DE LA SECRETARIA DE DESARROLLO SOCIAL DEL MUNICIPIO DE BUCARAMANGA EN EL MARCO DEL PROYECTO "IMPLEMENTACIÓN DE ESTRATEGIAS PSICOPEDAGOGICAS PARA LA DISMINUCIÓN DE FACTORES DE RIESGO EN NIÑOS, NIÑAS Y ADOLESCENTES EN EL MUNICIPIO DE BUCARAMANGA
</t>
  </si>
  <si>
    <t>1098609947</t>
  </si>
  <si>
    <t>JENNY MILENA FIGUEROA COLMENARES</t>
  </si>
  <si>
    <t>Desarrollar estrategías encaminadas al restablecimiento de los derechos de niños, niñas y adolescentes</t>
  </si>
  <si>
    <t>SERVICIO DE ATENCION INTEGRAL A LA PRIMERA INFANCIA .201</t>
  </si>
  <si>
    <t xml:space="preserve">PRESTACIÓN DE SERVICIOS DE CATERING PARA EL SUMINISTRO DEL COMPLEMENTO ALIMENTARIO DIARIO PREPARADO FUERA DEL SITIO DE CONSUMO Y RACIONES INDUSTRIALIZADAS PARA NIÑOS Y NIÑAS BENEFICIARIOS DEL SERVICIO DE CASA BÚHO, EN EL MARCO DEL PROYECTO "APOYO EN LOS PROCESOS DE ATENCIÓN INTEGRAL DE LOS NIÑOS Y NIÑAS EN EL ESPACIO DE CUIDADO Y ALBERGUE CASA BUHO, EN EL MUNICIPIO DE BUCARAMANGA
</t>
  </si>
  <si>
    <t>900544013</t>
  </si>
  <si>
    <t>ELABORACIÓN DE PRODUCTOS ALIMENTICIOS DE COLOMBIA S.A.S.</t>
  </si>
  <si>
    <t xml:space="preserve">PRESTAR SERVICIOS DE APOYO A LA GESTIÓN PARA EL DESARROLLO DE ACTIVIDADES EN MÚSICA PARA LA PROMOCIÓN DE LOS DERECHOS DE LAS PERSONAS MAYORES DEL MUNICIPIO DE BUCARAMANGA EN EL MARCO DEL PROYECTO "IMPLEMENTACIÓN DE ACCIONES TENDIENTES A MEJORAR LAS CONDICIONES DE LOS ADULTOS MAYORES DEL MUNICIPIO DE BUCARAMANGA
</t>
  </si>
  <si>
    <t>91534552</t>
  </si>
  <si>
    <t>ALVARO JOSUÉ NOVA ACUÑA</t>
  </si>
  <si>
    <t>1095799002</t>
  </si>
  <si>
    <t>MARYORY ORTEGA ANDRADE</t>
  </si>
  <si>
    <t xml:space="preserve">PRESTAR SERVICIOS PROFESIONALES PARA APOYAR LA COORDINACION EN LA PROMOCION Y FORTALECIMIENTO DE LAS JUNTAS DE ACCION COMUNAL Y JUNTAS ADMINISTRADORAS LOCALES DEL MUNICIPIO DE BUCARAMANGA EN EL MARCO DEL PROYECTO "FORTALECIMIENTO DE LA PARTICIPACIÓN CIUDADANA EN EL MUNICIPIO DE BUCARAMANGA
</t>
  </si>
  <si>
    <t>13840153</t>
  </si>
  <si>
    <t>REYNALDO BARRERA BONILLA</t>
  </si>
  <si>
    <t>1098671159</t>
  </si>
  <si>
    <t>GUILLERMO MATTOS BARRERA</t>
  </si>
  <si>
    <t xml:space="preserve">PAGO SERVICIO DE INTERNET Y TELEFONIA FIJA DEL CENTRO VIDA KENNEDY POR EL PERIODO COMPRENDIDO ENERO 17 DEL 2024 HASTA FEBRERO 16 DEL 2024 SEGUN FACTURA BEC-357429305
</t>
  </si>
  <si>
    <t xml:space="preserve">PRESTAR SERVICIOS DE APOYO A LA GESTIÓN EN EL COMPONENTE PEDAGÓGICO PARA LA IMPLEMENTACION DE ACCIONES ORIENTADAS A LA GARANTIA DE DERECHOS DE NIÑOS,NIÑAS, Y ADOLECENTES DEL MUNICIPIO DE BUCARAMANGA EN EL MARCO DEL PROYECTO IMPLEMENTACION DE ESTRATEGIAS PSICOPEDAGOGICAS PARA LA DISMINUCIÓN DE FACTORES DE RIESGO EN NIÑOS,NIÑAS Y ADOLESCENTES EN EL MUNICIPIO DE BUCARAMANGA
</t>
  </si>
  <si>
    <t>63367873</t>
  </si>
  <si>
    <t>GLORIA YANETH LINARES</t>
  </si>
  <si>
    <t xml:space="preserve">PRESTAR SERVICIOS PROFESIONALES PARA BRINDAR APOYO JURÍDICO EN LA MATERIALIZACIÓN DE LA ESTRATEGIA DE PARTICIPACIÓN DEMOCRÁTICA ENTRE LA POBLACIÓN JUVENIL DEL MUNICIPIO DE BUCARAMANGA EN EL MARCO DEL PROYECTO "FORTALECIMIENTO DE LA PARTICIPACIÓN E INCIDENCIA DE LAS EXPRESIONES E INSTITUCIONES DEMOCRÁTICAS JUVENILES DE LA CIUDAD DE BUCARAMANGA
</t>
  </si>
  <si>
    <t>1095836302</t>
  </si>
  <si>
    <t>BRIAN ANDRES ROJAS JAIMES</t>
  </si>
  <si>
    <t xml:space="preserve">PRESTAR SERVICIOS DE APOYO LOGÍSTICO Y ADMINISTRATIVO PARA EL DESARROLLO DE LAS ACTIVIDADES EN LAS LUDOTECAS ADSCRITAS A LA SECRETARÍA DE DESARROLLO SOCIAL DEL MUNICIPIO DE BUCARAMANGA EN EL MARCO DEL PROYECTO "IMPLEMENTACIÓN DE ESTRATEGIAS PSICOPEDAGOGICAS PARA LA DISMINUCIÓN DE FACTORES DE RIESGO EN NIÑOS, NIÑAS Y ADOLESCENTES EN EL MUNICIPIO DE BUCARAMANGA
</t>
  </si>
  <si>
    <t>37546994</t>
  </si>
  <si>
    <t>JOHANNA TERESA BELTRAN GIL</t>
  </si>
  <si>
    <t>1095950567</t>
  </si>
  <si>
    <t>IVAN ALEXANDER NARIÑO VARGAS</t>
  </si>
  <si>
    <t xml:space="preserve">PAGO DE SERVICIO DE INTERNET DE LAS ÁGORAS (CAFÉ MADRID ,SAN CRISTOBAL,ESPERANZA,CENTRO,FERIA,MONTERREDONDO,MIRAMAR,NUEVA COLOMBIA,REGADERO,CORDONCILLO) PERIODO:ENERO 18 DEL 2024 HASTA FEBRERO 18 DEL 2024 CONTRATO NO 9006040864-46 CON COLOMBIA MÓVIL S.A E.S.P SEGUN FACTURA NO BCPT 60823560
</t>
  </si>
  <si>
    <t>830114921</t>
  </si>
  <si>
    <t>COLOMBIA MOVIL S.A. ESP</t>
  </si>
  <si>
    <t xml:space="preserve">PAGO SERVICIO DE INTERNET DE 13 ÁGORAS DE UBICADAS EN LOS SECTORES DE LIBERTAD,NORTE BAJO,BUCARAMANGA,VILLA PRADO,GRANJAS DE PROVENZA,DIAMANTE,GAITAN,JOYA,PORVENIR,EL ROCIO ,SAN MIGUEL,SANTANDER,KENNEDY PERIODO DE CONSUMO DE ENERO 01 HASTA ENERO 31 DEL 2024,FEBRERO 01 HASTA FEBRERO 29-2024 FACTURAS NO R 1050973743;R 1050931846;R 1050931869;R 1050973756;R 1050931874;R 1050931899;R 1050973778; R1050931913;R 1050931888;R 1050931854;R 1050973730;R 1050969685;R 1050973768.
</t>
  </si>
  <si>
    <t xml:space="preserve">PAGO DE SERVICIO DE INTERNET AGORA PROVENZA PERIODO: (ENERO 01 HASTA ENERO 31 DEL 2024)SEGÚN REFERENCIA DE PAGO 9529044810-90,CONTRATO DE SERVICIO NO 19166503 - UNE EPM TELECOMUNICACIONES S-A
</t>
  </si>
  <si>
    <t>900092385</t>
  </si>
  <si>
    <t>UNE EPM TELECOMUNICACIONES S A</t>
  </si>
  <si>
    <t xml:space="preserve">PAGO DE SERVICIO DE ACUEDUCTO, ALCANTARILLADO Y ASEO POR EL PERIODO DE DICIEMBRE 01 AL 31 DEL 2023 DE LOS CENTROS VIDA AÑOS MARAVILLOSOS,ALVAREZ Y KENNEDY SEGUN FACTURAS NO 2665177-2656097-2704445.
</t>
  </si>
  <si>
    <t xml:space="preserve">PAGO DE SERVICIO DE ACUEDUCTO,ALCANTARILLADO Y ASEO POR EL PERIODO DE DICIEMBRE 01 DEL 2023 HASTA DICIEMBRE 31 DEL 2023 DE LAS NORTE BAJO- SAN MIGUEL- BUCARAMANGA -LA FERIA SEGÚN FACTURAS DE SERVICIOS NO 2691689-2663307-2674863-2742162.
</t>
  </si>
  <si>
    <t xml:space="preserve">PAGO DE SERVICIO DE ACUEDUCTO,ALCANTARILLADO Y ASEO DE CASA BUHO CORRESPONDIENTE AL PERIODO DE DICIEMBRE 01 AL 30 DEL 2023, SEGUN FACTURA 2633415.
</t>
  </si>
  <si>
    <t xml:space="preserve">PRESTAR SERVICIOS PROFESIONALES PARA EL ANÁLISIS Y MANEJO DE DATOS DE LOS DISTINTOS SISTEMA DE INFORMACIÓN DE LA SECRETARÍA DE DESARROLLO SOCIAL EN EL MARCO DEL PROYECTO “MEJORAMIENTO DE LOS PROCESOS TRANSVERSALES PARA UNA ADMINISTRACIÓN PUBLICA MODERNA Y EFICIENTE EN LA SECRETARÍA DE DESARROLLO SOCIAL DEL MUNICIPIO BUCARAMANGA
</t>
  </si>
  <si>
    <t>1095920641</t>
  </si>
  <si>
    <t>JORGE ENRIQUE SERRANO ROMERO</t>
  </si>
  <si>
    <t>1102370471</t>
  </si>
  <si>
    <t>SERGIO ANDRES ALMEIDA PARRA</t>
  </si>
  <si>
    <t xml:space="preserve">PRESTAR SERVICIOS PROFESIONALES PARA BRINDAR APOYO JURÍDICO EN LA ATENCIÓN A JUNTAS DE ACCIÓN COMUNAL Y JUNTAS ADMINISTRADORAS LOCALES EN EL MARCO DEL PROYECTO "FORTALECIMIENTO DE LA PARTICIPACIÓN CIUDADANA EN EL MUNICIPIO DE BUCARAMANGA
</t>
  </si>
  <si>
    <t>1098764302</t>
  </si>
  <si>
    <t>JAVIER ENRIQUE CUPABAN MANTILLA</t>
  </si>
  <si>
    <t xml:space="preserve">PAGO DE SERVICIO DE TELEFONÍA MÓVIL DE LOS PROGRAMAS FORTALECIMIENTO DE LAS INSTITUCIONES DEMOCRÁTICAS Y CUIDADANA PARTICIPATIVA,ACELERADORES DE DESARROLLO SOCIAL,ADULTO MAYOR Y DIGNO POR EL PERIODO DE (ENERO 26 DEL 2023 A FEBRERO 25 DEL 2024)SEGÚN FACTURA ELECTRÓNICA DE VENTA NO E 5785937127
</t>
  </si>
  <si>
    <t xml:space="preserve">PRESTAR LOS SERVICIOS PROFESIONALES APOYANDO LA COORDINACIÓN, GESTIÓN Y DESARROLLO DEL PROGRAMA DESARROLLO DEL CAMPO ADSCRITO A LA SECRETARIA DE DESARROLLO SOCIAL DEL MUNICIPIO DE BUCARAMANGA EN EL MARCO DEL PROYECTO "MEJORAMIENTO DE LOS PROCESOS TRANSVERSALES PARA UNA ADMINISTRACIÓN PUBLICA MODERNA Y EFICIENTE EN LA SECRETARÍA DE DESARROLLO SOCIAL DEL MUNICIPIO BUCARAMANGA
</t>
  </si>
  <si>
    <t>63548356</t>
  </si>
  <si>
    <t>DIANA CAROLINA PEREZ CORTES</t>
  </si>
  <si>
    <t xml:space="preserve">PRESTAR SERVICIOS DE APOYO A LA GESTIÓN EN EL COMPONENTE PEDAGÓGICO PARA LA IMPLEMENTACIÓN DE ACCIONES ORIENTADAS A LA GARANTÍA DE DERECHOS DE NIÑOS, NIÑAS Y ADOLESCENTES DEL MUNICIPIO DE BUCARAMANGA EN EL MARCO DEL PROYECTO "IMPLEMENTACIÓN DE ESTRATEGIAS PSICOPEDAGOGICAS PARA LA DISMINUCIÓN DE FACTORES DE RIESGO EN NIÑOS, NIÑAS Y ADOLESCENTES EN EL MUNICIPIO DE BUCARAMANGA
</t>
  </si>
  <si>
    <t>91529524</t>
  </si>
  <si>
    <t>EDWIN FABIAN LARROTA RUEDA</t>
  </si>
  <si>
    <t>91516625</t>
  </si>
  <si>
    <t>URIEL ROJAS PORTILLA</t>
  </si>
  <si>
    <t>1098737099</t>
  </si>
  <si>
    <t>LAURA MARCELA FERRER URIBE</t>
  </si>
  <si>
    <t xml:space="preserve">BRINDAR ATENCIÓN INTEGRAL PARA LA POBLACIÓN EN HABITABILIDAD EN CALLE, CON ALTA DEPENDENCIA FÍSICA, MENTAL O COGNITIVA EN EL MUNICIPIO DE BUCARAMANGA
</t>
  </si>
  <si>
    <t>Garantizar el bienestar integral de la población en situación de calle, proporcionándoles servicios básicos y asistencia especializada a través de un sistema de cupos.</t>
  </si>
  <si>
    <t xml:space="preserve">PRESTAR SERVICIOS PROFESIONALES PARA LA COORDINACION DE LA CASA BÚHO, ESPACIO DE CUIDADO Y ATENCIÓN A NIÑOS Y NIÑAS DEL MUNICIPIO DE BUCARAMANGA EN EL MARCO DEL PROYECTO "APOYO EN LOS PROCESOS DE ATENCIÓN INTEGRAL DE LOS NIÑOS EN EL ESPACIO DE CUIDADO Y ALBERGUE “CASA BÚHO” EN EL MUNICIPIO DE BUCARAMANGA
</t>
  </si>
  <si>
    <t>37729693</t>
  </si>
  <si>
    <t>CONSTANZA PEREZ HENAO</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</si>
  <si>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FEBRERO 01 HASTA FEBRERO 29 DEL 2024 SEGÚN FACTURA DE SERVICIO NO 3 -291638659
</t>
  </si>
  <si>
    <t xml:space="preserve">PRESTAR SERVICIOS PROFESIONALES PARA APOYAR LA GESTIÓN ADMINISTRATIVA MEDIANTE LA ELABORACIÓN DE ESTUDIOS DEL SECTOR Y LA EVALUACIÓN TÉCNICA-FINANCIERA Y CONTRACTUAL EN EL MARCO DEL PROYECTO “MEJORAMIENTO DE LOS PROCESOS TRANSVERSALES PARA UNA ADMINISTRACIÓN PUBLICA MODERNA Y EFICIENTE EN LA SECRETARÍA DE DESARROLLO SOCIAL DEL MUNICIPIO BUCARAMANGA
</t>
  </si>
  <si>
    <t>63454807</t>
  </si>
  <si>
    <t>CLAUDIA PATRICIA ROJAS SOTO</t>
  </si>
  <si>
    <t>1005162368</t>
  </si>
  <si>
    <t>SARA LUCIA ORDOÑEZ MAYORGA</t>
  </si>
  <si>
    <t>28215253</t>
  </si>
  <si>
    <t>ANA ANGELICA RONDON JAIMES</t>
  </si>
  <si>
    <t>63318017</t>
  </si>
  <si>
    <t>MARTHA CARREÑO DELGADO</t>
  </si>
  <si>
    <t xml:space="preserve">PRESTAR SERVICIOS COMO PROFESIONAL EN ENFERMERÍA PARA LA ATENCIÓN A LA POBLACIÓN DE PRIMERA INFANCIA E INFANCIA DESDE EL COMPONENTE DE SALUD Y NUTRICIÓN EN CASA BÚHO DE LA SECRETARÍA DE DESARROLLO SOCIAL DEL MUNICIPIO DE BUCARAMANGA EN EL MARCO DEL PROYECTO "APOYO EN LOS PROCESOS DE ATENCIÓN INTEGRAL DE LOS NIÑOS Y NIÑAS EN EL ESPACIO DE CUIDADO Y ALBERGUE “CASA BÚHO” EN EL MUNICIPIO DE BUCARAMANGA
</t>
  </si>
  <si>
    <t>1098683327</t>
  </si>
  <si>
    <t>ABRAHAM ALEJANDRO ZAMORA RAMIREZ</t>
  </si>
  <si>
    <t xml:space="preserve">PAGO DE SERVICIO DE ENERGIA ELECTRICA DE CASA BUHO CORRESPONDIENTE AL PERIODO DE ENERO 01 A ENERO 31 DEL 2024, SEGUN FACTURA DE VENTA NO 217092606.
</t>
  </si>
  <si>
    <t xml:space="preserve">PAGO DE SERVICIO DE ENERGIA ELECTRICA DE LOS CENTROS VIDA AÑOS MARAVILLOSOS ALVAREZ,KENEDDY CORRESPONDIENTE AL PERIODO DE ENERO 01 A ENERO 202,SEGUN FACTURAS DE VENTAS NO 217092680,217094675,217094405.
</t>
  </si>
  <si>
    <t xml:space="preserve">PAGO DE SERVICIO DE ENERGÍA ELÉCTRICA DE LAS AGORA SAN MIGUEL,GAITAN,LA FERIA,BUCARAMANGA,BUENAVISTA CORRESPONDIENTE AL PERIODO DE DICIEMBRE 2023 Y ENERO 2024,SEGÚN FACTURA NO 217092689,217092374,217094782,217094839
</t>
  </si>
  <si>
    <t xml:space="preserve">PAGO DE SERVICIO DE GAS NATURAL CASA BUHO SEGUN FACTURA NO F 18I14110619 PERIODO COMPRENDIDO DICIEMBRE 16 DEL 2023 HASTA ENERO 13-2024
</t>
  </si>
  <si>
    <t xml:space="preserve">PAGO DE SERVICIO DE GAS NATURAL CENTRO VIDA KENNEDY FACTURA NO F18I14110700 PERIODO COMPRENDIDO DE DICIEMBRE 14-2023 HASTA ENERO 16-2024 - CENTRO VIDA ALVAREZ FACTURA NO F18I14110676 PERIODO COMPRENDIDO DE DICIEMBRE 15-2023 HASTA ENERO 13-2024 - CENTRO VIDA AÑOS MARAVILLOSOS FACTURA NO F18I14110668 PERIODO COMPRENDIDO DE DICIEMBRE 15-2023 HASTA ENERO 15-2024
</t>
  </si>
  <si>
    <t xml:space="preserve">PRESTAR SERVICIOS PROFESIONALES COMO PROFESIONAL ESPECIALIZADO, PARA EL APOYO EN PROCESOS DE FORMULACIÓN, IMPLEMENTACIÓN Y SEGUIMIENTO DE LAS POLÍTICAS PÚBLICAS DE LA SECRETARÍA DE DESARROLLO SOCIAL, EN EL MARCO DEL PROYECTO “MEJORAMIENTO DE LOS PROCESOS TRANSVERSALES PARA UNA ADMINISTRACIÓN PUBLICA MODERNA Y EFICIENTE EN LA SECRETARÍA DE DESARROLLO SOCIAL DEL MUNICIPIO BUCARAMANGA
</t>
  </si>
  <si>
    <t>1098721429</t>
  </si>
  <si>
    <t>DEYMAR ALFONSO ALZATE REY</t>
  </si>
  <si>
    <t>52836642</t>
  </si>
  <si>
    <t>MERLY JULIANA MANCILLA MARTINEZ</t>
  </si>
  <si>
    <t xml:space="preserve">PAGO DE SERVICIO DE GAS NATURAL CASA BUHO SEGUN FACTURA NO F 18I14110888 PERIODO COMPRENDIDO ENERO 13-2024 HASTA FEBRERO 20-2024
</t>
  </si>
  <si>
    <t xml:space="preserve">PAGO DE SERVICIO DE INTERNET CASA BUHO POR EL PERIODO COMPRENDIDO DE MARZO 02 HASTA ABRIL 01 DEL 2024 , SEGUN FACTURA DE VENTA BEC-360900709
</t>
  </si>
  <si>
    <t xml:space="preserve">PAGO DE SERVICIO DE GAS NATURAL CENTRO VIDA KENNEDY FACTURA NO F18I14111006 PERIODO COMPRENDIDO DE ENERO 16-2024 HASTA FEBRERO 21 DEL 2024 -CENTRO VIDA ALVAREZ FACTURA NO F18I14111042 PERIODO COMPRENDIDO DE ENERO 13-2024 HASTA FEBRERO 20 DEL 2024 - CENTRO VIDA AÑOS MARAVILLOSOS FACTURA NO F18I14111032 PERIODO COMPRENDIDO DE ENERO 15-2024 HASTA FEBRERO 19 DEL 2024
</t>
  </si>
  <si>
    <t xml:space="preserve">PRESTACIÓN DE SERVICIOS ESPECIALIZADOS DE VIGILANCIA Y SEGURIDAD PRIVADA CON ARMA, SIN ARMA, MEDIOS TECNOLÓGICOS Y MEDIO CANINO PARA LA PROTECCIÓN DE LAS PERSONAS Y CON EL FIN DE SALVAGUARDAR LOS BIENES MUEBLES E INMUEBLES QUE SE ENCUENTRAN BAJO LA TENENCIA, POSESIÓN O DOMINIO DE LA ADMINISTRACIÓN CENTRAL MUNICIPAL DE BUCARAMANGA Y DONDE LA ENTIDAD LOS REQUIERA
</t>
  </si>
  <si>
    <t>901153192</t>
  </si>
  <si>
    <t>DETECCIÓN SEGURIDAD PRIVADA LIMITADA -  DETECCIÓN LTDA</t>
  </si>
  <si>
    <t xml:space="preserve">PAGO DE SERVICIO DE INTERNET AGORA PROVENZA PERIODO: CONTRATO NO 19166503, REFERENCIA DE PAGO 9530886124-76 PERIODO: FEBRERO 01 DEL 2024 HASTA FEBRERO 29 DEL 2024) Y CONTRATO NO 19166503, REFERENCIA DE PAGO 95352764769-02 PERIODO: MARZO 01 DEL 2024 HASTA MARZO 31 DEL 2024) - UNE EPM TELECOMUNICACIONES S-A
</t>
  </si>
  <si>
    <t xml:space="preserve">PRESTAR SERVICIOS PROFESIONALES APOYANDO EL DESARROLLO DE ACTIVIDADES EN MÚSICA PARA LA PROMOCIÓN DE LOS DERECHOS DE LAS PERSONAS MAYORES DEL MUNICIPIO DE BUCARAMANGA EN EL MARCO DEL PROYECTO "IMPLEMENTACIÓN DE ACCIONES TENDIENTES A MEJORAR LAS CONDICIONES DE LOS ADULTOS MAYORES DEL MUNICIPIO DE BUCARAMANGA
</t>
  </si>
  <si>
    <t>1098632830</t>
  </si>
  <si>
    <t>WILLIAN FABIAN MOYANO GOMEZ</t>
  </si>
  <si>
    <t>64581597</t>
  </si>
  <si>
    <t>EMMA PATRICIA SIERRA CARRASCAL</t>
  </si>
  <si>
    <t>Formular e implementar estrategias de sistema de apoyo comunitario para la prevención y erradicación del maltrato y/o violencia contra las personas mayores del municipio</t>
  </si>
  <si>
    <t>63332457</t>
  </si>
  <si>
    <t>MARIA DEL CARMEN SEPULVEDA BUITRAGO</t>
  </si>
  <si>
    <t xml:space="preserve">ADQUISICIÓN DE SEGURO DE VIDA GRUPO POLIZA PARA LOS EDILES DE LAS JUNTAS ADMINISTRADORAS LOCALES ELEGIDOS Y POSESIONADOS PARA EL PERIODO 2024-2027, DEL MUNICIPIO DE BUCARMANGA
</t>
  </si>
  <si>
    <t>901528731</t>
  </si>
  <si>
    <t>COLMENA SEGUROS DE VIDA S.A.</t>
  </si>
  <si>
    <t xml:space="preserve">PRESTAR SERVICIOS PROFESIONALES EN BELLAS ARTES PARA LA PROMOCIÓN DE LOS DERECHOS DE LAS PERSONAS MAYORES DEL MUNICIPIO DE BUCARAMANGA EN EL MARCO DEL PROYECTO "IMPLEMENTACIÓN DE ACCIONES TENDIENTES A MEJORAR LAS CONDICIONES DE LOS ADULTOS MAYORES DEL MUNICIPIO DE BUCARAMANGA
</t>
  </si>
  <si>
    <t>63533023</t>
  </si>
  <si>
    <t>JENNIFER ARMERO TORRA</t>
  </si>
  <si>
    <t xml:space="preserve">PAGO DE RIESGO PROFESIONALES CORRESPONDIENTE AL PERIODO DE MARZO DEL 2024 A 131 EDILES DEL MUNICIPIO DE BUCARAMANGA, SEGUN PLANILLA NO 9464324133
</t>
  </si>
  <si>
    <t xml:space="preserve">PAGO DE SEGURIDAD SOCIAL CORRESPONDIENTE AL PERIODO DE MARZO DEL 2024 A 131 EDILES DEL MUNICIPIO DE BUCARAMANGA, SEGUN PLANILLA NO 9464324133
</t>
  </si>
  <si>
    <t xml:space="preserve">PAGO DE SERVICIO DE TELEFONÍA MÓVIL DE LOS PROGRAMAS FORTALECIMIENTO DE LAS INSTITUCIONES DEMOCRÁTICAS Y CUIDADANA PARTICIPATIVA,ACELERADORES DE DESARROLLO SOCIAL,ADULTO MAYOR Y DIGNO POR EL PERIODO DE (FEBRERO 26 DEL 2024 A MARZO 25 DEL 2024)SEGÚN FACTURA ELECTRÓNICA DE VENTA NO E 5796211373
</t>
  </si>
  <si>
    <t xml:space="preserve">PAGO DE SERVICIO DE ENERGIA ELECTRICA DE LOS CENTROS VIDA AÑOS MARAVILLOSOS ALVAREZ,KENEDDY CORRESPONDIENTE AL PERIODO DE FEBRERO 01 HASTA FEBRERO 29 DEL 2024 ,SEGUN FACTURAS DE VENTAS NO 218125744 -218125413-218127207
</t>
  </si>
  <si>
    <t xml:space="preserve">PAGO DE SERVICIO DE ENERGIA ELECTRICA DE CASA BUHO CORRESPONDIENTE AL PERIODO DE FEBRERO 01 HASTA FEBRERO 29 DEL 2024, SEGUN FACTURA DE VENTA NO 218125582
</t>
  </si>
  <si>
    <t xml:space="preserve">PAGO DE SERVICIO DE ACUEDUCTO, ALCANTARILLADO Y ASEO POR EL PERIODO DE ENERO 01 AL 31 DEL 2024 DE LOS CENTROS VIDA AÑOS MARAVILLOSOS,ALVAREZ Y KENNEDY SEGUN FACTURAS NO 2988592-2979504-3027988
</t>
  </si>
  <si>
    <t xml:space="preserve">PAGO DE SERVICIO DE ACUEDUCTO,ALCANTARILLADO Y ASEO DE CASA BUHO CORRESPONDIENTE AL PERIODO DE ENERO 01 AL 31 DEL 2024, SEGUN FACTURA 2956812
</t>
  </si>
  <si>
    <t xml:space="preserve">AUNAR ESFUERZO PARA REALIZAR EL PROCESO DE HABILITACIÓN Y REHABILITACIÓN DE NIÑOS, NIÑAS, ADOLESCENTES, JÓVENES Y ADULTOS CON DISCAPACIDAD DEL MUNICIPIO DE BUCARAMANGA CON EL FIN DE MEJORAR SU CALIDAD DE VIDA Y PROPENDER POR SU FUNCIONALIDAD, INDEPENDENCIA E INCLUSIÓN SOCIAL
</t>
  </si>
  <si>
    <t>900822161</t>
  </si>
  <si>
    <t>FUNDACION PINTANDO HUELLAS</t>
  </si>
  <si>
    <t>Prestar servicios de atención a personas con discapacidad a través de instituciones especializadas.</t>
  </si>
  <si>
    <t>63449851</t>
  </si>
  <si>
    <t>RUTH GIOVANNA LEON BARRIOS</t>
  </si>
  <si>
    <t xml:space="preserve">PAGO SERVICIO DE INTERNET Y TELEFONIA FIJA DEL CENTRO VIDA KENNEDY POR EL PERIODO COMPRENDIDO FEBRERO 17 DEL 2024 HASTA MARZO 16 DEL 2024 SEGUN FACTURA BEC-364056472
</t>
  </si>
  <si>
    <t xml:space="preserve">PAGO DE SERVICIO DE ACUEDUCTO,ALCANTARILLADO Y ASEO POR EL PERIODO DE ENERO 01 DEL 2024 HASTA ENERO 31 DEL 2024 DE LAS NORTE BAJO- SAN MIGUEL- BUCARAMANGA -LA FERIA - SAN LUIS, SEGÚN FACTURAS DE SERVICIOS NO 3015226-2986722-2998283-3065725-2921780
</t>
  </si>
  <si>
    <t xml:space="preserve">PAGO DE SERVICIO DE INTERNET DE LAS ÁGORAS (CAFÉ MADRID ,SAN CRISTOBAL,ESPERANZA,CENTRO,FERIA,MONTERREDONDO,MIRAMAR,NUEVA COLOMBIA,REGADERO,CORDONCILLO) PERIODO:MARZO 01 DEL 2024 HASTA ABRIL 18 DEL 2024 CONTRATO NO 9006040864-46 CON COLOMBIA MÓVIL S.A E.S.P SEGUN FACTURA NO BCPT 69710481
</t>
  </si>
  <si>
    <t xml:space="preserve">PAGO DE SERVICIO DE ENERGÍA ELÉCTRICA DE LAS AGORA SAN MIGUEL,GAITAN,LA FERIA,BUCARAMANGA,BUENAVISTA, CORDONCILLO,LAS AMERICAS CORRESPONDIENTE AL PERIODO DE FEBRERO 2024,SEGÚN FACTURA NO 218125753,218125177,218125198,218123475,218125618,218410133,218125400.
</t>
  </si>
  <si>
    <t>28345488</t>
  </si>
  <si>
    <t>CARMEN CECILIA VELASQUEZ GARCIA</t>
  </si>
  <si>
    <t>63545871</t>
  </si>
  <si>
    <t>BELKYS ROCIO ESPINOSA OVALLE</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</si>
  <si>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MARZO 01 HASTA MARZO 31 DEL 2024 SEGÚN FACTURA DE SERVICIO NO 3 -291680517
</t>
  </si>
  <si>
    <t>37844100</t>
  </si>
  <si>
    <t>ARLEIDA RODRIGUEZ MARTINEZ</t>
  </si>
  <si>
    <t xml:space="preserve">BRINDAR ATENCIÓN BÁSICA E INCLUSIÓN SOCIAL EN HOGAR DE PASO DIA Y NOCHE A LOS CIUDADANOS EN HABITABILIDAD EN CALLE DEL MUNICIPIO DE BUCARAMANGA
</t>
  </si>
  <si>
    <t>900396855</t>
  </si>
  <si>
    <t>FUNDACION UN PASO A LA LIBERTAD, UN NUEVO NACIMIENTO, UN NUEVO AMANECER</t>
  </si>
  <si>
    <t xml:space="preserve">AUNAR ESFUERZOS PARA BRINDAR ATENCIÓN INTEGRAL E INCLUSIÓN SOCIAL EN ESCENARIOS DE PROMOCIÓN DE LAS PERSONAS EN HABITABILIDAD EN CALLE EN EL MUNICIPIO DE BUCARAMANGA
</t>
  </si>
  <si>
    <t xml:space="preserve">PAGO DE SERVICIO DE INTERNET AGORA PROVENZA, CONTRATO NO 19166503 PERIODO DE ABRIL 01 HASTA ABRIL 30 DEL 2024 REFERENCIA DE PAGO 9534599185-61 - UNE EPM TELECOMUNICACIONES S-A
</t>
  </si>
  <si>
    <t xml:space="preserve">PAGO DE SERVICIO DE GAS NATURAL CASA BUHO SEGUN FACTURA NO F18I14480100 PERIODO COMPRENDIDO FEBRERO 20-2024 HASTA MARZO 18-2024
</t>
  </si>
  <si>
    <t xml:space="preserve">PAGO DE SERVICIO DE GAS NATURAL CENTRO VIDA KENNEDY FACTURA NO F18I14480214 PERIODO COMPRENDIDO DE FEBRERO 21 DEL 2024 HASTA MARZO 15-2024 -CENTRO VIDA ALVAREZ FACTURA NO F18I14480249 PERIODO COMPRENDIDO DE FEBRERO 21 DEL 2024 HASTA MARZO 15 DEL 2024 - CENTRO VIDA AÑOS MARAVILLOSOS FACTURA NO FACTURA NO F18I14480239 PERIODO COMPRENDIDO DE FEBRERO 19 DEL 2024 HASTA MARZO 18-2024
</t>
  </si>
  <si>
    <t>1193442201</t>
  </si>
  <si>
    <t>JULIETH TATIANA CURCIO CAMACHO</t>
  </si>
  <si>
    <t>63299122</t>
  </si>
  <si>
    <t>MARGARITA RUIZ URIBE</t>
  </si>
  <si>
    <t>63510932</t>
  </si>
  <si>
    <t>YAKELYNE FLOREZ BALLESTEROS</t>
  </si>
  <si>
    <t xml:space="preserve">AUNAR ESFUERZOS PARA BRINDAR ATENCIÓN INTEGRAL MEDIANTE ALOJAMIENTO TEMPORAL PARA LA ACTIVACIÓN DE RUTAS DE PROTECCIÓN Y ATENCIÓN A LA POBLACIÓN LGBTIQ Y MUJERES EN SITUACIÓN DE RIESGO POR RAZON DE GENERO DEL MUNICIPIO DE BUCARAMANGA
</t>
  </si>
  <si>
    <t>804003003</t>
  </si>
  <si>
    <t>CORPORACION DE PROFESIONALES PARA EL DESARROLLO INTEGRAL COMUNITARIO</t>
  </si>
  <si>
    <t>Brindar alojamiento temporal para sobrevivientes de VBG, de acuerdo con lo establecido en la ley 1257 de 2008 y sus decretos reglamentarios</t>
  </si>
  <si>
    <t xml:space="preserve">PAGO DE SERVICIO DE INTERNET CASA BUHO POR EL PERIODO COMPRENDIDO DE ABRIL 02 HASTA MAYO 01 DEL 2024 , SEGUN FACTURA DE VENTA BEC- 367598854
</t>
  </si>
  <si>
    <t>Apoyar los emprendimientos, comités articuladores, rutas de atención y demás actividades del programa de mujer</t>
  </si>
  <si>
    <t xml:space="preserve">PRESTACIÓN DE SERVICIOS DE TRANSPORTE TERRESTRE PARA LA IMPLEMENTACIÓN DE LAS RUTAS DE ATENCIÓN INTEGRAL A LAS PERSONAS EN SITUACIÓN DE CALLE DEL MUNICIPIO DE BUCARAMANGA
</t>
  </si>
  <si>
    <t>890200218</t>
  </si>
  <si>
    <t>COOPERATIVA MULTIACTIVA DE TAXISTAS Y TRANSPORTADORES UNIDOS</t>
  </si>
  <si>
    <t xml:space="preserve">PRESTAR SERVICIOS PROFESIONALES EN COMUNICACIÓN SOCIAL PARA EL DISEÑO E IMPLEMENTACIÓN DE ESTRATEGIAS COMUNICATIVAS ORIENTADAS AL FOMENTO DE LA PARTICIPACIÓN Y LIDERAZGOS DE NIÑOS, NIÑAS Y ADOLESCENTES EN EL MARCO DEL PROYECTO “IMPLEMENTACIÓN DE ESTRATEGIAS PSICOPEDAGÓGICAS PARA LA DISMINUCIÓN DE FACTORES DE RIESGO EN NIÑOS, NIÑAS Y ADOLESCENTES EN EL MUNICIPIO DE BUCARAMANGA
</t>
  </si>
  <si>
    <t>37545653</t>
  </si>
  <si>
    <t>CLARA INES VIDAL LOPEZ</t>
  </si>
  <si>
    <t>Desarrollar estrategias pedagógicas para las madres comunitarias Cuidadoras y familias enfocadas en habilidades de crianza</t>
  </si>
  <si>
    <t xml:space="preserve">PAGO SERVICIO DE INTERNET DE 13 ÁGORAS DE UBICADAS EN LOS SECTORES DE LIBERTAD,NORTE BAJO,BUCARAMANGA,VILLA PRADO,GRANJAS DE PROVENZA,DIAMANTE,GAITAN,JOYA,PORVENIR,EL ROCIO ,SAN MIGUEL,SANTANDER,KENNEDY PERIODO DE CONSUMO DE PERIODO: MARZO 01 HASTA MARZO 31 DEL 2024 Y ABRIL 01 HASTA ABRIL 30 DEL 2024 R 1057908645 R 1057908661 R 1057957786 R 1057957805 R 1057957819 R 1057908628 R 1057957772 R 1057908701 R1057908694 R 1057957758 R 1057908668 R1057908682 R1057953341
</t>
  </si>
  <si>
    <t xml:space="preserve">PAGO DE RIESGO PROFESIONALES CORRESPONDIENTE AL PERIODO DE ABRIL DEL 2024 A 130 EDILES DEL MUNICIPIO DE BUCARAMANGA, SEGUN PLANILLA NO 9465497504
</t>
  </si>
  <si>
    <t xml:space="preserve">PAGO DE SEGURIDAD SOCIAL CORRESPONDIENTE AL PERIODO DE ABRIL DEL 2024, A 130 EDILES DEL MUNICIPIO DE BUCARAMANGA, SEGUN PLANILLA NO 9465497504
</t>
  </si>
  <si>
    <t>1098664738</t>
  </si>
  <si>
    <t>JOHANA HERNANDEZ MENESES</t>
  </si>
  <si>
    <t>63397939</t>
  </si>
  <si>
    <t>YUDY AMINTA CARDENAS ARCHILA</t>
  </si>
  <si>
    <t xml:space="preserve">PRESTAR SERVICIOS PROFESIONALES EN PSICOLOGIA PARA APOYAR LA IMPLEMENTACION DE ESTRATEGIAS AL INTERIOR DEL PROGRAMA PRIMERA INFANCIA, INFANCIA Y ADOLESCENCIA DEL MUNICIPIO DE BUCARAMANGA EN EL MARCO DEL PROYECTO "IMPLEMENTACIÓN DE ESTRATEGIAS PSICOPEDAGOGICAS PARA LA DISMINUCIÓN DE FACTORES DE RIESGO EN NIÑOS, NIÑAS Y ADOLESCENTES EN EL MUNICIPIO DE BUCARAMANGA
</t>
  </si>
  <si>
    <t>1098678980</t>
  </si>
  <si>
    <t>TATIANA CARVAJAL BERNAL</t>
  </si>
  <si>
    <t xml:space="preserve">PRESTAR SERVICIOS PROFESIONALES ORIENTADOS A LA VISIBILIZACIÓN, PROMOCIÓN, CONVOCATORIA Y ESTRATEGIAS COMUNICATIVAS DE LA SECRETARÍA DE DESARROLLO SOCIAL EN EL MARCO DEL PROYECTO "MEJORAMIENTO DE LOS PROCESOS TRANSVERSALES PARA UNA ADMINISTRACIÓN PUBLICA MODERNA Y EFICIENTE EN LA SECRETARÍA DE DESARROLLO SOCIAL DEL MUNICIPIO DE BUCARAMANGA
</t>
  </si>
  <si>
    <t>1098746657</t>
  </si>
  <si>
    <t>SARAH FERNANDA ANTOLINEZ CARREÑO</t>
  </si>
  <si>
    <t>1095918486</t>
  </si>
  <si>
    <t>SINDY  MARCELA CAMPOS ESCOBAR</t>
  </si>
  <si>
    <t xml:space="preserve">PRESTAR SERVICIOS PROFESIONALES PARA LA IMPLEMENTACIÓN DE UNA INICIATIVA ORIENTADA AL FOMENTO DEL DESARROLLO TECNOLÓGICO E INNOVACIÓN DE NIÑOS, NIÑAS Y ADOLESCENTES EN EL MARCO DEL PROYECTO "IMPLEMENTACIÓN DE ESTRATEGIAS PSICOPEDAGOGICAS PARA LA DISMINUCIÓN DE FACTORES DE RIESGO EN NIÑOS, NIÑAS Y ADOLESCENTES EN EL MUNICIPIO DE BUCARAMANGA
</t>
  </si>
  <si>
    <t>1098771454</t>
  </si>
  <si>
    <t>JAVIER RANGEL CASTRO</t>
  </si>
  <si>
    <t>1098808594</t>
  </si>
  <si>
    <t>JUAN DIEGO VILLAMIZAR GARCIA</t>
  </si>
  <si>
    <t xml:space="preserve">PRESTAR SERVICIOS DE APOYO A LA GESTIÓN PARA LA IMPLEMENTACIÓN DE ESTRATEGIAS COMUNICATIVAS DE LA SECRETARÍA DE DESARROLLO SOCIAL EN EL MARCO DEL PROYECTO "MEJORAMIENTO DE LOS PROCESOS TRANSVERSALES PARA UNA ADMINISTRACIÓN PUBLICA MODERNA Y EFICIENTE EN LA SECRETARÍA DE DESARROLLO SOCIAL DEL MUNICIPIO DE BUCARAMANGA
</t>
  </si>
  <si>
    <t>1005334089</t>
  </si>
  <si>
    <t>DAVID HERNANDEZ CAPACHO</t>
  </si>
  <si>
    <t xml:space="preserve">PRESTAR SERVICIOS DE APOYO A LA GESTIÓN PARA EL DESARROLLO DE ACTIVIDADES DE AUTO CUIDADO E HIGIENE EN LAS PERSONAS MAYORES EN CONDICIÓN DE VULNERABILIDAD ADSCRITAS A LOS CENTROS VIDA DEL MUNICIPIO DE BUCARAMANGA EN EL MARCO DEL PROYECTO “IMPLEMENTACIÓN DE ACCIONESS TENDIENTES A MEJORAR LAS CONDICIONES DE LOS ADULTOS MAYORES DEL MUNICIPIO DE BUCARAMANGA
</t>
  </si>
  <si>
    <t>63367090</t>
  </si>
  <si>
    <t>NIDIA ARIZA BARAJAS</t>
  </si>
  <si>
    <t xml:space="preserve">BRINDAR ACCESO GRATUITO A ESPACIOS CULTURALES, RECREATIVOS Y DE CIENCIA Y TECNOLOGIA EN EL MARCO DEL HOMENAJE A LA NIÑEZ COMO ESTRATEGIA DE UTILIZACION DEL TIEMPO LIBRE EN EL MUNICIPIO DE BUCARAMANGA
</t>
  </si>
  <si>
    <t>804008684</t>
  </si>
  <si>
    <t>CORPORACION CENTRO DE CONVENCIONES, CIENCIA, TECNOLOGIA, INNOVACION Y CULTURA DE</t>
  </si>
  <si>
    <t xml:space="preserve">Realizar estrategias orientadas a la creatividad en NNA a través del uso de </t>
  </si>
  <si>
    <t xml:space="preserve">PAGO SERVICIO DE INTERNET Y TELEFONIA FIJA DEL CENTRO VIDA KENNEDY POR EL PERIODO COMPRENDIDO MARZO 17 DEL 2024 HASTA ABRIL 16 DEL 2024, SEGUN FACTURA BEC-370826651
</t>
  </si>
  <si>
    <t>tecnologías digitales, culturales. recreación y deporte</t>
  </si>
  <si>
    <t xml:space="preserve">PAGO DE SERVICIO DE INTERNET DE LAS ÁGORAS (CAFÉ MADRID ,SAN CRISTOBAL,ESPERANZA,CENTRO,FERIA,MONTERREDONDO,MIRAMAR,NUEVA COLOMBIA,REGADERO,CORDONCILLO) PERIODO:ABRIL 18 DEL 2024 HASTA MAYO 18 DEL 2024 CONTRATO NO 9006040864-46 CON COLOMBIA MÓVIL S.A E.S.P SEGUN FACTURA NO BCPT 73661848.
</t>
  </si>
  <si>
    <t xml:space="preserve">PAGO DE SERVICIO DE ENERGIA ELECTRICA DE CASA BUHO CORRESPONDIENTE AL PERIODO DE MARZO 01 A MARZO 31 DEL 2024, SEGUN FACTURA DE VENTA NO 21932381.
</t>
  </si>
  <si>
    <t xml:space="preserve">PAGO DE SERVICIO DE ENERGIA ELECTRICA DE LOS CENTROS VIDA AÑOS MARAVILLOSOS ALVAREZ,KENEDDY CORRESPONDIENTE AL PERIODO DE MARZO 01 HASTA MARZO 31 DEL 2024 ,SEGUN FACTURAS DE VENTAS NO 219323910-219326042-219325744.
</t>
  </si>
  <si>
    <t xml:space="preserve">PAGO DE SERVICIO DE ACUEDUCTO,ALCANTARILLADO Y ASEO DE CASA BUHO CORRESPONDIENTE AL PERIODO DE FEBRERO 01 AL 29 DEL 2024, SEGUN FACTURA 3280699
</t>
  </si>
  <si>
    <t xml:space="preserve">PAGO DE SERVICIO DE ACUEDUCTO,ALCANTARILLADO Y ASEO POR EL PERIODO DE FEBRERO 01 HASTA FEBRERO 29 DEL 2024 DE LAS AGORAS NORTE BAJO- SAN MIGUEL- BUCARAMANGA -LA FERIA - SAN LUIS, SEGÚN FACTURAS DE SERVICIOS NO 3339138-3310612-3322173-3389676-3245658.
</t>
  </si>
  <si>
    <t xml:space="preserve">PAGO DE SERVICIO DE ACUEDUCTO, ALCANTARILLADO Y ASEO POR EL PERIODO DE FEBRERO 01 AL 29 DEL 2024 DE LOS CENTROS VIDA AÑOS MARAVILLOSOS,ALVAREZ Y KENNEDY SEGUN FACTURAS NO 3312480-3303393-3351913.
</t>
  </si>
  <si>
    <t xml:space="preserve">PAGO DE SERVICIO DE ENERGÍA ELÉCTRICA DE LAS AGORA SAN MIGUEL,GAITAN,LA FERIA,BUCARAMANGA,BUENAVISTA, CORDONCILLO II,LAS AMERICAS CORRESPONDIENTE AL PERIODO DE MARZO 01 DEL 2024 HASTA MARZO 31 DEL 2024,SEGÚN FACTURA NO 219323919-219323610-219323630-219326229-219323846-219326217-219326030.
</t>
  </si>
  <si>
    <t xml:space="preserve">PAGO DE SERVICIO DE TELEFONÍA MÓVIL DE LOS PROGRAMAS FORTALECIMIENTO DE LAS INSTITUCIONES DEMOCRÁTICAS Y CUIDADANA PARTICIPATIVA,ACELERADORES DE DESARROLLO SOCIAL,ADULTO MAYOR Y DIGNO POR EL PERIODO DE ( MARZO 26 DEL 2024 - ABRIL 25 DEL 2024)SEGÚN FACTURA ELECTRÓNICA DE VENTA NO E 5806526101
</t>
  </si>
  <si>
    <t xml:space="preserve">PRESTAR SERVICIOS DE APOYO A LA GESTIÓN PARA LA IMPLEMENTACIÓN DE ESTRATEGIAS LUDICOPEDAGOGICAS ORIENTADAS A LA GENERACIÓN DE ENTORNOS PROTECTORES Y LA PREVENCION DE VIOLENCIAS EN EL MARCO DEL PROYECTO "IMPLEMENTACIÓN DE ESTRATEGIAS PSICOPEDAGOGICAS PARA LA DISMINUCIÓN DE FACTORES DE RIESGO EN NIÑOS, NIÑAS Y ADOLESCENTES EN EL MUNICIPIO DE BUCARAMANGA
</t>
  </si>
  <si>
    <t>1005448767</t>
  </si>
  <si>
    <t>MARIA CECILIA CHAPARRO GALVIS</t>
  </si>
  <si>
    <t>1065586625</t>
  </si>
  <si>
    <t>SINDY MILENA DURAN PALACIO</t>
  </si>
  <si>
    <t>1098802561</t>
  </si>
  <si>
    <t>IVAN FELIPE ACEVEDO FORERO</t>
  </si>
  <si>
    <t xml:space="preserve">OTRO SÍ ADICIONAL AL CONTRATO SDS-SDS-MC-008-2024 CUYO OBJETO ES "PRESTACIÓN DE SERVICIOS EXEQUIALES Y/O FUNERARIOS PARA SATISFACER LAS NECESIDADES DE LA SECRETARÍA DE DESARROLLO SOCIAL, EN MARCO DE LA EJECUCIÓN DE SUS PLANES Y PROGRAMAS
</t>
  </si>
  <si>
    <t>1095913069</t>
  </si>
  <si>
    <t>KAREN JASIRA VILLAVECES SUAREZ</t>
  </si>
  <si>
    <t xml:space="preserve">PRESTAR SERVICIOS COMO PROFESIONAL APOYANDO LA IMPLEMENTACIÓN DE ACTIVIDADES FÍSICAS Y RECREATIVAS PARA LA PROMOCIÓN DE LOS DERECHOS DE LAS PERSONAS MAYORES EN VULNERABILIDAD DEL MUNICIPIO DE BUCARAMANGA EN EL MARCO DEL PROYECTO "IMPLEMENTACIÓN DE ACCIONES TENDIENTES A MEJORAR LAS CONDICIONES DE LOS ADULTOS MAYORES DEL MUNICIPIO DE BUCARAMANGA
</t>
  </si>
  <si>
    <t>91241626</t>
  </si>
  <si>
    <t>RICARDO NEL MORALES GOMEZ</t>
  </si>
  <si>
    <t xml:space="preserve">PAGO DE SERVICIO DE INTERNET DE LOS PROGRAMAS PROGRAMA MUJER Y EQUIDAD DE GENERO CRARRERA 34 NO 35-39 BARRIO ALVAREZ(CENTRO INTEGRAL DE LA MUJER) PROGRAMA ADULTO MAYOR DIAGONAL 14 NO 56-02 BARRIO GOMEZ NIÑO (CENTRO VIDA AÑOS MARAVILLOSOS) PROGRAMA ADULTO MAYOR CALLE 33 NO 40-18 BARRIO ALVAREZ (CENTRO VIDA ALVAREZ) PROGRAMA HABITANTE DE CALLE CALLE 30 NO 17-74 BARRIO CENTRO POR EL PERIODO ABRIL 01 HASTA ABRIL 30 DEL 2024 SEGÚN FACTURA DE SERVICIO NO 3 -291721963
</t>
  </si>
  <si>
    <t xml:space="preserve">PRESTAR SERVICIOS DE APOYO TÉCNICO ADMINISTRATIVO PARA EL ACOMPAÑAMIENTO Y SEGUIMIENTO DE ACTIVIDADES RELACIONADAS CON LA ATENCIÓN A LA POBLACIÓN VULNERABLE BENEFICIARIA DEL PROGRAMA HABITANTE DE CALLE DE LA SECRETARIA DE DESARROLLO SOCIAL EN EL MARCO DEL PROYECTO "DESARROLLO DE ACCIONES ENCAMINADAS A GENERAR ATENCIÓN INTEGRAL HACIA LA POBLACIÓN HABITANTES DE CALLE DEL MUNICIPIO DE BUCARAMANGA
</t>
  </si>
  <si>
    <t>1098612765</t>
  </si>
  <si>
    <t>MAYERLY CACERES</t>
  </si>
  <si>
    <t>Diseñar e implementar campañas comunicativas de prevención y promoción de derechos de las mujeres.</t>
  </si>
  <si>
    <t xml:space="preserve">PRESTACION DE SERVICIOS EXEQUILAES Y/O FUNERARIOS PARA SATISFACER LAS NECESIDADES DEL MUNICPIO DE BUCARAMANGA
</t>
  </si>
  <si>
    <t xml:space="preserve">PRESTAR SERVICIOS DE APOYO A LA GESTIÓN PARA EL DESARROLLO DE LAS ACTIVIDADES ARTÍSTICAS PARA LA PROMOCIÓN DE LOS DERECHOS DE LOS NIÑOS, NIÑAS Y ADOLESCENTES DEL MUNICIPIO DE BUCARAMANGA EN EL MARCO DEL PROYECTO "IMPLEMENTACIÓN DE ESTRATEGIAS PSICOPEDAGOGICAS PARA LA DISMINUCIÓN DE FACTORES DE RIESGO EN NIÑOS, NIÑAS Y ADOLESCENTES EN EL MUNICIPIO DE BUCARAMANGA
</t>
  </si>
  <si>
    <t>63337935</t>
  </si>
  <si>
    <t>ALBA LILIANA ISAZA VELANDIA</t>
  </si>
  <si>
    <t xml:space="preserve">PAGO DE SERVICIO DE GAS NATURAL CENTRO VIDA KENNEDY FACTURA NO F18I4850568 PERIODO COMPRENDIDO DE MARZO 15 DEL 2024 HASTA ABRIL 20 DEL 2024 -CENTRO VIDA ALVAREZ FACTURA NO F18I4850601 PERIODO COMPRENDIDO DE MARZO 15 DEL 2024 HASTA ABRIL 18 DEL 2024 - CENTRO VIDA AÑOS MARAVILLOSOS FACTURA NO F18I14850591 PERIODO COMPRENDIDO DE MARZO 18-2024 HASTA ABRIL 20 DEL 2024
</t>
  </si>
  <si>
    <t xml:space="preserve">PAGO DE SERVICIO DE GAS NATURAL CASA BUHO SEGUN FACTURA NO F18I14850456 PERIODO COMPRENDIDO MARZO 18-2024 HASTA ABRIL 18 DEL 2024
</t>
  </si>
  <si>
    <t xml:space="preserve">PAGO DE SERVICIO DE INTERNET AGORA PROVENZA, CONTRATO NO 19166503 REFERENCIA DE PAGO 9536439261-24 PERIODO: MAYO 01 DEL 2024 HASTA MAYO 31 DEL 2024 - UNE EPM TELECOMUNICACIONES S-A
</t>
  </si>
  <si>
    <t xml:space="preserve">AUNAR ESFUERZOS PARA LA IMPLEMENTACIÓN DE LAS ESTRATEGIAS DE ORIENTACION OCUPACIONAL, INCLUSION LABORAL Y PROYECTO DE VIDA Y PARA EL FORTALECIMIENTO DE LOS HÁBITOS DE LA VIDA DIARIA Y DESARROLLO HUMANO DE PERSONAS CON DISCAPACIDAD
</t>
  </si>
  <si>
    <t>901408433</t>
  </si>
  <si>
    <t>FUNDACIÓN SERVIR &amp; RENACER</t>
  </si>
  <si>
    <t xml:space="preserve">PAGO DE SERVICIO DE INTERNET CASA BUHO POR EL PERIODO COMPRENDIDO DE MAYO 02 HASTA JUNIO 01 DEL 2024 , SEGUN FACTURA DE VENTA BEC- 3742215556
</t>
  </si>
  <si>
    <t xml:space="preserve">PRESTAR SERVICIO DE APOYO A LA GESTIÓN EN LA ATENCIÓN Y ORIENTACIÓN A LOS ORGANISMOS COMUNALES DE SEGUNDO GRADO, ASÍ COMO APOYO LOGÍSTICO PARA LA SOCIALIZACIÓN DE LOS PROGRAMAS SOCIALES DE LA SECRETARÍA DE DESARROLLO SOCIAL EN EL MARCO DEL PROYECTO "FORTALECIMIENTO DE LA PARTICIPACIÓN CIUDADANA EN EL MUNICIPIO DE BUCARAMANGA
</t>
  </si>
  <si>
    <t>1102376283</t>
  </si>
  <si>
    <t>LENIS FERNANDA MEDINA MARIN</t>
  </si>
  <si>
    <t xml:space="preserve">PRESTAR SERVICIOS PROFESIONALES COMO PSICÓLOGO EN EL DESARROLLO DE ACTIVIDADES PARA LA PROMOCIÓN DE LA SALUD MENTAL DE LA POBLACIÓN CON DISCAPACIDAD BENEFICIARIA DEL MUNICIPIO DE BUCARAMANGA EN EL MARCO DEL PROYECTO "APOYO A LA OPERATIVIDAD DE LOS PROGRAMAS DE ATENCION INTEGRAL A LAS PERSONAS CON DISCAPACIDAD, FAMILIARES Y/O CUIDADORES DEL MUNICIPIO DE BUCARAMANGA
</t>
  </si>
  <si>
    <t>37749164</t>
  </si>
  <si>
    <t>FABIOLA BUENO LEON</t>
  </si>
  <si>
    <t>PRESTAR SERVICIOS PROFESIONALES PARA LA REALIZACION DE ACCIONES PERTINENTES EN LOS PROCESOS DE TIPO NUTRICIONAL PARA LA PROMOCION DE LOS DERECHOS DE LAS PERSONAS MAYORES EN VULNERABILIDAD DEL MUNICIPIO DE BUCARAMANGA EN MARCO DEL PROYECTO IMPLEMENTACION DE ACCIONES TENDIENTES A MEJORAR LAS CONDICIONES DE LOS ADULTOS MAYORES DEL MUNICIPIO DE BUCARAMANGA.</t>
  </si>
  <si>
    <t>1098693332</t>
  </si>
  <si>
    <t>LIZETH ANDREA GARZON SAAVEDRA</t>
  </si>
  <si>
    <t xml:space="preserve">PAGO SERVICIO DE INTERNET DE 13 ÁGORAS DE UBICADAS EN LOS SECTORES DE LIBERTAD,NORTE BAJO,BUCARAMANGA,VILLA PRADO,GRANJAS DE PROVENZA,DIAMANTE,GAITAN,JOYA,PORVENIR,EL ROCIO ,SAN MIGUEL,SANTANDER,KENNEDY PERIODO DE CONSUMO DE PERIODO: MAYO 01 DEL 2024 HASTA MAYO 31 DEL 2024 SEGUN FACTURAS R 1061392363 R 1061392376 R 1061392353 R 1061434369 R 1061392389 R 1061392404 R 1061392414 R 1061392424 R 1061430215 R 1061434322 R 1061434333 R 1061434342 R 1061434359
</t>
  </si>
  <si>
    <t xml:space="preserve">PAGO DE RIESGO PROFESIONALES CORRESPONDIENTE AL PERIODO DE MAYO DEL 2024 A 130 EDILES DEL MUNICIPIO DE BUCARAMANGA, SEGUN PLANILLA NO 9467036917
</t>
  </si>
  <si>
    <t xml:space="preserve">PAGO DE SEGURIDAD SOCIAL CORRESPONDIENTE AL PERIODO DE MAYO DEL 2024, A 130 EDILES DEL MUNICIPIO DE BUCARAMANGA, SEGUN PLANILLA NO 9467036917
</t>
  </si>
  <si>
    <t xml:space="preserve">PRESTAR SERVICIOS PROFESIONALES APOYANDO LA COORDINACIÓN, GESTIÓN Y DESARROLLO DE LAS ACTIVIDADES DEL PROGRAMA DE DISCAPACIDAD ADSCRITO A LA SECRETARIA DE DESARROLLO SOCIAL DEL MUNICIPIO DE BUCARAMANGA EN EL MARCO DEL PROYECTO “APOYO A LA OPERATIVIDAD DE LOS PROGRAMAS DE ATENCIÓN INTEGRAL A LAS PERSONAS CON DISCAPACIDAD, FAMILIARES Y/O CUIDADORES DEL MUNICIPIO DE BUCARAMANGA
</t>
  </si>
  <si>
    <t xml:space="preserve">ADICIONAL NO 01 EN TIEMPO Y VALOR DEL CONTRATO DE PRESTACION DE SERVICIO NO 14 DEL 2024 CUYO OBJETO ES RESTAR SERVICIOS PROFESIONALES PARA APOYAR LOS PROCESOS DE PLANEACION PRESUPUESTAL, CONTRACTUAL Y ADMINISTRATIVA, ASÍ COMO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</si>
  <si>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17 DEL 2024 CUYO OBJETO ES PRESTAR SERVICIOS PROFESIONALES COMO ABOGADO (A) PARA APOYAR LA GESTIÓN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</si>
  <si>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08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</si>
  <si>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19 DEL 2024 CUYO OBJETO ES 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</si>
  <si>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20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</si>
  <si>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10 DEL 2024 CUYO OBJETO ES PRESTAR SERVICIOS PROFESIONALES PARA APOYAR LA GESTIÓN PRESUPUESTAL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</si>
  <si>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11 DEL 2024 CUYO OBJETO ES PRESTAR SERVICIOS PROFESIONALES PARA APOYAR LA GESTIÓN ADMINISTRATIVA MEDIANTE LA RECOLECCIÓN, ANÁLISIS, CARGUE Y RENDICIÓN DE INFORMES CONTRACTUALES EN LAS DIFERENTES PLATAFORMAS DISPUESTAS POR LA ENTIDAD Y ENTES DE CONTROL,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</si>
  <si>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12 DEL 2024 CUYO OBJETO ES PRESTAR SERVICIOS DE APOYO A LA GESTIÓN LOGISTICA ADMINISTRATIVA EN LOS PROCESOS CONTRACTUALES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</si>
  <si>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15 DEL 2024 CUYO OBJETO ES PRESTAR SERVICIOS PROFESIONALES PARA APOYAR LA GESTIÓN ADMINISTRATIVA MEDIANTE LA FORMULACIÓN, ACTUALIZACIÓN Y SEGUIMIENTO A PROYECTOS DE INVERSIÓN, LA ELABORACIÓN DE ESTUDIOS DEL SECTOR Y LA EVALUACIÓN TÉCNICA-FINANCIERA,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</si>
  <si>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09 DEL 2024 CUYO OBJETO ES PRESTAR SERVICIOS PROFESIONALES COMO ABOGADO (A) PARA APOYAR LA GESTIÓN JURÍDICA, CONTRACTUAL Y ADMINISTRATIVA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</si>
  <si>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18 DEL 2024 CUYO OBJETO ES PRESTAR SERVICIOS PROFESIONALES COMO ABOGADO (A) PARA APOYAR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</si>
  <si>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13 DEL 2024 CUYO OBJETO ES PRESTAR SERVICIOS PROFESIONALES PARA APOYAR LA ELABORACIÓN DE INFORMES FINANCIEROS, DE GESTION Y SEGUIMIENTO A LAS METAS DE LOS PROGRAMAS SOCIALES DE CONFORMIDAD CON EL PLAN DE DESARROLLO MUNICIPAL,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</si>
  <si>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21 DEL 2024 CUYO OBJETO ES PRESTAR SERVICIOS PROFESIONALES COMO ABOGADO (A) PARA APOYAR LA SUPERVISIÓN DE CONTRATOS Y CONVENIO EN VIRTUD DE LA GESTION JURIDICA Y CONTRACTUAL DE LA SECRETARIA,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</si>
  <si>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16 DEL 2024 PRESTAR SERVICIOS DE APOYO EN LA GESTION ADMINISTRATIVA Y MANEJO DE LOS SISTEMAS INFORMÁTICOS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</si>
  <si>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38 DEL 2024 CUYO OBJETO ES PRESTAR SERVICIOS PROFESIONALES COMO ABOGADO (A) ESPECIALIZADO (A) PARA APOYAR LA COORDINACIÓN DE LA GESTIÓN JURÍDICA Y CONTRACTUAL EN EL MARCO DEL PROYECTO “MEJORAMIENTO DE LOS PROCESOS TRANSVERSALES PARA UNA ADMINISTRACIÓN PUBLICA MODERNA Y EFICIENTE EN LA SECRETARÍA DE DESARROLLO SOCIAL DEL MUNICIPIO BUCARAMANGA
</t>
  </si>
  <si>
    <t xml:space="preserve">ADICIONAL NO 01 EN TIEMPO Y VALOR DEL CONTRATO DE PRESTACION DE SERVICIO NO 40 DEL 2024 CUYO OBJETO ES PRESTAR SERVICIOS PROFESIONALES PARA APOYAR CON ORIENTACIÓN FINANCIERA Y CONTABLE LAS ORGANIZACIONES COMUNITARIAS DE PRIMER Y SEGUNDO GRADO DENTRO DEL PROGRAMA DE "FORTALECIMIENTO DE LA PARTICIPACIÓN CIUDADANA EN EL MUNICIPIO DE BUCARAMANGA
</t>
  </si>
  <si>
    <t xml:space="preserve">ADICIONAL NO 01 EN TIEMPO Y VALOR DEL CONTRATO DE PRESTACION DE SERVICIO NO 37 DEL 2024 CUYO OBJETO ES PRESTAR SERVICIOS DE APOYO A LA GESTIÓN EN LA ATENCIÓN Y ORIENTACIÓN AL CIUDADANO DE LOS SALONES COMUNALES Y APOYO LOGÍSTICO PARA LA SOCIALIZACION DE LOS PROGRAMAS SOCIALES DE LA SECRETARIA DE DESARROLLO SOCIAL DEL MUNICIPIO DE BUCARAMANGA EN EL MARCO DEL PROYECTO “FORTALECIMIENTO DE LA PARTICIPACIÓN CIUDADANA EN EL MUNICIPIO DE BUCARAMANGA
</t>
  </si>
  <si>
    <t xml:space="preserve">ADICIONAL NO 01 EN TIEMPO Y VALOR DEL CONTRATO DE PRESTACION DE SERVICIO NO 39 DEL 2024 CUYO OBJETO ES PRESTAR SERVICIOS PROFESIONALES PARA BRINDAR APOYO JURÍDICO EN LA ATENCIÓN A JUNTAS DE ACCIÓN COMUNAL Y JUNTAS ADMINISTRADORAS LOCALES EN EL MARCO DEL PROYECTO "FORTALECIMIENTO DE LA PARTICIPACIÓN CIUDADANA EN EL MUNICIPIO DE BUCARAMANGA
</t>
  </si>
  <si>
    <t xml:space="preserve">PAGO DE SERVICIO DE ENERGÍA ELÉCTRICA DE LAS AGORA SAN MIGUEL,GAITAN,BUENAVISTA, CORDONCILLO II,CORRESPONDIENTE AL PERIODO DE ABRIL 01 DEL 2024 HASTA ABRIL 30 DEL 2024,SEGÚN FACTURA NO 220464304,220461823,220460026,220461973;
</t>
  </si>
  <si>
    <t xml:space="preserve">PAGO DE SERVICIO DE ENERGIA ELECTRICA DE LOS CENTROS VIDA AÑOS MARAVILLOSOS ALVAREZ,KENEDDY CORRESPONDIENTE AL PERIODO DE ABRIL 01 HASTA ABRIL 30 DEL 2024 ,SEGUN FACTURAS DE VENTAS NO 220464295 - 220464091 - 220463750
</t>
  </si>
  <si>
    <t xml:space="preserve">ADICIONAL NO 01 EN TIEMPO Y VALOR DEL CONTRATO DE PRESTACION DE SERVICIO NO 98 DEL 2024 CUYO OBJETO ES PRESTAR SERVICIOS PROFESIONALES EN LAS ACTIVIDADES FÍSICO - RECREATIVAS Y DEPORTIVAS EN EL PROGRAMA HABITANTES EN SITUACIÓN DE CALLE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</si>
  <si>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94 DEL 2024 CUYO OBJETO ES PRESTAR SERVICIOS DE APOYO EN LOS DISTINTOS PROCESOS DE GESTION ADMINISTRATIVA EN EL MARCO DE LOS PROYECTOS “MEJORAMIENTO DE LOS PROCESOS TRANSVERSALES PARA UNA ADMINISTRACIÓN PUBLICA MODERNA Y EFICIENTE EN LA SECRETARÍA DE DESARROLLO SOCIAL DEL MUNICIPIO BUCARAMANGA
</t>
  </si>
  <si>
    <t xml:space="preserve">PAGO SERVICIO DE INTERNET Y TELEFONIA FIJA DEL CENTRO VIDA KENNEDY POR EL PERIODO COMPRENDIDO ABRIL 17 DEL 2024 HASTA MAYO 16 DEL 2024, SEGUN FACTURA BEC-377479615
</t>
  </si>
  <si>
    <t xml:space="preserve">ADICIONAL NO 01 EN TIEMPO Y VALOR DEL CONTRATO DE PRESTACION DE SERVICIO NO 100 DEL 2024 CUYO OBJETO ES PRESTAR SERVICIOS PROFESIONALES EN LA COORDINACIÓN DEL PROGRAMA DE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</si>
  <si>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224 DEL 2024 CUYO OBJETO ES PRESTAR SERVICIOS PROFESIONALES AL INTERIOR DE LOS PROGRAMAS BUCARAMANGA, HÁBITAT PARA EL CUIDADO Y LA CORRESPONSABILIDAD Y MÁS EQUIDAD PARA LAS MUJERES APOYANDO LA COORDINACIÓN DE LAS ESTRATEGIAS ORIENTADAS AL BIENESTAR SOCIAL DE LA POBLACIÓN LGBTIQ DEL MUNICIPIO DE BUCARAMANGA EN EL MARCO DEL PROYECTO “FORTALECIMIENTO DE ESPACIOS DE PARTICIPACIÓN Y PREVENCIÓN DE VIOLENCIAS EN MUJERES Y POBLACIÓN CON ORIENTACIONES SEXUALES E IDENTIDADES DE GENERO DIVERSAS DEL MUNICIPIO DE BUCARAMANGA
</t>
  </si>
  <si>
    <t xml:space="preserve">ADICIONAL NO 01 EN TIEMPO Y VALOR DEL CONTRATO DE PRESTACION DE SERVICIO NO 136 DEL 2024 CUYO OBJETO ES PRESTAR SERVICIOS DE APOYO COMO ASISTENTE EN LA GESTIÓN DE LOS PROCESOS ADMINISTRATIVOS EN EL MARCO DE LOS PROYECTOS “MEJORAMIENTO DE LOS PROCESOS TRANSVERSALES PARA UNA ADMINISTRACIÓN PUBLICA MODERNA Y EFICIENTE EN LA SECRETARIA DE DESARROLLO SOCIAL DEL MUNICIPIO DE BUCARAMANGA
</t>
  </si>
  <si>
    <t>1005332956</t>
  </si>
  <si>
    <t>KAROL  DANIELA SANCHEZ SANCHEZ</t>
  </si>
  <si>
    <t xml:space="preserve">ADICIONAL NO 01 EN TIEMPO Y VALOR DEL CONTRATO DE PRESTACION DE SERVICIO NO 269 DEL 2024 CUYO OBJETO ES PRESTAR SERVICIOS DE APOYO A LA GESTIÓN, ACOMPAÑAMIENTO, Y SEGUIMIENTO DE ACTIVIDADES RELACIONADAS CON LA ATENCIÓN A LA POBLACIÓN VULNERABLE BENEFICIARIA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</si>
  <si>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257 DEL 2024 CUYO OBJETO ES PRESTAR SERVICIOS PROFESIONALES EN EL APOYO OPERATIVO Y DE ASISTENCIA ADMINISTRATIVA ENCAMINADAS A FACILITAR EL DESARROLLO Y EJECUCIÓN DE LAS ACTIVIDADES DEL PROGRAMA ADULTO MAYOR Y DIGNO ADSCRITO A LA SECRETARÍA DE DESARROLLO SOCIAL EN EL MARCO DEL PROYECTO “IMPLEMENTACIÓN DE ACCIONES TENDIENTES A MEJORAR LAS CONDICIONES DE LOS ADULTOS MAYORES DEL MUNICIPIO DE BUCARAMANGA
</t>
  </si>
  <si>
    <t xml:space="preserve">ADICIONAL NO 01 EN TIEMPO Y VALOR DEL CONTRATO DE PRESTACION DE SERVICIO NO 171 DEL 2024 CUYO OBJETO ES PRESTAR SERVICIOS DE APOYO EN LOS DISTINTOS PROCESOS DE GESTION ADMINISTRATIVA EN EL MARCO DE LOS PROYECTOS “MEJORAMIENTO DE LOS PROCESOS TRANSVERSALES PARA UNA ADMINISTRACIÓN PUBLICA MODERNA Y EFICIENTE EN LA SECRETARÍA DE DESARROLLO SOCIAL DEL MUNICIPIO BUCARAMANGA
</t>
  </si>
  <si>
    <t xml:space="preserve">ADICIONAL NO 01 EN TIEMPO Y VALOR DEL CONTRATO DE PRESTACION DE SERVICIO NO 267 DEL 2024 CUYO OBJETO ES PRESTAR SERVICIOS PROFESIONALES EN PSICOLOGÍA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</si>
  <si>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 xml:space="preserve">ADICIONAL NO 01 EN TIEMPO Y VALOR DEL CONTRATO DE PRESTACION DE SERVICIO NO 277 DEL 2024 CUYO OBJETO ES “PRESTAR SERVICIOS COMO APOYO A LA GESTIÓN LOGÍSTICA Y ADMINISTRATIVA PARA LA REALIZACIÓN DE ACTIVIDADES CON EL PROPÓSITO DE TERRITORIALIZAR LA OFERTA INSTITUCIONAL DEL PROGRAMA HABITANTE DE CALLE DE LA SECRETARIA DE DESARROLLO SOCIAL DEL MUNICIPIO DE BUCARAMANGA EN EL MARCO DEL PROYECTO “DESARROLLO DE ACCIONES ENCAMINADAS A GENERAR ATENCIÓN INTEGRAL HACIA LA POBLACIÓN HABITANTES DE CALLE DEL MUNICIPIO DE BUCARAMANGA
</t>
  </si>
  <si>
    <t xml:space="preserve">ADICIONAL NO 01 EN TIEMPO Y VALOR DEL CONTRATO DE PRESTACION DE SERVICIO NO 192 DEL 2024 CUYO OBJETO ES PRESTAR SERVICIOS PROFESIONALES PARA EL APOYO EN LA COORDINACION DE LAS INICIATIVAS Y ESTRATEGIAS QUE SE IMPLEMENTEN EN EL MARCO DEL PROGRAMA “IMPLEMENTACIÓN DE ESTRATEGIAS PSICOPEDAGÓGICAS PARA LA DISMINUCIÓN DE FACTORES DE RIESGO EN NIÑOS, NIÑAS Y ADOLESCENTES EN EL MUNICIPIO DE BUCARAMANGA
</t>
  </si>
  <si>
    <t xml:space="preserve">ADICIONAL NO 01 EN TIEMPO Y VALOR DEL CONTRATO DE PRESTACION DE SERVICIO NO 282 DEL 2024 CUYO OBJETO ES 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</si>
  <si>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 xml:space="preserve">ADICIONAL NO 01 EN TIEMPO Y VALOR DEL CONTRATO DE PRESTACION DE SERVICIO NO 135 DEL 2024 CUYO OBJETO ES PRESTAR SERVICIOS PROFESIONALES PARA EL ENLACE, GESTIÓN Y ATENCIÓN A LAS DIFERENTES ESTRATEGIAS QUE SE COORDINAN CON LOS DIFERENTES ORGANISMOS DE COOPERACIÓN INTERNACIONAL EN EL MARCO DEL PROYECTO “MEJORAMIENTO DE LOS PROCESOS TRANSVERSALES PARA UNA ADMINISTRACIÓN PÚBLICA MODERNA Y EFICIENTE EN LA SECRETARIA DE DESARROLLO SOCIAL DEL MUNICIPIO DE BUCARAMANGA
</t>
  </si>
  <si>
    <t xml:space="preserve">ADICIONAR NO 01 EN TIEMPO Y VALOR DEL CONTRATO DE PRESTACION DE SERVICIO NO 380 DEL 2024 CUYO OBJETO ES PRESTAR SERVICIOS DE APOYO A LA GESTIÓN PARA LA OPERATIVIDAD ADMINISTRATIVA DEL PROGRAMA MÁS FAMILIAS EN ACCIÓN, EN EL MARCO DEL PROYECTO “APOYO A LA OPERATIVIDAD DEL PROGRAMA NACIONAL MÁS FAMILIAS EN ACCIÓN EN EL MUNICIPIO DE BUCARAMANGA
</t>
  </si>
  <si>
    <t xml:space="preserve">ADICIONAR NO 01 EN TIEMPO Y VALOR DEL CONTRATO DE PRESTACION DE SERVICIO NO 368 DEL 2024 CUYO OBJETO ES PRESTAR SERVICIOS PROFESIONALES PARA APOYAR LAS ACTIVIDADES RELACIONADAS CON EL SISTEMA DE INFORMACIÓN SIFA EN EL COMPONENTE DE SALUD DEL PROGRAMA FAMILIAS EN ACCIÓN EN EL MARCO DEL PROYECTO “APOYO A LA OPERATIVIDAD DEL PROGRAMA NACIONAL MAS FAMILIAS EN ACCION EN EL MUNICIPIO DE BUCARAMANGA
</t>
  </si>
  <si>
    <t xml:space="preserve">PAGO DE SERVICIO DE ACUEDUCTO,ALCANTARILLADO Y ASEO DE CASA BUHO CORRESPONDIENTE AL PERIODO DE MARZO 01 AL 31 DEL 2024, SEGUN FACTURA 3604977
</t>
  </si>
  <si>
    <t xml:space="preserve">PAGO DE SERVICIO DE ACUEDUCTO, ALCANTARILLADO Y ASEO POR EL PERIODO DE MARZO 01 AL 31 DEL 2024 DE LOS CENTROS VIDA AÑOS MARAVILLOSOS,ALVAREZ Y KENNEDY SEGUN FACTURAS NO 3636774-3627682-3676241
</t>
  </si>
  <si>
    <t xml:space="preserve">PAGO DE SERVICIO DE ACUEDUCTO,ALCANTARILLADO Y ASEO POR EL PERIODO DE MARZO 01 HASTA MARZO 31 DEL 2024 DE LAS AGORAS NORTE BAJO- SAN MIGUEL- BUCARAMANGA -LA FERIA - SAN LUIS, SEGÚN FACTURAS DE SERVICIOS NO 3663448-3634901-3646472-3714112-3569912.
</t>
  </si>
  <si>
    <t xml:space="preserve">ADICIONAR NO 01 EN TIEMPO Y VALOR DEL CONTRATO DE PRESTACION DE SERVICIO NO 508 DEL 2024 CUYO OBJETO ES PRESTAR SERVICIOS PROFESIONALES COMO LICENCIADA EN PEDAGOGÍA INFANTIL PARA LA IMPLEMENTACIÓN DE ESTRATEGIAS LUDICOPEDAGOGICAS ORIENTADAS A LA GENERACIÓN DE ENTORNOS PROTECTORES Y LA PREVENCIÓN DE VIOLENCIAS EN EL MARCO DEL PROYECTO “IMPLEMENTACIÓN DE ESTRATEGIAS PSICOPEDAGÓGICAS PARA LA DISMINUCIÓN DE FACTORES DE RIESGO EN NIÑOS, NIÑAS Y ADOLESCENTES EN EL MUNICIPIO DE BUCARAMANGA
</t>
  </si>
  <si>
    <t xml:space="preserve">ADICIONAR NO 01 EN TIEMPO Y VALOR DEL CONTRATO DE PRESTACION DE SERVICIO NO 305 DEL 2024 CUYO OBJETO ES “PRESTAR SERVICIOS DE APOYO LOGÍSTICO Y ADMINISTRATIVO A LA GESTIÓN PARA EL ACOMPAÑAMIENTO DE LAS DIFERENTES ACTIVIDADES REQUERIDAS PARA LA ATENCIÓN INTEGRAL DE LA POBLACIÓN CON DISCAPACIDAD EN EXTREMA VULNERABILIDAD Y COADYUVAR EN LA GESTIÓN ADMINISTRATIVA DEL MUNICIPIO DE BUCARAMANGA EN EL MARCO DEL PROYECTO “APOYO A LA OPERATIVIDAD DE LOS PROGRAMAS DE ATENCIÓN INTEGRAL A LAS PERSONAS CON DISCAPACIDAD, FAMILIARES Y/O CUIDADORES DEL MUNICIPIO DE BUCARAMANGA
</t>
  </si>
  <si>
    <t xml:space="preserve">ADICIONAR NO 01 EN TIEMPO Y VALOR DEL CONTRATO DE PRESTACION DE SERVICIO NO 384 DEL 2024 CUYO OBJETO ES PRESTAR SERVICIOS PROFESIONALES PARA BRINDAR APOYO EN LA INMERSIÓN Y MATERIALIZACIÓN DE LA ESTRATEGIA DE PARTICIPACIÓN DEMOCRÁTICA ENTRE LA POBLACIÓN JOVEN DEL MUNICIPIO DE BUCARAMANGA EN EL MARCO DEL PROYECTO “MEJORAMIENTO DE LOS PROCESOS TRANSVERSALES PARA UNA ADMINISTRACIÓN PUBLICA MODERNA Y EFICIENTE EN LA SECRETARÍA DE DESARROLLO SOCIAL DEL MUNICIPIO BUCARAMANGA
</t>
  </si>
  <si>
    <t xml:space="preserve">ADICIONAR NO 01 EN TIEMPO Y VALOR DEL CONTRATO DE PRESTACION DE SERVICIO NO 406 DEL 2024 CUYO OBJETO ES PRESTAR SERVICIOS PROFESIONALES DE APOYO A LA COORDINACIÓN DE LOS PROGRAMAS MÁS EQUIDAD PARA LAS MUJERES Y BUCARAMANGA HÁBITAT PARA EL CUIDADO Y LA CORRESPONSABILIDAD DE LA SECRETARÍA DE DESARROLLO SOCIAL EN EL MUNICIPIO DE BUCARAMANGA DESDE EL COMPENENTE TÉCNICO Y SOCIAL EN EL MARCO DEL PROYECTO “FORTALECIMIENTO DE ESPACIOS DE PARTICIPACIÓN Y PREVENCIÓN DE VIOLENCIAS EN MUJERES Y POBLACIÓN CON ORIENTACIONES SEXUALES E IDENTIDADES DE GENERO DIVERSAS DEL MUNICIPIO DE BUCARAMANGA
</t>
  </si>
  <si>
    <t xml:space="preserve">ADICIONAR NO 01 EN TIEMPO Y VALOR DEL CONTRATO DE PRESTACION DE SERVICIO NO 353 DEL 2024 CUYO OBJETO ES PRESTAR SERVICIOS PROFESIONALES PARA FORTALECER LAS ACTIVIDADES EN LA GESTION, ARTICULACIÓN, ACOMPAÑAMIENTO, GESTION DE LA INFORMACION Y SEGUIMIENTO DE ACTIVIDADES RELACIONADAS CON LA ATENCIÓN A LA POBLACIÓN SEXUALMENTE DIVERSA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</si>
  <si>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383 DEL 2024 CUYO OBJETO ES PRESTAR SERVICIOS DE APOYO A LA GESTIÓN PARA LA OPERATIVIDAD ADMINISTRATIVA DEL PROGRAMA MÁS FAMILIAS EN ACCIÓN, EN EL MARCO DEL PROYECTO “APOYO A LA OPERATIVIDAD DEL PROGRAMA NACIONAL MÁS FAMILIAS EN ACCIÓN EN EL MUNICIPIO DE BUCARAMANGA
</t>
  </si>
  <si>
    <t xml:space="preserve">ADICIONAR NO 01 EN TIEMPO Y VALOR DEL CONTRATO DE PRESTACION DE SERVICIO NO 465 DEL 2024 CUYO OBJETO ES PRESTAR SERVICIOS PROFESIONALES COMO ABOGADA PARA APOYAR EN LOS TEMAS JURÍDICOS DE CONOCIMIENTO DEL PROGRAMA DE DISCAPACIDAD DEL MUNICIPIO DE BUCARAMANGA EN EL MARCO DEL PROYECTO “APOYO A LA OPERATIVIDAD DE LOS PROGRAMAS DE ATENCIÓN INTEGRAL A LAS PERSONAS CON DISCAPACIDAD, FAMILIARES Y/O CUIDADORES DEL MUNICIPIO DE BUCARAMANGA
</t>
  </si>
  <si>
    <t xml:space="preserve">ADICIONAR NO 01 EN TIEMPO Y VALOR DEL CONTRATO DE PRESTACION DE SERVICIO NO 321 DEL 2024 CUYO OBJETO ES PRESTAR SERVICIOS PROFESIONALES COMO PSICÓLOGO EN EL DESARROLLO DE ACTIVIDADES PARA LA PROMOCIÓN DE LA SALUD MENTAL DE LAS PERSONAS MAYORES EN CONDICIÓN DE VULNERABILIDAD ADSCRITAS A LOS CENTROS VIDA DEL MUNICIPIO DE BUCARAMANGA EN EL MARCO DEL PROYECTO “IMPLEMENTACIÓN DE ACCIONES TENDIENTES A MEJORAR LAS CONDICIONES DE LOS ADULTOS MAYORES DEL MUNICIPIO DE BUCARAMANGA
</t>
  </si>
  <si>
    <t xml:space="preserve">ADICIONAR NO 01 EN TIEMPO Y VALOR DEL CONTRATO DE PRESTACION DE SERVICIO NO 341 DEL 2024 CUYO OBJETO ES PRESTAR LOS SERVICIOS DE APOYO LOGÍSTICO EN LA COORDINACIÓN DE LOS DIFERENTES EVENTOS Y ACTIVIDADES DESARROLLADAS POR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</si>
  <si>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510 DEL 2024 CUYO OBJETO ES PRESTAR SERVICIOS PROFESIONALES EN DERECHO PARA EL FORTALECIMIENTO DE LAS RUTAS DE ATENCIÓN A CASOS DE VIOLENCIA DE GÉNERO, DERECHOS HUMANOS DE LAS MUJERES Y ESTRATEGIAS DE PROMOCIÓN DE ESPACIOS DE PARTICIPACIÓN SOCIAL Y LIDERAZGO EN EL MARCO DEL PROYECTO “FORTALECIMIENTO DE ESPACIOS DE PARTICIPACIÓN Y PREVENCIÓN DE VIOLENCIA EN MUJERES Y POBLACIÓN CON ORIENTACIONES SEXUALES E IDENTIDADES DE GÉNERO DIVERSAS, DEL MUNICIPIO DE BUCARAMANGA
</t>
  </si>
  <si>
    <t xml:space="preserve">ADICIONAR NO 01 EN TIEMPO Y VALOR DEL CONTRATO DE PRESTACION DE SERVICIO NO 501 DEL 2024 CUYO OBJETO ES “PRESTAR SERVICIOS DE APOYO A LA GESTIÓN PARA EL DESARROLLO DE ACTIVIDADES DE AUTO CUIDADO E HIGIENE EN LAS PERSONAS MAYORES EN CONDICIÓN DE VULNERABILIDAD ADSCRITAS A LOS CENTROS VIDA DEL MUNICIPIO DE BUCARAMANGA EN EL MARCO DEL PROYECTO “IMPLEMENTACIÓN DE ACCIONESS TENDIENTES A MEJORAR LAS CONDICIONES DE LOS ADULTOS MAYORES DEL MUNICIPIO DE BUCARAMANGA
</t>
  </si>
  <si>
    <t xml:space="preserve">ADICIONAR NO 01 EN TIEMPO Y VALOR DEL CONTRATO DE PRESTACION DE SERVICIO NO 377 DEL 2024 CUYO OBJETO ES 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</si>
  <si>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 xml:space="preserve">ADICIONAR NO 01 EN TIEMPO Y VALOR DEL CONTRATO DE PRESTACION DE SERVICIO NO 572 DEL 2024 CUYO OBJETO ES PRESTAR SERVICIO DE APOYO A LA GESTIÓN COMO CONDUCTOR A LOS DIFERENTES PROGRAMAS DE LA SECRETARÍA DE DESARROLLO SOCIAL DEL MUNICIPIO DE BUCARAMANGA “MEJORAMIENTO DE LOS PROCESOS TRANSVERSALES PARA UNA ADMINISTRACIÓN PÚBLICA MODERNA Y EFICIENTE EN LA SECRETARIA DE DESARROLLO SOCIAL DEL MUNICIPIO DE BUCARAMANGA
</t>
  </si>
  <si>
    <t xml:space="preserve">ADICIONAR NO 01 EN TIEMPO Y VALOR DEL CONTRATO DE PRESTACION DE SERVICIO NO 374 DEL 2024 CUYO OBJETO ES PRESTAR SERVICIOS PROFESIONALES EN PSICOLOGIA ORIENTADOS A LA PROMOCION DE LOS SERVICIOS DE LOS PROGRAMAS MAS EQUIDAD PARA LAS MUJERES Y BUCARAMANGA HABITAT PARA EL CUIDADO Y LA CORRESPONSABILIDAD ENFOCADO A VIOLENCIA BASADAS EN GÉNERO DESDE EL COMPONENTE DE INTERVENCION PSICOLOSOCIAL EN EL MARCO EL PROYECTO. “FORTALECIMIENTO DE ESPACIOS DE PARTICIPACION Y PREVENCION DE VIOLENCIA EN MUJERES Y POBLACION CON ORIENTACIONES SEXUALES E IDENTIDADES DE GENERO DIVERSAS DEL MUNICIPIO DE BUCARAMANGA
</t>
  </si>
  <si>
    <t xml:space="preserve">ADICIONAR NO 01 EN TIEMPO Y VALOR DEL CONTRATO DE PRESTACION DE SERVICIO NO 712 DEL 2024 CUYO OBJETO ES PRESTAR SERVICIOS COMO TÉCNICO LABORAL EN AUXILIAR DE ENFERMERIA PARA LA ATENCIÓN DESDE EL COMPONENTE DE SALUD Y NUTRICIÓN DE LOS ADULTOS MAYORES BENEFICIARIOS DE LOS PROGRAMAS DE LA SECRETARIA DE DESARROLLO SOCIAL DEL MUNICIPIO DE BUCARAMANGA, EN EL MARCO DEL PROYECTO “IMPLEMENTACIÓN DE ACCIONES TENDIENTES A MEJORAR LAS CONDICIONES DE LOS ADULTOS MAYPRES DEL MUNICIPIO DE BUCARAMANGA
</t>
  </si>
  <si>
    <t xml:space="preserve">ADICIONAR NO 01 EN TIEMPO Y VALOR DEL CONTRATO DE PRESTACION DE SERVICIO NO 682 DEL 2024 CUYO OBJETO ES PRESTAR SERVICIOS PROFESIONALES EN TRABAJO SOCIAL ORIENTADOS A LA IMPLEMENTACIÓN DE LAS POLÍTICAS PÚBLICAS DE MUJER Y POBLACIÓN CON ORIENTACIONES SEXUALES DIVERSAS, LA PARTICIPACIÓN SOCIAL, COMUNITARIA Y POLÍTICA EN EL MUNICIPIO DE BUCARAMANGA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</si>
  <si>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679 DEL 2024 CUYO OBJETO ES PRESTAR SERVICIOS PROFESIONALES EN TRABAJO SOCIAL PARA FORTALECER LOS PROCESOS DE ATENCIÓN INTEGRAL DESDE UN ENFOQUE TÉCNICO A LA POBLACIÓN VULNERABLE BENEFICIARIOS DEL PROGRAMA HABITANTE DE CALLE EN EL MARCO DEL PROYECTO “DESARROLLO DE ACCIONES ENCAMINADAS A GENERAR ATENCIÓN INTEGRAL HACIA LA POBLACIÓN HABITANTES DE CALLE DEL MUNICIPIO DE BUCARAMANGA
</t>
  </si>
  <si>
    <t xml:space="preserve">ADICIONAR NO 01 EN TIEMPO Y VALOR DEL CONTRATO DE PRESTACION DE SERVICIO NO 381 DEL 2024 CUYO OBJETO ES PRESTAR SERVICIOS DE APOYO A LA GESTIÓN EN LA ATENCIÓN Y ORIENTACIÓN AL CIUDADANO EN LAS ÁGORAS PARA LA SOCIALIZACIÓN DE LOS PROGRAMAS SOCIALES DE LA SECRETARÍA DE DESARROLLO SOCIAL DEL MUNICIPIO DE BUCARAMANGA EN EL MARCO DEL PROYECTO "FORTALECIMIENTO DE LA PARTICIPACIÓN CIUDADANA EN EL MUNICIPIO DE BUCARAMANGA
</t>
  </si>
  <si>
    <t xml:space="preserve">ADICIONAR NO 01 EN TIEMPO Y VALOR DEL CONTRATO DE PRESTACION DE SERVICIO NO 513 DEL 2024 CUYO OBJETO ES PRESTAR SERVICIOS PROFESIONALES PARA BRINDAR APOYO PSICOSOCIAL EN LA INMERSIÓN Y MATERIALIZACIÓN DE LA ESTRATEGIA DE PARTICIPACIÓN CIUDADANA EN EL MUNICIPIO DE BUCARAMANGA EN EL MARCO DEL PROYECTO “FORTALECIMIENTO DE LA PARTICIPACIÓN E INCIDENCIA DE LAS EXPRESIONES E INSTITUCIONES DEMOCRÁTICAS JUVENILES DE LA CIUDAD DE BUCARAMANGA
</t>
  </si>
  <si>
    <t xml:space="preserve">ADICIONAR NO 01 EN TIEMPO Y VALOR DEL CONTRATO DE PRESTACION DE SERVICIO NO 453 DEL 2024 CUYO OBJETO ES PRESTAR SERVICIOS PROFESIONALES EN TRABAJO SOCIAL ORIENTADOS AL ACOMPAÑAMIENTO PSICOSOCIAL DE MUJERES Y PERSONAS SEXUALMENTE DIVERSAS, ASI COMO EL DESARROLLO DE PROCESOS DE INTERVENCIÓN COMUNITARIA Y ESTRATEGIAS DE PREVENCIÓN EN EL MARCO DEL PROYECTO “FORTALECIMIENTO DE ACCIONES ORIENTADAS AL CIERRE DE BRECHAS DE GÉNERO PARA MUJERES Y POBLACIÓN CON ORIENTACIONES SEXUALES E IDENTIDADES DE GÉNERO DIVERSAS DEL MUNICIPIO DE BUCARAMANGA
</t>
  </si>
  <si>
    <t xml:space="preserve">ADICIONAR NO 01 EN TIEMPO Y VALOR DEL CONTRATO DE PRESTACION DE SERVICIO NO 360 DEL 2024 CUYO OBJETO ES PRESTAR SERVICIOS PROFESIONALES PARA LA COORDINACIÓN DE LAS LUDOTECAS ADSCRITAS A LA SECRETARIA DE DESARROLLO SOCIAL DEL MUNICIPIO DE BUCARAMANGA, PARA APOYAR LA IMPLEMENTACIÓN DE ESTRATEGIAS ORIENTADAS A LA GENERACIÓN DE ENTORNOS PROTECTORES PARA NIÑOS Y NIÑAS EN EL MARCO DEL PROYECTO “IMPLEMENTACIÓN DE ESTRATEGIAS PSICOPEDAGÓGICAS PARA LA DISMINUCIÓN DE FACTORES DE RIESGO EN NIÑOS, NIÑAS Y ADOLESCENTES EN EL MUNICIPIO DE BUCARAMANGA
</t>
  </si>
  <si>
    <t xml:space="preserve">ADICIONAR NO 01 EN TIEMPO Y VALOR DEL CONTRATO DE PRESTACION DE SERVICIO NO 389 DEL 2024 CUYO OBJETO ES PRESTAR SERVICIOS PROFESIONALES COMO ABOGADO (A) PARA EL FORTALECIMIENTO DE LAS ACCIONES PARA LA PREVENCIÓN Y ATENCIÓN JURÍDICA DE LA POBLACIÓN SEXUALMENTE DIVERSA DESDE LA SECRETARIA DE DESARROLLO SOCIAL DEL MUNICIPIO DE BUCARAMANGA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</si>
  <si>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582 DEL 2024 CUYO OBJETO ES PRESTAR SERVICIOS PROFESIONALES EN PSICOLOGÍA ORIENTADOS A LA PROMOCIÓN DE LOS SERVICIOS PARA LA INTERVENCIÓN PSICOSOCIAL A LA POBLACIÓN SEXUALMENTE DIVERSA EN EL MARCO DEL PROYECTO “FORTALECIMIENTO DE ESPACIOS DE PARTICIPACIÓN Y PREVENCIÓN DE VIOLENCIAS EN MUJERES Y POBLACIÓN CON ORIENTACIONES SEXUALES E IDENTIDADES DE GÉNERO DIVERSAS DEL MUNICIPIO DE BUCARAMANGA
</t>
  </si>
  <si>
    <t xml:space="preserve">ADICIONAR NO 01 EN TIEMPO Y VALOR DEL CONTRATO DE PRESTACION DE SERVICIO NO 316 DEL 2024 CUYO OBJETO ES PRESTAR SERVICIOS PROFESIONALES PARA LA COORDINACIÓN, GESTIÓN Y DESARROLLO DE LAS ACTIVIDADES DE LAS PERSONAS MAYORES VULNERABLES DEL MUNICIPIO DE BUCARAMANGAEN EL MARCO DEL PROYECTO “IMPLEMENTACIÓN DE ACCIONES TENDIENTES A MEJORAR LAS CONDICIONES DE LOS ADULTOS MAYORES DEL MUNCIPIO DE BUCARAMANGA
</t>
  </si>
  <si>
    <t xml:space="preserve">ADICIONAR NO 01 EN TIEMPO Y VALOR DEL CONTRATO DE PRESTACION DE SERVICIO NO 506 DEL 2024 CUYO OBJETO ES PRESTAR SERVICIOS PROFESIONALES COMO PSICÓLOGO EN EL DESARROLLO DE ACTIVIDADES PARA LA PROMOCIÓN DE LA SALUD MENTAL DE LAS PERSONAS MAYORES EN CONDICIÓN DE VULNERABILIDAD DEL MUNICIPIO DE BUCARAMANGA EN EL MARCO DEL PROYECTO “IMPLEMENTACIÓN DE ACCIONES TENDIENTES A MEJORAR LAS CONDICIONES DE LOS ADULTOS MAYORES DEL MUNICIPIO DE BUCARAMANGA
</t>
  </si>
  <si>
    <t xml:space="preserve">PRESTAR SERVICIOS PROFESIONALES PARA LA GESTION E IMPLEMENTACION DE LAS ACTIVIDADES INTEGRALES DEL CENTRO VIDA ÁLVAREZ ADSCRITO AL MUNICIPIO DE BUCARAMANGA EN EL MARCO DEL PROYECTO "IMPLEMENTACIÓN DE ACCIONES TENDIENTES A MEJORAR LAS CONDICIONES DE LOS ADULTOS MAYORES DEL MUNICIPIO DE BUCARAMANGA
</t>
  </si>
  <si>
    <t>37728232</t>
  </si>
  <si>
    <t>NIDIA YANYD BOHORQUEZ BERMUDEZ</t>
  </si>
  <si>
    <t>37535807</t>
  </si>
  <si>
    <t>YADY MARLEIFY DOMINGUEZ SALAS</t>
  </si>
  <si>
    <t xml:space="preserve">PRESTAR SERVICIOS PROFESIONALES EN ENFERMERÍA PARA EL CUIDADO Y LA ATENCIÓN DE LAS PERSONAS MAYORES EN CONDICIÓN DE VULNERABILIDAD ADSCRITAS A LOS CENTROS VIDA DEL MUNICIPIO DE BUCARAMANGA EN EL MARCO DEL PROYECTO "MPLEMENTACIÓN DE ACCIONES TENDIENTES A MEJORAR LAS CONDICIONES DE LOS ADULTOS MAYORES DEL MUNICIPIO DE BUCARAMANGA
</t>
  </si>
  <si>
    <t xml:space="preserve">PRESTAR SERVICIOS PROFESIONALES PARA LA IMPLEMENTACIÓN DE LA ESTRATEGIA DE ORIENTACIÓN Y ATENCIÓN PSICOSOCIAL A PERSONAS CON DISCAPACIDAD EN EL MARCO DEL PROYECTO “APOYO A LA OPERATIVIDAD DE LOS PROGRAMAS DE ATENCIÓN INTEGRAL A LAS PERSONAS CON DISCAPACIDAD, FAMILIARES Y/O CUIDADORES DEL MUNICIPIO DE BUCARAMANGA
</t>
  </si>
  <si>
    <t>1098796290</t>
  </si>
  <si>
    <t>JISSELL  DANIELA SANABRIA  GONZALEZ</t>
  </si>
  <si>
    <t>37514627</t>
  </si>
  <si>
    <t>EDNA LILIANA GONZALEZ JAIMES</t>
  </si>
  <si>
    <t>63271105</t>
  </si>
  <si>
    <t>INES PINILLA FORERO</t>
  </si>
  <si>
    <t xml:space="preserve">PRESTAR SERVICIOS PROFESIONALES COMO ABOGADO PARA APOYAR EN LA ASISTENCIA JURIDICA Y REPRESENTACIÓN JUDICIAL EN LA SECRETARIA DE DESARROLLO SOCIAL EN EL MARCO DEL PROYECTO “MEJORAMIENTO DE LOS PROCESOS TRANSVERSALES PARA UNA ADMINISTRACIÓN PUBLICA MODERNA Y EFICIENTE EN LA SECRETARÍA DE DESARROLLO SOCIAL DEL MUNICIPIO BUCARAMANGA
</t>
  </si>
  <si>
    <t>1098773451</t>
  </si>
  <si>
    <t>LUZ MERY ARCINIEGAS DIAZ</t>
  </si>
  <si>
    <t xml:space="preserve">ADICIONAR NO 01 EN TIEMPO Y VALOR DEL CONTRATO DE PRESTACION DE SERVICIO NO 393 DEL 2024 CUYO OBJETO ES PRESTAR SERVICIOS DE APOYO LOGISTICO Y ADMINISTRACION A LA GESTION PARA EL ACOMPAÑAMIENTO DE LAS DIFERENTES ACTIVIDADES REQUERIDAS PARA LA ATENCION INTEGRAL DE LA POBLACION CON DISCAPACIDAD EN EXTREMA VULNERABILIDAD Y COADYUVAR EN LA GESTION ADMINISTRATIVA DEL MUNICIPIO DE BUCARAMANGA, EN EL MARCO DEL PROYECTO “APOYO A LA OPERATIVIDAD DE LOS PROGRAMAS DE ATENCIÓN INTEGRAL A LAS PERSONAS CON DISCAPACIDAD, FAMILIARES Y/O CUIDADORES DEL MUNICIPIO DE BUCARAMANGA
</t>
  </si>
  <si>
    <t>24098252</t>
  </si>
  <si>
    <t>MARINA ARAQUE VARGAS</t>
  </si>
  <si>
    <t xml:space="preserve">ADICIONAR NO 01 EN TIEMPO Y VALOR DEL CONTRATO DE PRESTACION DE SERVICIO NO 342 DEL 2024 CUYO OBJETO ES PRESTAR SERVICIOS COMO TÉCNICO EN PRODUCCIÓN AGROPECUARIA PARA APOYAR LAS DIFERENTES ACTIVIDADES DEL PROGRAMA DESARROLLO DEL CAMPO DE LA SECRETARIA DE DESARROLLO SOCIAL DEL MUNICIPIO EN EL MARCO DEL PROYECTO "FORTALECIMIENTO DE LA PRODUCTIVIDAD Y COMPETITIVIDAD AGROPECUARIA EN EL SECTOR RURAL DEL MUNICIPIO DE BUCARAMANGA
</t>
  </si>
  <si>
    <t>63332356</t>
  </si>
  <si>
    <t>NUBIA PARDO RIOS</t>
  </si>
  <si>
    <t xml:space="preserve">ADICIONAR NO 01 EN TIEMPO Y VALOR DEL CONTRATO DE PRESTACION DE SERVICIO NO 446 DEL 2024 CUYO OBJETO ES PRESTAR SERVICIOS DE APOYO LOGISTICO Y ADMINISTRATIVO A LA GESTION PARA EL ACOMPAÑAMIENTO DE LAS DIFERENTES ACTIVIDADES REQUERIDAS PARA LA ATENCION INTEGRAL DE LAS PERSONAS MAYORES EN CONDICION DE VULNERABILIDAD DEL MUNICIPIO DE BUCARAMANGA EN EL MARCO DEL PROYECTO "IMPLEMENTACION DE ACCIONES TENDIENTES A MEJORAR LAS CONDICIONES DE LOS ADULTOS MAYORES DEL MUNICIPIO DE BUCARAMANGA
</t>
  </si>
  <si>
    <t xml:space="preserve">ADICIONAR NO 01 EN TIEMPO Y VALOR DEL CONTRATO DE PRESTACION DE SERVICIO NO 512 DEL 2024 CUYO OBJETO ES PRESTAR SERVICIOS PROFESIONALES APOYANDO LA COORDINACIÓN GENERAL DEL CENTRO INTEGRAL DE LA MUJER DEL MUNICIPIO DE BUCARAMANGA, EN EL MARCO DEL PROYECTO “FORTALECIMIENTO DE ESPACIOS DE PARTICIPACIÓN Y PREVENCIÓN DE VIOLENCIAS EN MUJERES Y POBLACIÓN CON MUJERES Y POBLACIÓN CON ORIENTACIONES SEXUALES E IDENTIDADES DE GÉNERO DIVERSAS DEL MUNICIPIO DE BUCARAMANGA
</t>
  </si>
  <si>
    <t xml:space="preserve">ADICIONAR NO 01 EN TIEMPO Y VALOR DEL CONTRATO DE PRESTACION DE SERVICIO NO 686 DEL 2024 CUYO OBJETO ES PRESTAR SERVICIOS DE APOYO LOGÍSTICO Y ADMINISTRATIVO EN EL MARCO DEL PROYECTO “MEJORAMIENTO DE LOS PROCESOS TRANSVERSALES PARA UNA ADMINISTRACIÓN PUBLICA MODERNA Y EFICIENTE EN LA SECRETARIA DE DESARROLLO SOCIAL DEL MUNICIPIO DE BUCARAMANGA
</t>
  </si>
  <si>
    <t xml:space="preserve">ADICIONAR NO 01 EN TIEMPO Y VALOR DEL CONTRATO DE PRESTACION DE SERVICIO NO 576 DEL 2024 CUYO OBJETO ES PRESTAR LOS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</si>
  <si>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407 DEL 2024 CUYO OBJETO ES PRESTAR SERVICIOS DE APOYO LOGÍSTICO A LOS MERCADILLO CAMPESINOS Y A LOS DIFERENTES PROGRAMAS DE LA SECRETARIA DE DESARROLLO SOCIAL DEL MUNICIPIO DE BUCARAMANGA EN EL MARCO DEL PROYECTO “FORTALECIMIENTO DE LA PRODUCTIVIDAD Y COMPETITIVIDAD AGROPECUARIA EN EL SECTOR RURAL DEL MUNICIPIO DE BUCARAMANGA
</t>
  </si>
  <si>
    <t xml:space="preserve">ADICIONAR NO 01 EN TIEMPO Y VALOR DEL CONTRATO DE PRESTACION DE SERVICIO NO 719 DEL 2024 CUYO OBJETO ES PRESTAR SERVICIOS DE APOYO A LA GESTIÓN EN LA OPERATIVIDAD ADMINISTRATIVA DEL PROGRAMA “COLOMBIA MAYOR” Y EL PROGRAMA ADULTO MAYOR Y DIGNO ADSCRITO A LA SECRETARÍA DE DESARROLLO SOCIAL EN EL MARCO DEL PROYECTO “IMPLEMENTACIÓN DE ACCIONES TENDIENTES A MEJORAR LAS CONDICIONES DE LOS ADULTOS MAYORES DEL MUNICIPIO DE BUCARAMANGA
</t>
  </si>
  <si>
    <t xml:space="preserve">PRESTAR SERVICIOS COMO TÉCNICO LABORAL EN AUXILIAR DE ENFERMERÍA PARA LA ATENCIÓN DESDE EL COMPONENTE DE SALUD Y NUTRICIÓN DE LOS ADULTOS MAYORES BENEFICIARIOS DE LOS PROGRAMAS DE LA SECRETARIA DE DESARROLLO SOCIAL DEL MUNICIPIO DE BUCARAMANGA EN EL MARCO DEL PROYECTO "IMPLEMENTACIÓN DE ACCIONES TENDIENTES A MEJORAR LAS CONDICIONES DE LOS ADULTOS MAYORES DEL MUNICIPIO DE BUCARAMANGA
</t>
  </si>
  <si>
    <t xml:space="preserve">PRESTAR SERVICIOS DE APOYO EN LA ATENCIÓN AL CIUDADANO DEL PROGRAMA FAMILIAS EN ACCIÓN A CARGO DE LA SECRETARIA DE DESARROLLO SOCIAL DEL MUNICIPIO DE BUCARAMANGA EN EL MARCO DEL PROYECTO "APOYO A LA OPERATIVIDAD DEL PROGRAMA NACIONAL MAS FAMILIAS EN ACCIÓN EN EL MUNICIPIO DE BUCARAMANGA
</t>
  </si>
  <si>
    <t xml:space="preserve">AUNAR ESFUERZOS PARA LA IMPLEMENTACIÓN DE LAS ESTRATEGIAS DE ORIENTACION OCUPACIONAL, INCLUSION LABORAL Y PROYECTO DE VIDA DE PERSONAS CON DISCAPACIDAD
</t>
  </si>
  <si>
    <t>901836639</t>
  </si>
  <si>
    <t>UNIÓN TEMPORAL MI VIDA IDEAL</t>
  </si>
  <si>
    <t xml:space="preserve">SUMINISTRO DE ELEMENTOS DE PAPELERIA PARA LA SECRETARIA DE DESARROLLO SOCIAL DEL MUNICIPIO DE BUCARAMANGA
</t>
  </si>
  <si>
    <t>804001612</t>
  </si>
  <si>
    <t>COMRED SAS</t>
  </si>
  <si>
    <t>SERVICIO DE PROMOCION A LA PARTICIPACION CIUDADANA</t>
  </si>
  <si>
    <t>Apoyar los Eventos participativos a ediles que conforman las Juntas Administradoras Locales en el municipio de Bucaramanga+G50</t>
  </si>
  <si>
    <t xml:space="preserve">ADICIONAR EN TIEMPO Y VALOR LOS CONVENIOS DE ASOCIACION CUYO OBJETO ES AUNAR ESFUERZOS PARA LA ASISTENCIA Y ATENCIÓN INTEGRAL DE LAS PERSONAS MAYORES EN CONDICIONES DE VULNERABILIDAD PARA EL DESARROLLO DE LOS PROGRAMAS CENTRO VIDA Y CENTRO DE BIENESTAR
</t>
  </si>
  <si>
    <t>SERVICIO DE ATENCION Y PROTECCION INTEGRAL AL ADULTO MAYOR ESTAMPILLA MUNICIPAL 258</t>
  </si>
  <si>
    <t>ADICIONAR EN TIEMPO Y VALOR LOS CONVENIOS DE ASOCIACION CUYO OBJETO ES AUNAR ESFUERZOS PARA LA ASISTENCIA Y ATENCIÓN INTEGRAL DE LAS PERSONAS MAYORES EN CONDICIONES DE VULNERABILIDAD PARA EL DESARROLLO DE LOS PROGRAMAS CENTRO VIDA Y CENTRO DE BIENESTAR</t>
  </si>
  <si>
    <t xml:space="preserve">SUMINISTRO DE COMPLEMENTOS NUTRICIONALES (TIPO MERCADO) PARA LA SECRETARIA DE DESARROLLO SOCIAL DEL MUNICIPIO DE BUCARAMANGA
</t>
  </si>
  <si>
    <t>Suministrar raciones alimentaria para los niños, niñas adolescentes en condiciones vulnerables del municipio</t>
  </si>
  <si>
    <t>Suministrar raciones alimentarias a las personas con discapacidad</t>
  </si>
  <si>
    <t>ESTAMPILLA PARA EL BIENESTAR DEL ADULTO MAYOR MUNICIPAL 220 80%</t>
  </si>
  <si>
    <t>Suministrar raciones alimentarias a las personas mayores</t>
  </si>
  <si>
    <t xml:space="preserve">PRESTAR SERVICIOS COMO OPERADOR EN LA LOGISTICA PARA LA ASISTENCIA Y PARTICIPACION DE LA ASOCIACION DE EDILESAS DE BUCARAMANGA 2024-2027 - III CONGRESO NACIONAL DE MUJERES EDILES Y EXEDILES DE COLOMBIA
</t>
  </si>
  <si>
    <t>1005334548</t>
  </si>
  <si>
    <t>STEFANIA CELIS RAMIREZ</t>
  </si>
  <si>
    <t xml:space="preserve">PROMOVER EL BIENESTAR SOCIAL DE LA POBLACIÓN SEXUALMENTE DIVERSA DEL MUNICIPIO DE BUCARAMANGA, ATRAVES DE ACTIVIDADES ARTISTITICAS, CULTURALES Y EDUCATIVAS
</t>
  </si>
  <si>
    <t>900409974</t>
  </si>
  <si>
    <t>FUNDACION GENERANDO OPCIONES</t>
  </si>
  <si>
    <t xml:space="preserve">ADQUISICION DE PRENDAS DISTINTIVAS PARA EL PROGRAMA FORTALECIMIENTO DE LA PARTICIPACIÓN CIUDADANA EN EL MUNICIPIO DE BUCARAMANGA DE LA SECRETARIA DE DESARROLLO SOCIAL
</t>
  </si>
  <si>
    <t>829003812</t>
  </si>
  <si>
    <t>OLIMPICAS SPORT LTDA</t>
  </si>
  <si>
    <t xml:space="preserve">PAGO DE RIESGO PROFESIONALES DE 132 EDILES DEL MUNICIPIO DE BUCARAMANGA POR EL PERIODO COMPRENDIDO DE JUNIO 01 AL 30 DEL 2024, SEGUN PLANILLA NO 9469898824
</t>
  </si>
  <si>
    <t xml:space="preserve">PAGO DE SEGURIDAD SOCIAL DE 132 EDILES DEL MUNICIPIO DE BUCARAMANGA POR EL PERIODO COMPRENDIDO DE JUNIO 01 AL 30 DEL 2024, SEGUN PLANILLA NO 9469898824
</t>
  </si>
  <si>
    <t>SERVICIOS DE VACUNACION PARA ESPECIES ANIMALES DE INTERES AGROPECUARIO 201</t>
  </si>
  <si>
    <t xml:space="preserve">PRESTACIÓN DE SERVICIOS PARA LLEVAR A CABO LOS DOS CICLOS DE VACUNACIÓN CONTRA LA FIEBRE AFTOSA Y BRUCELOSIS BOVINA PARA EL AÑO 2024 EN EL MUNICIPIO DE BUCARAMANGA – SANTANDER
</t>
  </si>
  <si>
    <t>890200366</t>
  </si>
  <si>
    <t>FEDERACION DE GANADEROS DE SANTANDER Y SUS ZONAS DE INFLUENCIA – FEDEGASAN</t>
  </si>
  <si>
    <t>Realizar los ciclos de vacunación contra la fiebre aftosa y la brucelosis en el municipio de Bucaramanga.</t>
  </si>
  <si>
    <t>SERVICIO DE ASISTENCIA TECNICA4599031 501</t>
  </si>
  <si>
    <t xml:space="preserve">PRESTAR SERVICIO DE APOYO A LA GESTIÓN COMO CONDUCTOR DE LA SECRETARÍA DE DESARROLLO SOCIAL EN EL MARCO DEL PROYECTO "FORTALECIMIENTO DE LOS PROCESOS TRANSVERSALES DE LA SECRETARIA DE DESARROLLO SOCIAL EN EL MUNICIPIO DE BUCARAMANGA
</t>
  </si>
  <si>
    <t xml:space="preserve">PRESTAR SERVICIOS PROFESIONALES PARA APOYAR LA GESTIÓN PRESPUESTAL, ACTUALIZACIÓN Y SEGUIMIENTO DEL PLAN ANUAL DE ADQUISICIONES, SEGUIMIENTO Y CONTROL FINANCIERO A LOS DIFERENTES PROGRAMAS DE LA SECRETARIA DE DESARROLLO SOCIAL, EN EL MARCO DEL PROYECTO "FORTALECIMIENTO DE LOS PROCESOS TRANSVERSALES DE LA SECRETARIA DE DESARROLLO SOCIAL EN EL MUNICIPIO DE BUCARAMANGA
</t>
  </si>
  <si>
    <t xml:space="preserve">PRESTAR SERVICIOS PROFESIONALES COMO ABOGADO (A) PARA APOYAR LA GESTION JURIDICA Y CONTRACTUAL DE LA SECRETARIA DE DESARROLLO SOCIAL, EN EL MARCO DEL PROYECTO “FORTALECIMIENTO DE LOS PROCESOS TRANSVERSALES DE LA SECRETARIA DE DESARROLLO SOCIAL EN EL MUNICIPIO DE BUCARAMANGA
</t>
  </si>
  <si>
    <t xml:space="preserve">PRESTAR SERVICIOS COMO PROFESIONAL ESPECIALIZADO PARA APOYAR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</si>
  <si>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 xml:space="preserve">PRESTAR SERVICIOS DE APOYO A LA GESTIÓN ADMINISTRATIVA Y CONTRACTUAL DE LA SECRETARIA DE DESARROLLO SOCIAL EN EL MARCO DEL PROYECTO "FORTALECIMIENTO DE LOS PROCESOS TRANSVERSALES DE LA SECRETARIA DE DESARROLLO SOCIAL EN EL MUNICIPIO DE BUCARAMANGA
</t>
  </si>
  <si>
    <t xml:space="preserve">PRESTAR SERVICIOS PROFESIONALES PARA APOYAR LA GESTIÓN ADMINISTRATIVA MEDIANTE LA RECOLECCIÓN, ANÁLISIS, CARGUE Y RENDICIÓN DE INFORMES CONTRACTUALES EN LAS DIFERENTES PLATAFORMAS DISPUESTAS POR LA ENTIDAD Y ENTES DE CONTROL, EN EL MARCO DEL PROYECTO "FORTALECIMIENTO DE LOS PROCESOS TRANSVERSALES DE LA SECRETARIA DE DESARROLLO SOCIAL EN EL MUNICIPIO DE BUCARAMANGA
</t>
  </si>
  <si>
    <t xml:space="preserve">PRESTAR SERVICIOS DE APOYO A LA GESTION EN LOS DIFERENTES TRAMITES ADMINISTRATIVOS QUE SE GENERE DEL DESPACHO LA SECRETARIA DE DESARROLLO SOCIAL EN EL MARCO DEL PROYECTO "FORTALECIMIENTO DE LOS PROCESOS TRANSVERSALES DE LA SECRETARIA DE DESARROLLO SOCIAL EN EL MUNICIPIO DE BUCARAMANGA".
</t>
  </si>
  <si>
    <t xml:space="preserve">PRESTAR SERVICIOS PROFESIONALES COMO ABOGADO (A) MAGISTER PARA APOYAR LA GESTIÓN JURÍDICA, CONTRACTUAL Y ADMINISTRATIVA DE LA SECRETARIA DE DESARROLLO SOCIAL EN EL MARCO DEL PROYECTO "FORTALECIMIENTO DE LOS PROCESOS TRANSVERSALES DE LA SECRETARIA DE DESARROLLO SOCIAL EN EL MUNICIPIO DE BUCARAMANGA
</t>
  </si>
  <si>
    <t xml:space="preserve">PRESTAR SERVICIOS PROFESIONALES COMO ABOGADO (A) ESPECIALIZADO (A) PARA ARTICULAR Y LIDERAR LA GESTIÓN CONTRACTUAL DE LA SECRETARIA DE DESARROLLO SOCIAL EN EL MARCO DEL PROYECTO "FORTALECIMIENTO DE LOS PROCESOS TRANSVERSALES DE LA SECRETARIA DE DESARROLLO SOCIAL EN EL MUNICIPIO DE BUCARAMANGA
</t>
  </si>
  <si>
    <t>SERVICIO DE ASISTENCIA TECNICA4599031 201</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</si>
  <si>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</si>
  <si>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 xml:space="preserve">PRESTAR SERVICIOS COMO PROFESIONAL ESPECIALIZADO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</si>
  <si>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 xml:space="preserve">PRESTAR SERVICIOS PROFESIONALES PARA APOYAR LA GESTIÓN CONTRACTUAL MEDIANTE LA ELABORACIÓN DE ESTUDIOS DEL SECTOR Y LA EVALUACIÓN FINANCIERA EN LOS DIFERENTES PROCESOS DE SELECCIÓN QUE ADELANTE LA SECRETARIA DE DESARROLLO SOCIAL EN EL MARCO DEL PROYECTO "FORTALECIMIENTO DE LOS PROCESOS TRANSVERSALES DE LA SECRETARIA DE DESARROLLO SOCIAL EN EL MUNICIPIO DE BUCARAMANGA
</t>
  </si>
  <si>
    <t xml:space="preserve">PRESTAR SERVICIOS PROFESIONALES PARA APOYAR LA GESTIÓN ADMINISTRATIVA MEDIANTE LA FORMULACIÓN, ACTUALIZACIÓN Y SEGUIMIENTO A PROYECTOS DE INVERSIÓN DE LA SECRETARIA DE DESARROLLO SOCIAL EN EL MARCO DEL PROYECTO "FORTALECIMIENTO DE LOS PROCESOS TRANSVERSALES DE LA SECRETARIA DE DESARROLLO SOCIAL EN EL MUNICIPIO DE BUCARAMANGA".
</t>
  </si>
  <si>
    <t xml:space="preserve">PRESTAR SERVICIOS COMO PROFESIONAL ESPECIALIZADO PARA APOYAR LOS PROCESOS DE PLANEACION PRESUPUESTAL, CONTRACTUAL Y ADMINISTRATIVA, ASÍ COMO LA ELABORACIÓN DE INFORMES FINANCIEROS, DE GESTION Y SEGUIMIENTO A LAS METAS DE LOS PROGRAMAS SOCIALES DE LA SECRETARIA DE DESARROLLO SOCIAL CONTENIDAS EN EL PLAN DE DESARROLLO MUNICIPAL, EN EL MARCO DEL PROYECTO "FORTALECIMIENTO DE LOS PROCESOS TRANSVERSALES DE LA SECRETARIA DE DESARROLLO SOCIAL EN EL MUNICIPIO DE BUCARAMANGA
</t>
  </si>
  <si>
    <t xml:space="preserve">PRESTAR SERVICIOS PROFESIONALES PARA ARTICULAR Y LIDERAR ACCIONES EN LOS PROGRAMAS DIRIGIDOS A LA POBLACIÓN JOVEN DEL MUNICIPIO DE BUCARAMANGA DE LA SECRETARIA DE DESARROLLO SOCIAL
</t>
  </si>
  <si>
    <t xml:space="preserve">PRESTAR SERVICIOS PROFESIONALES PARA ARTICULAR Y LIDERAR ACCIONES EN LOS PROGRAMAS DIRIGIDOS CON MUJER Y EQUIDAD DE GENERO DE LA SECRETARIA DE DESARROLLO SOCIAL DEL MUNICIPIO DE BUCARAMANGA
</t>
  </si>
  <si>
    <t xml:space="preserve">PRESTAR SERVICIOS PROFESIONALES PARA ARTICULAR Y LIDERAR ACCIONES EN LOS PROGRAMAS DIRIGIDOS A LA POBLACIÓN EN HABITANZA EN CALLE DE LA SECRETARIA DE DESARROLLO SOCIAL DEL MUNICIPIO DE BUCARAMANGA
</t>
  </si>
  <si>
    <t xml:space="preserve">PRESTAR SERVICIOS PROFESIONALES PARA ARTICULAR Y LIDERAR ACCIONES EN LOS PROGRAMAS DIRIGIDOS A LOS PRODUCTORES DEL SECTOR RURAL DEL MUNICIPO DE BUCARAMANGA DE LA SECRETARIA DE DESARROLLO SOCIAL
</t>
  </si>
  <si>
    <t xml:space="preserve">PRESTAR SERVICIOS PROFESIONALES BRINDANDO APOYO EN LA CONSOLIDACION DE INFORMACION, DEPURACION, ANÁLISIS Y MANEJO DE LAS BASE DE DATOS DE LOS PROGRAMAS SOCIALES DE LA SECRETARÍA DE DESARROLLO SOCIAL EN EL MARCO DEL PROYECTO "FORTALECIMIENTO DE LOS PROCESOS TRANSVERSALES DE LA SECRETARIA DE DESARROLLO SOCIAL EN EL MUNICIPIO DE BUCARAMANGA
</t>
  </si>
  <si>
    <t xml:space="preserve">PRESTAR SERVICIOS PROFESIONALES PARA ARTICULAR Y LIDERAR ACCIONES EN LOS PROGRAMAS DIRIGIDOS A LA POBLACIÓN DE PRIMERA INFANCIA, INFANCIA Y ADOLESCENCIA DE LA SECRETARIA DE DESARROLLO SOCIAL DEL MUNICIPIO DE BUCARAMANGA
</t>
  </si>
  <si>
    <t xml:space="preserve">PRESTAR SERVICIOS PROFESIONALES PARA ARTICULAR Y LIDERAR ACCIONES EN LA PROMOCIÓN Y FORTALECIMIENTO DE LAS JUNTAS DE ACCION COMUNAL Y JUNTAS ADMINISTRADORAS LOCALES DEL MUNICIPIO DE BUCARAMANGA EN EL MARCO DEL PROYECTO "FORTALECIMIENTO DE LOS ESPACIOS DE PARTICIPACIÓN CIUDADANA Y BUEN GOBIERNO EN EL MUNICIPIO DE BUCARAMANGA
</t>
  </si>
  <si>
    <t xml:space="preserve">PRESTAR SERVICIOS PROFESIONALES COMO ABOGADO (A) PARA BRINDAR APOYO JURÍDICO EN LA ATENCIÓN A JUNTAS DE ACCIÓN COMUNAL Y JUNTAS ADMINISTRADORAS LOCALES EN EL MARCO DEL PROYECTO "FORTALECIMIENTO DE LOS ESPACIOS DE PARTICIPACIÓN CIUDADANA Y BUEN GOBIERNO EN EL MUNICIPIO DE BUCARAMANGA
</t>
  </si>
  <si>
    <t xml:space="preserve">PRESTAR SERVICIOS DE APOYO A LA GESTIÓN EN LA ATENCIÓN Y ORIENTACIÓN AL CIUDADANO EN LAS ÁGORAS PARA LA SOCIALIZACIÓN DE LOS PROGRAMAS SOCIALES DE LA SECRETARÍA DE DESARROLLO SOCIAL EN EL MARCO DEL PROYECTO "FORTALECIMIENTO DE LOS ESPACIOS DE PARTICIPACIÓN CIUDADANA Y BUEN GOBIERNO EN EL MUNICIPIO DE BUCARAMANGA
</t>
  </si>
  <si>
    <t xml:space="preserve">PAGO DE RIESGO PROFESIONALES CORRESPONDIENTE AL PERIODO DE JULIO DEL 2024 A 132 EDILES DEL MUNICIPIO DE BUCARAMANGA, SEGUN PLANILLA NO 9469966679.
</t>
  </si>
  <si>
    <t xml:space="preserve">PAGO DE SEGURIDAD SOCIAL CORRESPONDIENTE AL PERIODO DE JULIO DEL 2024 A 132 EDILES DEL MUNICIPIO DE BUCARAMANGA, SEGUN PLANILLA NO 9469966679.
</t>
  </si>
  <si>
    <t>DOCUMENTOS DE PLANEACION4103067 201</t>
  </si>
  <si>
    <t xml:space="preserve">PRESTAR SERVICIOS PROFESIONALES PARA ARTICULAR Y LIDERAR ACCIONES EN LOS PROGRAMAS DIRIGIDOS A LA POBLACIÓN CON DISCAPACIDAD EN EL MARCO DEL PROYECTO DE LA SECRETARIA DE DESARROLLO SOCIAL "DESARROLLO DE ACCIONES ENCAMINADAS A MEJORAR LA CALIDAD DE VIDA DE LAS PERSONAS CON DISCAPACIDAD DEL MUNICIPIO DE BUCARAMANGA
</t>
  </si>
  <si>
    <t xml:space="preserve">PRESTAR SERVICIOS PROFESIONALES PARA EL APOYO EN LOS PROCESOS DE FORMULACIÓN, IMPLEMENTACIÓN Y SEGUIMIENTO DE LAS POLÍTICAS PÚBLICAS, ALERTAS TEMPRANAS Y CONSEJO MUNICIPAL DE POLITICA SOCIAL DE LA SECRETARÍA DE DESARROLLO SOCIAL, EN EL MARCO DEL PROYECTO "FORTALECIMIENTO DE LOS PROCESOS TRANSVERSALES DE LA SECRETARIA DE DESARROLLO SOCIAL EN EL MUNICIPIO DE BUCARAMANGA
</t>
  </si>
  <si>
    <t xml:space="preserve">PRESTAR SERVICIOS DE APOYO A LA GESTIÓN EN LA ATENCIÓN Y ORIENTACIÓN AL CIUDADANO DE LOS SALONES COMUNALES Y APOYO LOGÍSTICO PARA LA SOCIALIZACION DE LOS PROGRAMAS SOCIALES DE LA SECRETARIA DE DESARROLLO SOCIAL EN EL MARCO DEL PROYECTO "FORTALECIMIENTO DE LOS ESPACIOS DE PARTICIPACIÓN CIUDADANA Y BUEN GOBIERNO EN EL MUNICIPIO DE BUCARAMANGA
</t>
  </si>
  <si>
    <t xml:space="preserve">ADICIONAL N°1 AL CONVENIO DE ASOCIACIÓN SDS-SDS-PC-026-2024 CUYO OBJETO ES BRINDAR ATENCIÓN INTEGRAL PARA LA POBLACIÓN EN HABITABILIDAD EN CALLE, CON ALTA DEPENDENCIA FÍSICA, MENTAL O COGNITIVA EN EL MUNICIPIO DE BUCARAMANGA
</t>
  </si>
  <si>
    <t xml:space="preserve">PRESTAR SERVICIOS DE APOYO A LA GESTIÓN EN LOS PROCESOS ADMINISTRATIVOS Y ATENCION AL USUARIO INFORMANDO LA OFERTA INSTITUCIONAL DE LA SECRETARIA DE DESARROLLO SOCIAL EN EL MARCO DEL PROYECTO "FORTALECIMIENTO DE LOS PROCESOS TRANSVERSALES DE LA SECRETARIA DE DESARROLLO SOCIAL EN EL MUNICIPIO DE BUCARAMANGA
</t>
  </si>
  <si>
    <t xml:space="preserve">PRESTAR SERVICIOS DE APOYO A LA GESTION EN LA ATENCIÓN Y ORIENTACIÓN AL CIUDADANO Y DEMÁS ORGANIZACIONES COMUNALES PARA LA SOCIALIZACION DE LOS PROGRAMAS SOCIALES DE LA SECRETARIA DE DESARROLLO SOCIAL EN EL MARCO DEL PROYECTO ""FORTALECIMIENTO DE LOS ESPACIOS DE PARTICIPACIÓN CIUDADANA Y BUEN GOBIERNO EN EL MUNICIPIO DE BUCARAMANGA
</t>
  </si>
  <si>
    <t xml:space="preserve">PRESTAR SERVICIOS PROFESIONALES PARA APOYAR CON ORIENTACIÓN FINANCIERA Y CONTABLE LAS ORGANIZACIONES COMUNITARIAS DE PRIMER Y SEGUNDO GRADO EN EL MARCO DEL PROYECTO "FORTALECIMIENTO DE LOS ESPACIOS DE PARTICIPACIÓN CIUDADANA Y BUEN GOBIERNO EN EL MUNICIPIO DE BUCARAMANGA
</t>
  </si>
  <si>
    <t>91249349</t>
  </si>
  <si>
    <t>OSWALDO REYES HERNANDEZ</t>
  </si>
  <si>
    <t>SERVICIO DE GESTION DE OFERTA SOCIAL PARA LA POBLACION VULNERABLE 501</t>
  </si>
  <si>
    <t xml:space="preserve">PRESTAR SERVICIOS PROFESIONALES COMO ABOGADO (A) PARA APOYAR EN LOS TEMAS JURÍDICOS DE CONOCIMIENTO DEL PROGRAMA DE DISCAPACIDAD EN EL MARCO DEL PROYECTO DE LA SECRETARIA DE DESARROLLO SOCIAL "DESARROLLO DE ACCIONES ENCAMINADAS A MEJORAR LA CALIDAD DE VIDA DE LAS PERSONAS CON DISCAPACIDAD DEL MUNICIPIO DE BUCARAMANGA
</t>
  </si>
  <si>
    <t>SERVICIO DE ARTICULACION DE OFERTA SOCIAL PARA LA POBLACION HABITANTE DE CALLE 501</t>
  </si>
  <si>
    <t xml:space="preserve">PRESTAR SERVICIOS PROFESIONALES EN LAS ACTIVIDADES FÍSICO - RECREATIVAS Y DEPORTIVAS DIRIGIDAS A LA POBLACIÓN EN HABITANZA EN CALLE EN EL MARCO DEL PROYECTO DE LA SECRETARIA DE DESARROLLO SOCIAL "FORTALECIMIENTO DE LAS ACCIONES DE ATENCIÒN INTEGRAL PARA LA POBLACIÒN EN HABITANZA EN CALLE EN EL MUNICIPIO DE BUCARAMANGA
</t>
  </si>
  <si>
    <t xml:space="preserve">PRESTAR SERVICIOS PROFESIONALES EN TRABAJO SOCIAL PARA FORTALECER LOS PROCESOS DE ATENCIÓN INTEGRAL DESDE UN ENFOQUE TÉCNICO, DIRIGIDA A LA POBLACIÓN EN HABITANZA EN CALLE DE LA SECRETARIA DE DESARROLLO SOCIAL EN EL MARCO DEL PROYECTO "FORTALECIMIENTO DE LAS ACCIONES DE ATENCIÒN INTEGRAL PARA LA POBLACIÒN EN HABITANZA EN CALLE EN EL MUNICIPIO DE BUCARAMANGA
</t>
  </si>
  <si>
    <t xml:space="preserve">PRESTAR SERVICIOS PROFESIONALES COMO ENLACE, GESTIÓN Y ATENCIÓN A LAS DIFERENTES ESTRATEGIAS QUE SE ARTICULEN CON LOS DIFERENTES ORGANISMOS DE COOPERACIÓN INTERNACIONAL EN EL MARCO DEL PROYECTO "FORTALECIMIENTO DE LOS PROCESOS TRANSVERSALES DE LA SECRETARIA DE DESARROLLO SOCIAL EN EL MUNICIPIO DE BUCARAMANGA
</t>
  </si>
  <si>
    <t>1019011778</t>
  </si>
  <si>
    <t>DIANA REMOLINA CORREDOR</t>
  </si>
  <si>
    <t>SERVICIO DE PROMOCION DE LA GARANTIA DE DERECHOS 501</t>
  </si>
  <si>
    <t xml:space="preserve">PRESTAR SERVICIOS PROFESIONALES PARA ASESORAR LA FORMULACIÒN DE PROYECTOS EN EL MARCO DEL PROYECTO "FORTALECIMIENTO DE LOS ESPACIOS DE PARTICIPACIÓN CIUDADANA Y BUEN GOBIERNO EN EL MUNICIPIO DE BUCARAMANGA”, ASI COMO EVALUAR LOS ASPECTOS TÉCNICOS Y FINANCIEROS DE LOS PROCESOS DE SELECCIÓN DE CONTRATISTAS QUE ADELANTE LA SECRETARIA DE DESARROLLO SOCIAL
</t>
  </si>
  <si>
    <t>1014274234</t>
  </si>
  <si>
    <t>DAIRO ALEJANDRO SANABRIA ROJAS</t>
  </si>
  <si>
    <t xml:space="preserve">PRESTAR SERVICIOS PROFESIONALES PARA LA IMPLEMENTACIÓN DE LA ESTRATEGIA DE ORIENTACIÓN Y ATENCIÓN PSICOSOCIAL A LAS PERSONAS CON DISCAPACIDAD EN EL MARCO DEL PROYECTO DE LA SECRETARIA DE DESARROLLO SOCIAL "DESARROLLO DE ACCIONES ENCAMINADAS A MEJORAR LA CALIDAD DE VIDA DE LAS PERSONAS CON DISCAPACIDAD DEL MUNICIPIO DE BUCARAMANGA
</t>
  </si>
  <si>
    <t xml:space="preserve">PRESTAR SERVICIOS PROFESIONALES PARA EL APOYO EN PROMOCIÓN, CONVOCATORIA Y ESTRATEGIAS COMUNICATIVAS DE LOS PROGRAMAS SOCIALES DE LA SECRETARÍA DE DESARROLLO SOCIAL EN EL MARCO DEL PROYECTO "FORTALECIMIENTO DE LOS PROCESOS TRANSVERSALES DE LA SECRETARIA DE DESARROLLO SOCIAL EN EL MUNICIPIO DE BUCARAMANGA
</t>
  </si>
  <si>
    <t>1098102162</t>
  </si>
  <si>
    <t>DEILY NAIDU CASTRO DUEÑEZ</t>
  </si>
  <si>
    <t xml:space="preserve">PRESTAR SERVICIOS DE APOYO A LA GESTIÓN, EN EL ACOMPAÑAMIENTO Y SEGUIMIENTO DE ACTIVIDADES RELACIONADAS CON LA ATENCIÓN A LA POBLACIÓN VULNERABLE BENEFICIARIA DEL PROGRAMA HABITANZA EN CALLE DE LA SECRETARIA DE DESARROLLO SOCIAL EN EL MARCO DEL PROYECTO "FORTALECIMIENTO DE LAS ACCIONES DE ATENCIÒN INTEGRAL PARA LA POBLACIÒN EN HABITANZA EN CALLE EN EL MUNICIPIO DE BUCARAMANGA
</t>
  </si>
  <si>
    <t xml:space="preserve">PRESTAR SERVICIOS PROFESIONALES EN PSICOLOGÍA PARA FORTALECER LOS PROCESOS DE ATENCIÓN INTEGRAL DESDE UN ENFOQUE TÉCNICO, DIRIGIDA A LA POBLACIÓN EN HABITANZA EN CALLE DEL MUNICIPIO DE BUCARAMANGA EN EL MARCO DEL PROYECTO "FORTALECIMIENTO DE LAS ACCIONES DE ATENCIÒN INTEGRAL PARA LA POBLACIÒN EN HABITANZA EN CALLE EN EL MUNICIPIO DE BUCARAMANGA
</t>
  </si>
  <si>
    <t>1005199007</t>
  </si>
  <si>
    <t>GRACE  GIANELLA RODRIGUEZ RESTREPO</t>
  </si>
  <si>
    <t xml:space="preserve">PRESTAR SERVICIOS DE APOYO A LA GESTIÓN EN LA ATENCIÓN Y ORIENTACIÓN A LOS ORGANISMOS COMUNALES DE SEGUNDO GRADO, ASÍ COMO APOYO LOGÍSTICO PARA LA SOCIALIZACIÓN DE LOS PROGRAMAS SOCIALES DE LA SECRETARIA DE DESARROLLO SOCIAL EN EL MARCO DEL PROYECTO ""FORTALECIMIENTO DE LOS ESPACIOS DE PARTICIPACIÓN CIUDADANA Y BUEN GOBIERNO EN EL MUNICIPIO DE BUCARAMANGA
</t>
  </si>
  <si>
    <t xml:space="preserve">PRESTAR SERVICIOS DE APOYO A LA GESTIÓN LOGÍSTICA Y ADMINISTRATIVA CON EL PROPÓSITO DE TERRITORIALIZAR LA OFERTA INSTITUCIONAL DEL PROGRAMA HABITANZA EN CALLE DE LA SECRETARIA DE DESARROLLO SOCIAL EN EL MARCO DEL PROYECTO "FORTALECIMIENTO DE LAS ACCIONES DE ATENCIÒN INTEGRAL PARA LA POBLACIÒN EN HABITANZA EN CALLE EN EL MUNICIPIO DE BUCARAMANGA
</t>
  </si>
  <si>
    <t xml:space="preserve">Total </t>
  </si>
  <si>
    <t xml:space="preserve">Municipio de Bucaramanga, sector rural en sus tres corrimientos y urbano en sus 17 comunas </t>
  </si>
  <si>
    <t>Niños, niñas, adolescentes y familias</t>
  </si>
  <si>
    <t>Realizar estrategias orientadas a la creatividad en NNA a través del uso de tecnologías digitales, culturales. recreación y deporte. Brindar el servicio de recreación para la integración de niños, niñas, adolescentes y jóvenes</t>
  </si>
  <si>
    <t xml:space="preserve">Municipio de Bucaramanga, sector rural </t>
  </si>
  <si>
    <t>Habitantes del sector rural del Municipio</t>
  </si>
  <si>
    <t xml:space="preserve">Suministrar los insumos, plántulas, semillas, herramientas y equipos para el progreso de pequeños productores. Actualizar el Plan General de Asistencia Técnica Agropecuaria para generar progreso en el sector rural del Municipio. Realizar actividades de conmemoración en el marco de la exaltación de la labor de los campesinos que progresan instaurada en el Decreto Nacional No. 135 de 1965	
</t>
  </si>
  <si>
    <t>Suministrar los insumos, maquinaria, herramientas y equipos para el progreso de los proyectos productivos.</t>
  </si>
  <si>
    <t xml:space="preserve">Productores agropecuarios </t>
  </si>
  <si>
    <t>Mantener en operación y acompañar la estrategia de progreso de mercadillos campesinos.</t>
  </si>
  <si>
    <t>Corregimientos 1,2 y 3 del Municipio de Bucaramanga</t>
  </si>
  <si>
    <t>Productores con predios de producción pecuaria</t>
  </si>
  <si>
    <t>Personas del sector rural del municipio</t>
  </si>
  <si>
    <t>Centro poblado: Rural - Corregimiento 1,2 y 3 de Bucaramanga.
Centro poblado: Urbano – 17 comunas del Municipio de Bucaramanga</t>
  </si>
  <si>
    <t>Hombres, mujeres y NNA que conforman las familias en situación de Pobreza, Extrema pobreza y vulnerabilidad en el municipio de Bucaramanga</t>
  </si>
  <si>
    <t>Brindar servicio exequial de la población en condición de pobreza y vulnerabilidad.</t>
  </si>
  <si>
    <t>Desarrollar estrategias comunitarias que promuevan espacios seguros para las familias del municipio de Bucaramanga. Desarrollar campañas comunitarias de socialización y difusión de la oferta institucional para las familias en el municipio de Bucaramanga.</t>
  </si>
  <si>
    <t>Coordinar, brindar y mantener la atención a los beneficiarios del programa de transferencias monetarias, asi como la verificación y cargue de las diferentes novedades del mismo. Brindar soporte permanente en el mantenimiento de las bases de datos y herramientas tecnológicas a disposición del programa de transferencias monetarias. Brindar acceso a espacios de recreación y cultura a los beneficiarios de los programas de transferencias monetarias.</t>
  </si>
  <si>
    <t>Las 17 Comunas del Municipio de Bucaramanga.</t>
  </si>
  <si>
    <t xml:space="preserve"> Ciudadanos en habitabilidad en calle</t>
  </si>
  <si>
    <t>Garantizar el bienestar integral de la población en situación de calle, proporcionándoles servicios básicos y asistencia especializada a través de un sistema de cupos. Impulsar programas educativos y de sensibilización sobre salud e higiene personal dirigidos a las personas con situación de habitanza en calle. Implementar unidades móviles para la atención integral y social para la población en habitanza en calle. Formular e implementar estrategias con propósitos restaurativos de la ciudadanía en Habitanza en Calle</t>
  </si>
  <si>
    <t>Realizar la identificación, caracterización y seguimiento de cada persona sin hogar atendida por la Secretaría de Desarrollo Social . Activar el Servicio de identificación para el programa de habitanza en calle</t>
  </si>
  <si>
    <t>Bucaramanga – Comunas 1 a la 17, Corregimientos 1, 2 y 3.</t>
  </si>
  <si>
    <t>Realizar actividades de enlace, gestión y atención para población migrante, retornada, refugiada y de acogida en el Municipio de Bucaramanga. Desarrollar mecanismos de articulación, inclusión social, cohesión social y prevención para la población migrante, retornada, refugiada y de acogida. Implementar la estrategia del Centro Intégrate dirigida a población migrante, retornada, refugiada y de acogida.</t>
  </si>
  <si>
    <t xml:space="preserve">Rural - Corregimiento 1,2 y 3 de Bucaramanga.
Centro poblado: Urbano – 17 comunas del Municipio de Bucaramanga. </t>
  </si>
  <si>
    <t>Mujeres del Municipio de Bucaramanga</t>
  </si>
  <si>
    <t>Mantener la atención, orientación psicosocial, jurídica y capacitación a las mujeres. Desarrollar acciones en el marco de la estrategia comunitaria de prevención de violencias basadas en género. Diseñar e implementar campañas comunicativas de prevención y promoción de derechos de las mujeres.</t>
  </si>
  <si>
    <t xml:space="preserve">Centro poblado: Rural - Corregimiento 1,2 y 3 de Bucaramanga.
Centro poblado: Urbano – 17 comunas del Municipio de Bucaramanga. </t>
  </si>
  <si>
    <t>Brindar asistencia técnica y acompañamiento en temas de financiamiento y empleabilidad a las mujeres emprendedoras. Desarrollar campañas educomunicativas de promoción y prevención. Brindar alojamiento temporal para sobrevivientes de VBG, de acuerdo con lo establecido en la ley 1257 de 2008 y sus decretos reglamentarios. Apoyar los emprendimientos, comités articuladores, rutas de atención y demás actividades del programa de mujer. Fortalecer la Escuela de Liderazgo y Participación Política para mujeres.</t>
  </si>
  <si>
    <t>Personas Mayores del Municipio de Bucaramanga</t>
  </si>
  <si>
    <t>Formular e implementar estrategias de sistema de apoyo comunitario para la prevención y erradicación del maltrato y/o violencia contra las personas mayores del municipio.</t>
  </si>
  <si>
    <t>Municipio de Bucaramanga, Centros Vida del Municipio</t>
  </si>
  <si>
    <t>Personas Mayores adscritas a los Centros Vida del Municipio</t>
  </si>
  <si>
    <t>Adquirir mobiliario los Centros Vida del Municipio básicos y asistencia especializada a través de un sistema de cupos. Suministar material lúdico, pedagógico, libros y demás elementos de papelería e impresiones los Centros Vida del Municipio. Proveer elementos técnicos y tecnológicos los Centros Vida del Municipio. Proveer los elementos que permitan la realización de talleres ocupacionales, productivos y de emprendimiento</t>
  </si>
  <si>
    <t xml:space="preserve">Brindar atención integral a las personas mayores en salud, recreación y buen uso del tiempo libre mediante espacios culturales, artísticos y recreativos.
</t>
  </si>
  <si>
    <t>Personas con discapacidad</t>
  </si>
  <si>
    <t>Prestar servicios de atención a personas con discapacidad a través de instituciones especializadas. Suministrar ayudas técnicas y tecnológicas a personas caracterizadas con discapacidad en el Municipio de Bucaramanga. Desarrollar las estrategias de orientación ocupacional y fortalecimiento de hábitos de la vida diaria en personas con discapacidad</t>
  </si>
  <si>
    <t>Personas con discapacidad y cuidadores</t>
  </si>
  <si>
    <t>Bucaramanga – Área urbana y rural</t>
  </si>
  <si>
    <t>Personas con orieentación sexual e identidad de género diversa</t>
  </si>
  <si>
    <t>Prestar los servicios de atención, capacitación y asesoría para la población con orientación sexual e identidad de género diversa. Desarrollar estrategias y campañas de prevención para la promoción de la garantía de derechos y la no discriminación de la población con orientación sexual e identidad de género diversa. Realizar acciones de visibilización de población con orientación sexual e identidad de género diversa en ámbitos sociales, económicos, políticos, culturales, deportivos, recreativos, entre otros</t>
  </si>
  <si>
    <t>Desarrollar estrategias encaminadas al restablecimiento de los derechos de niños, niñas y adolescentes. Desarrollar campañas de promoción e integración para el homenaje a la niñez para la visibilización de los derechos de la infancia.</t>
  </si>
  <si>
    <t>Madres cuidadoras y familias de NNA</t>
  </si>
  <si>
    <t>Cuidadoras y familias enfocadas en habilidades de crianza</t>
  </si>
  <si>
    <t xml:space="preserve">Desarrollar campañas de promoción y partición en seguridad mental, emocional y física NNA. Realizar actividades direccionadas a Sensibilización y prevención en contra del trabajo infantil	</t>
  </si>
  <si>
    <t>Desarrollo de la estrategia Ruta de la empatía y la atención integral a población vulnerable con difícil acceso a la oferta institucional en el municipio de Bucaramanga</t>
  </si>
  <si>
    <t>Área urbana y rural</t>
  </si>
  <si>
    <t xml:space="preserve">Usuarios de oferta social </t>
  </si>
  <si>
    <t>Apoyar la gestión administrativa, jurídica, contractual y de seguimiento a los procesos de contratación realizados por la Secretaría de Desarrollo Social. Realizar los procesos de estructuración, actualización, seguimiento de proyectos de inversión y apoyo en la gestión administrativa y contractual. Brindar apoyo en la gestión administrativa, atender solicitudes de los usuarios, apoyo logístico y archivo documental. Efectuar revisión, análisis y evaluación legal de los procesos de contratación y respuesta de requerimientos jurídicos. Realizar actividades de ejecución presupuestal, seguimiento a los diferentes planes, informes de gestión y financieros. Apoyar en el actualización, consolidación, análisis e interpretación de datos, formulación y seguimiento de políticas públicas. Desarrollar actividades de territorialización de la oferta con la población adscrita a los diferentes programas. Adquirir herramientas técnicas y tecnológicas para mejorar la atención a los usuarios</t>
  </si>
  <si>
    <t>Municipio de Bucaramanga, sector rural y urbano</t>
  </si>
  <si>
    <t>Representantes comunales</t>
  </si>
  <si>
    <t>Apoyar los Eventos participativos a ediles que conforman las Juntas Administradoras Locales en el municipio de Bucaramanga. Dotar con elementos de oficina e indumentaria a ediles que conforman las Juntas Administradoras Locales. Realizar actividades de conmemoración y/o exaltación del día del Comunero y de la acción comunal</t>
  </si>
  <si>
    <t>Ediles</t>
  </si>
  <si>
    <t>Dignatarios de juntas de acción comunal y ediles</t>
  </si>
  <si>
    <t>Implementar estrategias que promocionen espacios de participación y fomento de la Democracia en el ejercicio de sus funciones de inspección, vigilancia y control</t>
  </si>
  <si>
    <t>Jóvenes del municipio de Bucaramanga</t>
  </si>
  <si>
    <t xml:space="preserve"> Fortalecer la participación ciudadana en redes, encuentros, escuelas de liderazgo que generen valor a jóvenes urbanos y rurales.</t>
  </si>
  <si>
    <t>Suministrar raciones alimentarias para los niños, niñas adolescentes en condiciones vulnerables del municipio</t>
  </si>
  <si>
    <t>Personas mayores en condición de vulnerabilidad</t>
  </si>
  <si>
    <t>Suministrar raciones alimentarias a personas mayores en condición de vulnerabilidad</t>
  </si>
  <si>
    <t>Suministrar raciones de alimentos a personas con discapacidad focalizadas y familiares y/o cuidadores</t>
  </si>
  <si>
    <t>Población jóvenes del Municipio de Bucaramanga</t>
  </si>
  <si>
    <t>Realizar acompañamiento a la ejecución a la Estrategia para el desarrollo de habilidades en los jóvenes y población barrista del municipio. Realizar talleres de formación dirigidos a jóvenes, población barrista y unidades productivas y/o iniciativas de emprendimiento creativo de intervención comunitario y ambiental. Apoyar la Estrategia Pazificándonos como espacio de diálogo y resolución de conflictos</t>
  </si>
  <si>
    <t xml:space="preserve">Personas migrantes regularizadas. 
</t>
  </si>
  <si>
    <t>DOCUMENTOS DE PLANEACION4103067 501</t>
  </si>
  <si>
    <t>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t>
  </si>
  <si>
    <t xml:space="preserve">PRESTAR SERVICIOS PROFESIONALES COMO PSICÓLOGO (A) EN EL DESARROLLO DE ACTIVIDADES PARA LA PROMOCIÓN DE LA SALUD MENTAL DE LA POBLACIÓN CON DISCAPACIDAD BENEFICIARIA EN EL MARCO DEL PROYECTO DE LA SECRETARIA DE DESARROLLO SOCIAL "FORTALECIMIENTO DE LA ATENCIÓN INTEGRAL A PERSONAS CON DISCAPACIDAD Y SUS CUIDADORES EN EL MUNICIPIO DE BUCARAMANGA
</t>
  </si>
  <si>
    <t>SERVICIO DE EDUCACION INFORMAL 4502034 201</t>
  </si>
  <si>
    <t xml:space="preserve">PRESTAR SERVICIOS PROFESIONALES COMO PSICOLOGO (A) PARA APOYAR LA EJECUCIÒN Y MATERIALIZACIÓN DE LA ESTRATEGIA DE PARTICIPACIÓN CIUDADANA EN EL MARCO DEL PROYECTO DE LA SECRETARIA DE DESARROLLO SOCIAL "FORTALECIMIENTO DE LOS ESPACIOS DE PARTICIPACIÓN CIUDADANA Y BUEN GOBIERNO EN EL MUNICIPIO DE BUCARAMANGA
</t>
  </si>
  <si>
    <t>1100893497</t>
  </si>
  <si>
    <t>EDGAR EMIRO BUENO MARTINEZ</t>
  </si>
  <si>
    <t xml:space="preserve">PRESTAR SERVICIOS PROFESIONALES COMO ABOGADO ( A) PARA APOYAR EN LA ASISTENCIA JURIDICA Y REPRESENTACION JUDICIAL EN LOS PROCESOS JURÍDICOS Y ACCIONES CONSTITUCIONALES A LA SECRETARIA DE DESARROLLO SOCIAL EN EL MARCO DEL PROYECTO "FORTALECIMIENTO DE LOS PROCESOS TRANSVERSALES DE LA SECRETARIA DE DESARROLLO SOCIAL EN EL MUNICIPIO DE BUCARAMANGA
</t>
  </si>
  <si>
    <t>1098684152</t>
  </si>
  <si>
    <t>JUAN DAVID SANABRIA RODRIGUEZ</t>
  </si>
  <si>
    <t>SERVICIO DE ATENCION Y PROTECCION INTEGRAL AL ADULTO MAYOR 501</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</si>
  <si>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</si>
  <si>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 xml:space="preserve">PRESTAR SERVICIOS PROFESIONALES PARA ARTICULAR Y LIDERAR ACCIONES EN 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</si>
  <si>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 xml:space="preserve">PRESTAR SERVICIOS DE APOYO A LA GESTIÓN EN LA OPERATIVIDAD ADMINISTRATIVA DEL PROGRAMA “COLOMBIA MAYOR” Y EL PROGRAMA ATENCIÓN INTEGRAL DE POBLACIÓN EN SITUACIÓN PERMANENTE DE DESPROTECCIÓN SOCIAL Y/O FAMILIAR DEL MUNICIPIO DE BUCARAMANGA EN EL MARCO DEL PROYECTO DE LA SECRETARIA DE DESARROLLO SOCIAL“FORTALECIMIENTO DE LOS PROCESOS DE ATENCIÓN INTEGRAL DE LA POBLACIÓN ADULTA MAYOR EN EL MUNICIPIO DE BUCARAMANGA
</t>
  </si>
  <si>
    <t>SERVICIO DE ATENCION Y PROTECCION INTEGRAL AL ADULTO MAYOR 220</t>
  </si>
  <si>
    <t xml:space="preserve">PRESTAR SERVICIOS DE APOYO A LA GESTIÓN COMO TÉCNICO LABORAL EN AUXILIAR DE ENFERMERIA PARA LA PROMOCIÓN DE HABITOS SALUDABLES Y PREVENCIÓN DE ENFERMEDADES PARA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</si>
  <si>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APOYO OPERATIVO Y DE ASISTENCIA ADMINISTRATIVA ENCAMINADAS A FACILITAR EL DESARROLLO Y EJECUCIÓN DE LAS ACTIVIDADES DEL PROGRAMA ATENCIÓN INTEGRAL DE POBLACIÓN EN SITUACIÓN PERMANENTE DE DESPROTECCIÓN SOCIAL Y/O FAMILIAR EN EL MARCO DEL PROYECTO DE LA SECRETARIA DE DESARROLLO SOCIAL “FORTALECIMIENTO DE LOS PROCESOS DE ATENCIÓN INTEGRAL DE LA POBLACIÓN ADULTA MAYOR EN EL MUNICIPIO DE BUCARAMANGA
</t>
  </si>
  <si>
    <t>SERVICIO DE ATENCION Y PROTECCION INTEGRAL AL ADULTO MAYOR 520</t>
  </si>
  <si>
    <t xml:space="preserve">PRESTAR SERVICIOS PROFESIONALES EN ENFERMERÍA PARA LA PROMOCIÓN DE HABITOS SALUDABLES Y PREVENCIÓN DE ENFERMEDADES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</si>
  <si>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PSICÓLOGO (A) EN EL DESARROLLO DE ACTIVIDADES DE PROMOCIÓN DE LA SALUD MENTAL DIRIGADA A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</si>
  <si>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88158985</t>
  </si>
  <si>
    <t>NELSON  JAVIER PABON  VERA</t>
  </si>
  <si>
    <t xml:space="preserve">PRESTAR SERVICIOS PROFESIONALES COMO PSICÓLOGO (A) EN EL DESARROLLO DE ACTIVIDADES DE PROMOCIÓN DE LA SALUD MENTAL DIRIGADA A LOS ADULTOS MAYORES EN CONDICIÓN DE VULNERABILIDAD DEL MUNICIPIO DE BUCARAMANGA EN EL MARCO DEL PROYECTO DE LA SECRETARIA DE DESARROLLO SOCIAL“FORTALECIMIENTO DE LOS PROCESOS DE ATENCIÓN INTEGRAL DE LA POBLACIÓN ADULTA MAYOR EN EL MUNICIPIO DE BUCARAMANGA
</t>
  </si>
  <si>
    <t xml:space="preserve">PRESTAR SERVICIOS DE APOYO LOGISTICO Y ADMINISTRATIVO A LA GESTIÓN PARA EL ACOMPAÑAMIENTO DE LAS DIFERENTES ACTIVIDADES REQUERIDAS EN LOS CENTROS VIDA PARA LA ATENCIÓN INTEGRAL DE LAS PERSONAS MAYORES EN CONDICIÓN DE VULNERABILIDAD DEL MUNICIPIO DE BUCARAMANGA EN EL MARCO DEL PROYECTO DE LA SECRETARIA DE DESARROLLO SOCIAL “FORTALECIMIENTO DE LOS PROCESOS DE ATENCIÓN INTEGRAL DE LA POBLACIÓN ADULTA MAYOR EN EL MUNICIPIO DE BUCARAMANGA
</t>
  </si>
  <si>
    <t xml:space="preserve">PRESTAR SERVICIOS PROFESIONALES PARA LA IMPLEMENTACIÓN DE LA ESTRATEGIA DE ORIENTACIÓN Y ATENCIÓN PSICOSOCIAL A LAS PERSONAS CON DISCAPACIDAD EN EL MARCO DEL PROYECTO DE LA SECRETARIA DE DESARROLLO SOCIAL "FORTALECIMIENTO DE LA ATENCIÓN INTEGRAL A PERSONAS CON DISCAPACIDAD Y SUS CUIDADORES EN EL MUNICIPIO DE BUCARAMANGA
</t>
  </si>
  <si>
    <t>1007731729</t>
  </si>
  <si>
    <t>LUISA EVELIA CACERES JOYA</t>
  </si>
  <si>
    <t xml:space="preserve">PRESTAR SERVICIOS DE APOYO LOGÍSTICO Y ADMINISTRATIVO A LA GESTIÓN PARA EL ACOMPAÑAMIENTO DE LAS DIFERENTES ACTIVIDADES REQUERIDAS PARA LA ATENCIÓN INTEGRAL DE LA POBLACIÓN CON DISCAPACIDAD EN EXTREMA VULNERABILIDAD EN EL MARCO DEL PROYECTO DE LA SECRETARIA DE DESARROLLO SOCIAL "FORTALECIMIENTO DE LA ATENCIÓN INTEGRAL A PERSONAS CON DISCAPACIDAD Y SUS CUIDADORES EN EL MUNICIPIO DE BUCARAMANGA
</t>
  </si>
  <si>
    <t xml:space="preserve">PRESTAR SERVICIOS DE APOYO A LA GESTIÓN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</si>
  <si>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DE APOYO LOGISTICO Y ADMINISTRATIVO A LA GESTIÓN PARA EL ACOMPAÑAMIENTO DE LAS DIFERENTES ACTIVIDADES REQUERIDAS EN LOS CENTROS VIDA PARA LA ATENCIÓN INTEGRAL DE LOS ADULTOS MAYORES EN CONDICIÓN DE VULNERABILIDAD DEL MUNICIPIO DE BUCARAMANGA EN EL MARCO DEL PROYECTO DE LA SECRETARIA DE DESARROLLO SOCIAL “FORTALECIMIENTO DE LOS PROCESOS DE ATENCIÓN INTEGRAL DE LA POBLACIÓN ADULTA MAYOR EN EL MUNICIPIO DE BUCARAMANGA
</t>
  </si>
  <si>
    <t xml:space="preserve">PRESTAR SERVICIOS DE APOYO LOGISTICO Y ADMINISTRATIVO A LA GESTIÓN PARA EL ACOMPAÑAMIENTO DE LAS DIFERENTES ACTIVIDADES REQUERIDAS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</si>
  <si>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SERVICIO DE APOYO A LA PRODUCCION DE LAS CADENAS AGRICOLAS, FORESTALES, PECUARIAS, PESQUERAS Y ACUICOLAS 501</t>
  </si>
  <si>
    <t xml:space="preserve">PRESTAR SERVICIOS DE APOYO A LA GESTIÓN COMO TÉCNICO EN PRODUCCIÓN AGROPECUARIA PARA APOYAR LAS DIFERENTES ACTIVIDADES DEL SECTOR RURAL DEL MUNICIPIO DE BUCARAMANGA EN EL MARCO DEL PROYECTO DE LA SECRETARIA DE DESARROLLO SOCIAL "APOYO AL PROGRESO DE CADENAS PRODUCTIVAS AGRÍCOLAS FORESTALES PECUARIAS EN EL MUNICIPIO DE BUCARAMANGA
</t>
  </si>
  <si>
    <t>SERVICIO DE APOYO PARA EL FOMENTO ORGANIZATIVO DE LA AGRICULTURA CAMPESINA, FAMILIAR Y COMUNITARIA 201</t>
  </si>
  <si>
    <t xml:space="preserve">PRESTAR LOS SERVICIOS DE APOYO LOGÍSTICO PARA ARTICULAR Y LIDERAR ACCIONES EN LOS DIFERENTES EVENTOS Y ACTIVIDADES DESARROLLADAS POR LA SECRETARIA DE DESARROLLO SOCIAL EN EL MARCO DEL PROYECTO "APOYO A LA PRODUCTIVIDAD Y COMPETITIVIDAD DEL SECTOR RURAL DEL MUNICIPIO DE BUCARAMANGA
</t>
  </si>
  <si>
    <t>1098634448</t>
  </si>
  <si>
    <t>ALEXANDRA PEREZ SANTAMARIA</t>
  </si>
  <si>
    <t>91157106</t>
  </si>
  <si>
    <t>JULIAN ALEXANDER GARCIA RUGELES</t>
  </si>
  <si>
    <t>SERVICIO DE GESTION DE OFERTA SOCIAL PARA LA POBLACION VULNERABLE 201</t>
  </si>
  <si>
    <t xml:space="preserve">PRESTAR SERVICIOS PROFESIONALES COMO APOYO PARA EL DESARROLLO DE LAS ACTIVIDADES DEL COMPONENTE SOCIAL Y COMUNITARIO DE LOS PROGRAMAS DE TRANSFERENCIAS MONETARIAS EN EL MARCO DEL PROYECTO DE LA SECRETARIA DE DESARROLLO SOCIAL "FORTALECIMIENTO DE LAS ACCIONES ORIENTADAS A LA ATENCIÓN DE LA POBLACIÓN EN SITUACIÓN DE VULNERABILIDAD DEL MUNICIPIO DE BUCARAMANGA
</t>
  </si>
  <si>
    <t xml:space="preserve">PRESTAR SERVICIOS DE APOYO A LA GESTIÓN PARA EL DESARROLLO DE LAS ACTIVIDADES ADMINISTRATIVAS Y OPERATIVAS DE LOS PROGRAMAS DE TRANSFERENCIAS MONETARIAS EN EL MARCO DEL PROYECTO DE LA SECRETARIA DE DESARROLLO SOCIAL "FORTALECIMIENTO DE LAS ACCIONES ORIENTADAS A LA ATENCIÓN DE LA POBLACIÓN EN SITUACIÓN DE VULNERABILIDAD DEL MUNICIPIO DE BUCARAMANGA
</t>
  </si>
  <si>
    <t>1005331776</t>
  </si>
  <si>
    <t>MANUEL SANTIAGO OCHOA ANGARITA</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</si>
  <si>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 "FORTALECIMIENTO DE LAS ACCIONES DE ATENCIÒN INTEGRAL PARA LA POBLACIÒN EN HABITANZA EN CALLE EN EL MUNICIPIO DE BUCARAMANGA
</t>
  </si>
  <si>
    <t>1095812427</t>
  </si>
  <si>
    <t>LAURA MARCELA PINEDA CASTRILLON</t>
  </si>
  <si>
    <t>SERVICIO DE ATENCION Y PROTECCION INTEGRAL AL ADULTO MAYOR 288</t>
  </si>
  <si>
    <t xml:space="preserve">PRESTAR SERVICIOS PROFESIONALES APOYANDO EL DESARROLLO DE ACTIVIDADES EN TERAPIA OCUPACIONAL PARA LOS ADULTOS MAYORES ADSCRITOS A LOS CENTROS VIDA DEL MUNICIPIO DE BUCARAMANGA EN EL MARCO DEL PROYECTO DE LA SECRETARIA DE DESARROLLO SOCIAL “FORTALECIMIENTO DE LOS PROCESOS DE ATENCIÓN INTEGRAL DE LA POBLACIÓN ADULTA MAYOR EN EL MUNICIPIO DE BUCARAMANGA
</t>
  </si>
  <si>
    <t xml:space="preserve">PRESTAR LOS SERVICIOS PROFESIONALES PARA LA ASISTENCIA TÉCNICA Y ACOMPAÑAMIENTO DE LOS PROYECTOS AGROINDUSTRIALES QUE EJECUTEN EN EL MARCO DEL PROYECTO DE LA SECRETARIA DE DESARROLLO SOCIAL "APOYO AL PROGRESO DE CADENAS PRODUCTIVAS AGRÍCOLAS FORESTALES PECUARIAS EN EL MUNICIPIO DE BUCARAMANGA
</t>
  </si>
  <si>
    <t xml:space="preserve">PRESTAR LOS SERVICIOS DE APOYO LOGÍSTICO A LOS MERCADILLOS CAMPESINOS Y A LOS DIFERENTES PROGRAMAS DE LA SECRETARIA DE DESARROLLO SOCIAL EN EL MARCO DEL PROYECTO "APOYO A LA PRODUCTIVIDAD Y COMPETITIVIDAD DEL SECTOR RURAL DEL MUNICIPIO DE BUCARAMANGA
</t>
  </si>
  <si>
    <t xml:space="preserve">PRESTAR SERVICIOS PROFESIONALES COMO AGRONOMO (A) PARA LA ASISTENCIA TÉCNICA Y ACOMPAÑAMIENTO DE LOS PROYECTOS QUE SE EJECUTEN EN EL SECTOR AGRÍCOLA EN EL MARCO DEL PROYECTO DE LA SECRETARIA DE DESARROLLO SOCIAL "APOYO AL PROGRESO DE CADENAS PRODUCTIVAS AGRÍCOLAS FORESTALES PECUARIAS EN EL MUNICIPIO DE BUCARAMANGA
</t>
  </si>
  <si>
    <t>1098724300</t>
  </si>
  <si>
    <t>CAMILO  ANDRES PABON BARAJAS</t>
  </si>
  <si>
    <t xml:space="preserve">PRESTAR SERVICIOS DE APOYO LOGÍSTICO PARA EL DESARROLLO DE LAS ACTIVIDADES DE LOS DIFERENTES PROGRAMAS DE LA SECRETARÍA DE DESARROLLO SOCIAL DEL MUNICIPIO DE BUCARAMANGA
</t>
  </si>
  <si>
    <t>901292095</t>
  </si>
  <si>
    <t>SONAR EVENTOS &amp; PRODUCCIONES S.A.S. BIC</t>
  </si>
  <si>
    <t xml:space="preserve">PAGO DE RIESGO PROFESIONALES CORRESPONDIENTE AL PERIODO DE AGOSTO DEL 2024 A 132 EDILES DEL MUNICIPIO DE BUCARAMANGA, SEGUN PLANILLA NO 9471175999
</t>
  </si>
  <si>
    <t xml:space="preserve">PAGO DE SEGURIDAD SOCIAL CORRESPONDIENTE AL PERIODO DE AGOSTO DEL 2024 A 132 EDILES DEL MUNICIPIO DE BUCARAMANGA, SEGUN PLANILLA NO 9471175999.
</t>
  </si>
  <si>
    <t>SERVICIO DE APOYO PARA EL FOMENTO DE LA ASOCIATIVIDAD1702016 201</t>
  </si>
  <si>
    <t xml:space="preserve">PRESTAR SERVICIOS DE APOYO A LA GESTIÓN BRINDANDO APOYO EN LA CONSOLIDACION DE INFORMACION, DEPURACION, ANÁLISIS Y MANEJO DE LA BASE DE DATOS DEL SECTOR RURAL DEL MUNICIPIO DE BUCARAMANGA EN EL MARCO DEL PROYECTO DE LA SECRETARIA DE DESARROLLO SOCIAL "APOYO A LA PRODUCTIVIDAD Y COMPETITIVIDAD DEL SECTOR RURAL DEL MUNICIPIO DE BUCARAMANGA
</t>
  </si>
  <si>
    <t>63557556</t>
  </si>
  <si>
    <t>LEIDY ROCIO FONSECA MORENO</t>
  </si>
  <si>
    <t xml:space="preserve">PRESTAR SERVICIOS PROFESIONALES COMO PSICOLOGO (A) PARA ORIENTAR LA PROMOCIÓN DE INTERVENCIÓN PSICOSOCIAL EN LA ZONA SUR DE LA CIUDAD DE BUCARAMANGA EN EL MARCO DEL PROYECTO DE LA SECRETARIA DE DESARROLLO SOCIAL “DESARROLLO DE ACCIONES DE INTERVENCIÓN SOCIAL ENFOCADAS A LAS MUJERES EN EL ÁMBITO COMUNITARIO EN EL MUNICIPIO DE BUCARAMANGA
</t>
  </si>
  <si>
    <t xml:space="preserve">PRESTAR SERVICIOS PROFESIONALES EN TRABAJO SOCIAL, ORIENTADOS AL ACOMPAÑAMIENTO PSICOSOCIAL A TRAVÉS DEL CENTRO INTEGRAL DE LA MUJER DEL MUNICIPIO DE BUCARAMANGA, EN EL MARCO DEL PROYECTO “IMPLEMENTACIÓN DE ESTRATEGIAS DE ATENCIÓN INTEGRAL PARA LAS MUJERES DEL MUNICIPIO DE BUCARAMANGA
</t>
  </si>
  <si>
    <t xml:space="preserve">PRESTAR SERVICIOS PROFESIONALES COMO MEDICO VETERINARIO Y/O ZOOTECNISTA PARA LA ASISTENCIA TÉCNICA Y ACOMPAÑAMIENTO DE LOS PROYECTOS QUE SE EJECUTEN EN EL SECTOR RURAL DEL MUNICIPIO DE BUCARAMANGA EN EL MARCO DEL PROYECTO DE LA SECRETARIA DE DESARROLLO SOCIAL "APOYO A LA PRODUCTIVIDAD Y COMPETITIVIDAD DEL SECTOR RURAL DEL MUNICIPIO DE BUCARAMANGA
</t>
  </si>
  <si>
    <t>91474435</t>
  </si>
  <si>
    <t>JAVIER ARMANDO QUIROGA SANTAMARIA</t>
  </si>
  <si>
    <t xml:space="preserve">PRESTAR SERVICIOS PROFESIONALES PARA ARTICULAR Y LIDERAR ACCIONES DE GESTIÓN E IMPLEMENTACIÓN DE LAS ACTIVIDADES EN EL CENTRO VIDA ALVAREZ EN EL MARCO DEL PROYECTO DE LA SECRETARIA DE DESARROLLO SOCIAL “FORTALECIMIENTO DE LOS PROCESOS DE ATENCIÓN INTEGRAL DE LA POBLACIÓN ADULTA MAYOR EN EL MUNICIPIO DE BUCARAMANGA
</t>
  </si>
  <si>
    <t xml:space="preserve">ADICIONAL N° 1 AL CONTRATO DE SUMINISTRO SDS-SDS-MC-087-2024 CUYO OBJETO ES "SUMINISTRO DE PAPELERÍA PARA LA SECRETARIA DE DESARROLLO SOCIAL DEL MUNICIPIO DE BUCARAMANGA
</t>
  </si>
  <si>
    <t xml:space="preserve">PRESTAR SERVICIOS PROFESIONALES COMO PSICOLOGO (A), PARA ORIENTAR LA PROMOCIÓN DE LOS SERVICIOS E INTERVENCIÓN PSICOSOCIAL EN EL CENTRO INTEGRAL DE LA MUJER EN EL MARCO DEL PROYECTO “DESARROLLO DE ACCIONES DE INTERVENCIÓN SOCIAL ENFOCADAS A LAS MUJERES EN EL ÁMBITO COMUNITARIO EN EL MUNICIPIO DE BUCARAMANGA
</t>
  </si>
  <si>
    <t xml:space="preserve">PRESTAR SERVICIOS PROFESIONALES COMO PSICOLOGO (A) PARA ORIENTAR LA PROMOCIÓN DE INTERVENCIÓN PSICOSOCIAL EN LA ZONA NORTE DE LA CIUDAD DE BUCARAMANGA EN EL MARCO DEL PROYECTO DE LA SECRETARIA DE DESARROLLO SOCIAL “DESARROLLO DE ACCIONES DE INTERVENCIÓN SOCIAL ENFOCADAS A LAS MUJERES EN EL ÁMBITO COMUNITARIO EN EL MUNICIPIO DE BUCARAMANGA
</t>
  </si>
  <si>
    <t>63514885</t>
  </si>
  <si>
    <t>IGLIANA MILENA DIAZ RICAURTE</t>
  </si>
  <si>
    <t xml:space="preserve">PRESTAR SERVICIOS PROFESIONALES COMO ABOGADO (A) PROPORCIONANDO ASISTENCIA JURIDICA Y APOYO EN EL FORTALECIMIENTO DE LAS RUTAS DE ATENCIÓN A CASOS DE VIOLENCIA DE GÉNERO, EN EL MARCO DEL PROYECTO DE LA SECRETARIA DE DESARROLLO SOCIAL “IMPLEMENTACIÓN DE ESTRATEGIAS DE ATENCIÓN INTEGRAL PARA LAS MUJERES DEL MUNICIPIO DE BUCARAMANGA
</t>
  </si>
  <si>
    <t xml:space="preserve">PRESTAR SERVICIOS PROFESIONALES COMO PSICOLOGO (A) APOYANDO LA ARTICULACIÓN GENERAL DEL CENTRO INTEGRAL DE LA MUJER DEL MUNICIPIO DE BUCARAMANGA EN EL MARCO DEL PROYECTO “DESARROLLO DE ACCIONES DE INTERVENCIÓN SOCIAL ENFOCADAS A LAS MUJERES EN EL ÁMBITO COMUNITARIO EN EL MUNICIPIO DE BUCARAMANGA
</t>
  </si>
  <si>
    <t>PRESTAR SERVICIOS DE APOYO A LA GESTIÓN EN LA PROMOCIÓN DE LA OFERTA INSTITUCIONAL EN EL CENTRO INTEGRAL DE LA MUJER EN EL MARCO DEL PROYECTO “IMPLEMENTACIÓN DE ESTRATEGIAS DE ATENCIÓN INTEGRAL PARA LAS MUJERES DEL MUNICIPIO DE BUCARAMANGA</t>
  </si>
  <si>
    <t>52068464</t>
  </si>
  <si>
    <t>JENNY MARITZA CASTAÑEDA RUEDA</t>
  </si>
  <si>
    <t>91152863</t>
  </si>
  <si>
    <t>MARIO CHACON MENDEZ</t>
  </si>
  <si>
    <t xml:space="preserve">PRESTAR SERVICIOS DE APOYO A LA GESTIÓN EN LA PROMOCIÓN DE LA OFERTA INSTITUCIONAL EN EL CENTRO INTEGRAL DE LA MUJER EN EL MARCO DEL PROYECTO “DESARROLLO DE ACCIONES DE INTERVENCIÓN SOCIAL ENFOCADAS A LAS MUJERES EN EL ÁMBITO COMUNITARIO EN EL MUNICIPIO DE BUCARAMANGA
</t>
  </si>
  <si>
    <t xml:space="preserve">PRESTAR SERVICIOS PROFESIONALES COMO FISIOTERAPEUTA PARA APOYAR LOS PROCESOS DE ATENCIÓN INTEGRAL E INCLUSIÓN SOCIAL A LA POBLACIÓN CON DISCAPACIDAD BENEFICIARIA EN EL MARCO DEL PROYECTO DE LA SECRETARIA DE DESARROLLO SOCIAL "FORTALECIMIENTO DE LA ATENCIÓN INTEGRAL A PERSONAS CON DISCAPACIDAD Y SUS CUIDADORES EN EL MUNICIPIO DE BUCARAMANGA
</t>
  </si>
  <si>
    <t>1098744130</t>
  </si>
  <si>
    <t>MONICA ANDREA AMADOR ARIZA</t>
  </si>
  <si>
    <t xml:space="preserve">ADICIONAR EN TIEMPO Y VALOR EL CONTRATO DE PRESTACION DE SERVICIO NO 47 DEL 2024, CUYO OBJETO ES PRESTACIÓN DE SERVICIOS DE TRANSPORTE TERRESTRE PARA LA IMPLEMENTACIÓN DE LAS RUTAS DE ATENCIÓN INTEGRAL A LAS PERSONAS EN SITUACIÓN DE CALLE DEL MUNICIPIO DE BUCARAMANGA
</t>
  </si>
  <si>
    <t xml:space="preserve">PRESTAR SERVICIOS COMO OPERADOR EN LOGÍSTICA PARA LA ASISTENCIA Y PARTICIPACIÓN DE LAS ASOCIACIONES DE EDILES DE BUCARAMANGA- VIII CONGRESO NACIONAL DE JUNTAS ADMINISTRADORAS LOCALES A CELEBRARSE EN SAN ANDRÉS ISLAS Y EL XVII CONGRESO NACIONAL DE EDILES DE COLOMBIA A CELEBRARSE EN SINCELEJO, SUCRE.
</t>
  </si>
  <si>
    <t>901306483</t>
  </si>
  <si>
    <t>ASESORIAS TURISTICAS VIAJA POR EL MUNDO S.A.S</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</si>
  <si>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</si>
  <si>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MODIFICACIÓN N° 2 A LOS CONVENIOS DE ASOCIACIÓN,CUYO OBJETO ES AUNAR ESFUERZOS PARA LA ASISTENCIA Y ATENCIÓN INTEGRAL DE LAS PERSONAS MAYORES EN CONDICIONES DE VULNERABILIDAD PARA EL DESARROLLO DE LOS PROGRAMAS CENTRO VIDA Y CENTRO DE BIENESTAR</t>
  </si>
  <si>
    <t xml:space="preserve">MODIFICACIÓN N° 2 A LOS CONVENIOS DE ASOCIACIÓN , CUYO OBJETO ES AUNAR ESFUERZOS PARA LA ASISTENCIA Y ATENCIÓN INTEGRAL DE LAS PERSONAS MAYORES EN CONDICIONES DE VULNERABILIDAD PARA EL DESARROLLO DE LOS PROGRAMAS CENTRO VIDA Y CENTRO DE BIENESTAR
</t>
  </si>
  <si>
    <t xml:space="preserve">MODIFICACIÓN N° 2 A LOS CONVENIOS DE ASOCIACIÓN,CUYO OBJETO ES AUNAR ESFUERZOS PARA LA ASISTENCIA Y ATENCIÓN INTEGRAL DE LAS PERSONAS MAYORES EN CONDICIONES DE VULNERABILIDAD PARA EL DESARROLLO DE LOS PROGRAMAS CENTRO VIDA Y CENTRO DE BIENESTAR
</t>
  </si>
  <si>
    <t>2.3.2.02.02.009.4104020.93500.260.501</t>
  </si>
  <si>
    <t>SERVICIO DE ATENCION INTEGRAL A POBLACION EN CONDICION DE DISCAPACIDAD 501</t>
  </si>
  <si>
    <t xml:space="preserve">MODIFICACIÓN N° 3 AL CONVENIO DE ASOCIACIÓN 037-2024 CUYO OBJETO ES AUNAR ESFUERZO PARA REALIZAR EL PROCESO DE HABILITACIÓN Y REHABILITACIÓN DE NIÑOS, NIÑAS, ADOLESCENTES, JÓVENES Y ADULTOS CON DISCAPACIDAD DEL MUNICIPIO DE BUCARAMANGA CON EL FIN DE MEJORAR SU CALIDAD DE VIDA Y PROPENDER POR SU FUNCIONALIDAD, INDEPENDENCIA E INCLUSIÓN SOCIAL
</t>
  </si>
  <si>
    <t xml:space="preserve">PRESTAR SERVICIOS PROFESIONALES APOYANDO LA IMPLEMENTACIÓN DE ACTIVIDADES FÍSICAS Y RECREATIVAS PARA LA PROMOCIÓN DE LOS DERECHOS DE LOS ADULTOS MAYORES EN CONDICIÓN VULNERABILIDAD ADSCRITOS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</si>
  <si>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ABOGADO (A) PARA BRINDAR APOYO JURÍDICO EN LA MATERIALIZACIÓN DE LA ESTRATEGIA DE PARTICIPACIÓN CIUDADANA ENTRE LA POBLACIÓN JUVENIL EN EL MARCO DEL PROYECTO DE LA SECRETARIA DE DESARROLLO SOCIAL "FORTALECIMIENTO DE LOS ESPACIOS DE PARTICIPACIÓN CIUDADANA Y BUEN GOBIERNO EN EL MUNICIPIO DE BUCARAMANGA
</t>
  </si>
  <si>
    <t>63490454</t>
  </si>
  <si>
    <t>FLOR  DE MARIA GUALDRON RUIZ</t>
  </si>
  <si>
    <t xml:space="preserve">PRESTAR SERVICIOS PROFESIONALES PARA ARTICULAR Y LIDERAR ACCIONES EN LOS PROGRAMAS DE LA SECRETARIA DE DESARROLLO SOCIAL DIRIGIDOS A LA POBLACIÓN LGBTIQ+ DEL MUNICIPIO DE BUCARAMANGA.
</t>
  </si>
  <si>
    <t>1098762830</t>
  </si>
  <si>
    <t>PAOLA ANDREA MORENO JAIMES</t>
  </si>
  <si>
    <t xml:space="preserve">PRESTAR SERVICIOS PROFESIONALES PARA EL DESARROLLO DE ACTIVIDADES ARTÍSTICAS A LOS ADULTOS MAYORES EN CONDICIÓN DE VULNERABILIDAD Y/O ADSCRITAS EN LOS CENTROS VIDA DEL MUNICIPIO DE BUCARAMANGA EN EL MARCO DEL PROYECTO DE LA SECRETARIA DE DESARROLLO SOCIAL “FORTALECIMIENTO DE LOS PROCESOS DE ATENCIÓN INTEGRAL DE LA POBLACIÓN ADULTA MAYOR EN EL MUNICIPIO DE BUCARAMANGA
</t>
  </si>
  <si>
    <t>88030538</t>
  </si>
  <si>
    <t>OSMEL YADIN ANGARITA PACHECO</t>
  </si>
  <si>
    <t>SERVICIOS DE PROMOCION DE LOS DERECHOS DE LOS NIÑOS, NIÑAS, ADOLESCENTES Y JOVENES 201</t>
  </si>
  <si>
    <t xml:space="preserve">PRESTAR SERVICIOS PROFESIONALES COMO ADMINISTRADOR (A) PUBLICO EN EL MARCO DEL PROYECTO "DESARROLLO DE INTERVENCIONES DE TIPO PSICOSOCIAL DIRIGIDO A LA REDUCCIÓN DE FACTORES DE RIESGO EN NIÑOS NIÑAS Y ADOLESCENTES EN EL MUNICIPIO DE BUCARAMANGA
</t>
  </si>
  <si>
    <t xml:space="preserve">PRESTAR SERVICIOS PROFESIONALES COMO LICENCIADO (A) EN PEDAGOGÍA INFANTIL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</si>
  <si>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 xml:space="preserve">PRESTAR SERVICIOS PROFESIONALES COMO LICENCIADO ( A) EN PEDAGOGIA PARA LIDERAR Y ARTICULAR LAS LUDOTECAS ADSCRITAS A LA SECRETARIA DE DESARROLLO SOCIAL DEL MUNICIPIO DE BUCARAMANGA EN EL MARCO DEL PROYECTO "DESARROLLO DE INTERVENCIONES DE TIPO PSICOSOCIAL DIRIGIDO A LA REDUCCIÓN DE FACTORES DE RIESGO EN NIÑOS NIÑAS Y ADOLESCENTES EN EL MUNICIPIO DE BUCARAMANGA
</t>
  </si>
  <si>
    <t xml:space="preserve">PRESTAR SERVICIOS PROFESIONALES EN TRABAJO SOCIAL ORIENTADOS A LA IMPLEMENTACIÓN DE LAS POLÍTICAS PÚBLICAS DE LA POBLACIÓN CON ORIENTACIONES SEXUALES DIVERSAS, LA PARTICIPACIÓN SOCIAL Y COMUNITARIA EN EL MUNICIPIO DE BUCARAMANGA EN EL MARCO DEL PROYECTO “DESARROLLO DE ACCIONES DE ATENCIÓN INTEGRAL PARA LA POBLACIÓN CON ORIENTACIÓN SEXUAL E IDENTIDAD DE GÉNERO DIVERSA EN EL MUNICIPIO DE BUCARAMANGA
</t>
  </si>
  <si>
    <t xml:space="preserve">PRESTAR SERVICIOS DE APOYO A LA GESTIÓN PARA EL DESARROLLO DE LAS ACTIVIDADES ARTÍSTICAS DIRIGIDAS A LA PROMOCIÓN DE LOS DERECHOS DE LOS NIÑOS, NIÑAS Y ADOLESCENTES EN EL MARCO DEL PROYECTO "IMPLEMENTACIÓN DE ACCIONES PEDAGÓGICAS COMUNITARIAS Y DE SEGURIDAD ALIMENTARIA A MADRES CUIDADORAS Y FAMILIAS DE NIÑOS NIÑAS Y ADOLESCENTES EN EL MUNICIPIO DE BUCARAMANGA
</t>
  </si>
  <si>
    <t xml:space="preserve">PRESTAR SERVICIOS PROFESIONALES COMO LICENCIADO (A) EN PEDAGOGIA PARA EL DESARROLLO DE LAS ESTRATEGIAS Y ACTIVIDADES DE PRIMERA INFANCIA, INFANCIA Y ADOLESCENCIA EN EL MARCO DEL PROYECTO “DESARROLLO DE INTERVENCIONES DE TIPO PSICOSOCIAL DIRIGIDO A LA REDUCCIÓN DE FACTORES DE RIESGO EN NIÑOS NIÑAS Y ADOLESCENTES EN EL MUNICIPIO DE BUCARAMANGA
</t>
  </si>
  <si>
    <t xml:space="preserve">PRESTAR SERVICIOS DE APOYO A LA GESTIÓN PARA LA IMPLEMENTACION DE ACTIVIDADES DE LOS NIÑOS, NIÑAS, ADOLESCENTES Y SUS FAMILIAS EN EL MARCO DEL PROYECTO “DESARROLLO DE INTERVENCIONES DE TIPO PSICOSOCIAL DIRIGIDO A LA REDUCCIÓN DE FACTORES DE RIESGO EN NIÑOS NIÑAS Y ADOLESCENTES EN EL MUNICIPIO DE BUCARAMANGA
</t>
  </si>
  <si>
    <t xml:space="preserve">PRESTAR SERVICIOS DE APOYO A LA GESTIÓN PARA EL DESARROLLO DE ACTIVIDADES EN LOS NIÑOS NIÑAS Y ADOLESCENTES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</si>
  <si>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Apoyo logistocos para familias y población vulnerable</t>
  </si>
  <si>
    <t>Actividades relacionadas con el día del campesino</t>
  </si>
  <si>
    <t>Implementar actividades logisticas para la atención integral y social para la población en habitanza en calle</t>
  </si>
  <si>
    <t>2.3.2.02.01.004.4104020.4817199.260.201</t>
  </si>
  <si>
    <t>2.3.2.02.01.004.1702010.4391402.263.201</t>
  </si>
  <si>
    <t>2.3.2.02.01.003.1702010.3649098.263.201</t>
  </si>
  <si>
    <t>2.3.2.02.02.009.4103052.91124.257.201</t>
  </si>
  <si>
    <t xml:space="preserve">PRESTAR SERVICIOS PROFESIONALES COMO PSICOLOGO (A) PARA LA IMPLEMENTACION DE LAS ACTIVIDADES DE LOS NIÑOS, NIÑAS, ADOLESCENTES Y SUS FAMILIAS EN EL MARCO DEL PROYECTO “ DESARROLLO DE INTERVENCIONES DE TIPO PSICOSOCIAL DIRIGIDO A LA REDUCCIÓN DE FACTORES DE RIESGO EN NIÑOS NIÑAS Y ADOLESCENTES EN EL MUNICIPIO DE BUCARAMANGA
</t>
  </si>
  <si>
    <t>1098787242</t>
  </si>
  <si>
    <t>LAURA LIZETH GARCIA  MARTINEZ</t>
  </si>
  <si>
    <t xml:space="preserve">PRESTAR SERVICIOS PROFESIONALES ORIENTADOS A LA VISIBILIZACIÓN, PROMOCIÓN, CONVOCATORIA Y ESTRATEGIAS COMUNICATIVAS DE LOS PROGRAMAS SOCIALES DE LA SECRETARÍA DE DESARROLLO SOCIAL EN EL MARCO DEL PROYECTO "FORTALECIMIENTO DE LOS PROCESOS TRANSVERSALES DE LA SECRETARIA DE DESARROLLO SOCIAL EN EL MUNICIPIO DE BUCARAMANGA 2024680010068
</t>
  </si>
  <si>
    <t xml:space="preserve">PRESTAR SERVICIOS PROFESIONALES COMO LICENCIADO (A) EN PEDAGOGIA PARA EL DESARROLLO DE LAS ESTRATEGIAS Y ACTIVIDADES DE PRIMERA INFANCIA, INFANCIA Y ADOLESCENCIA DE LA SECRETARIA DE DESARROLLO SOCIAL DEL MUNICIPIO DE BUCARAMANGA EN EL MARCO DEL PROYECTO “DESARROLLO DE INTERVENCIONES DE TIPO PSICOSOCIAL DIRIGIDO A LA REDUCCIÓN DE FACTORES DE RIESGO EN NIÑOS NIÑAS Y ADOLESCENTES EN EL MUNICIPIO DE BUCARAMANGA
</t>
  </si>
  <si>
    <t xml:space="preserve">MODIFICACIÓN N° 1 AL CONVENIO DE ASOCIACIÓN N° 039-2024 CUYO OBJETO ES "AUNAR ESFUERZOS PARA BRINDAR ATENCIÓN INTEGRAL E INCLUSIÓN SOCIAL EN ESCENARIOS DE PROMOCIÓN DE LAS PERSONAS EN HABITABILIDAD EN CALLE EN EL MUNICIPIO DE BUCARAMANGA
</t>
  </si>
  <si>
    <t xml:space="preserve">PRESTAR SERVICIOS PROFESIONALES COMO COMUNICADOR (A) SOCIAL PARA LA IMPLEMENTACIÓN Y DISEÑO DE ESTRATEGIAS COMUNICATIVAS ORIENTADAS AL FOMENTO DE LA PARTICIPACIÓN Y LIDERAZGOS DE LOS NIÑOS, NIÑAS Y ADOLESCENTES EN EL MARCO DEL PROYECTO “DESARROLLO DE INTERVENCIONES DE TIPO PSICOSOCIAL DIRIGIDO A LA REDUCCIÓN DE FACTORES DE RIESGO EN NIÑOS NIÑAS Y ADOLESCENTES EN EL MUNICIPIO DE BUCARAMANGA
</t>
  </si>
  <si>
    <t>2.3.2.02.02.009.4103052.91119.261.201</t>
  </si>
  <si>
    <t xml:space="preserve">PRESTAR SERVICIOS DE APOYO A LA GESTION ADMINISTRATIVA EN EL MARCO DEL PROYECTO “IMPLEMENTACION DE ACCIONES PARA LA GARANTIA DEL ACCESO A LA OFERTA SOCIAL EN POBLACION MIGRANTE RETORNADA, REFUGIADA Y DE ACOGIDA EN EL MUNICIPIO DE BUCARAMANGA
</t>
  </si>
  <si>
    <t>1102363523</t>
  </si>
  <si>
    <t>JHON  DIDIER MONTAÑEZ RANGEL</t>
  </si>
  <si>
    <t xml:space="preserve">PRESTAR SERVICIOS PROFESIONALES COMO PSICOLOGO (A) PARA LA IMPLEMENTACION DE LAS ACTIVIDADES QUE SE DESARROLLA CON NIÑOS, NIÑAS, ADOLESCENTES Y SUS FAMILIAS EN EL MARCO DEL PROYECTO " DESARROLLO DE INTERVENCIONES DE TIPO PSICOSOCIAL DIRIGIDO A LA REDUCCIÓN DE FACTORES DE RIESGO EN NIÑOS NIÑAS Y ADOLESCENTES EN EL MUNICIPIO DE BUCARAMANGA
</t>
  </si>
  <si>
    <t xml:space="preserve">PRESTAR SERVICIOS PROFESIONALES APOYANDO EL DESARROLLO DE ACTIVIDADES EN TERAPIA OCUPACIONAL PARA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</si>
  <si>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 xml:space="preserve">PRESTAR SERVICIOS PROFESIONALES PARA ARTICULAR Y LIDERAR ACCIONES DE GESTIÓN E IMPLEMENTACIÓN DE LAS ACTIVIDADES EN EL CENTRO VIDA AÑOS MARAVILLOSOS EN EL MARCO DEL PROYECTO DE LA SECRETARIA DE DESARROLLO SOCIAL “FORTALECIMIENTO DE LOS PROCESOS DE ATENCIÓN INTEGRAL DE LA POBLACIÓN ADULTA MAYOR EN EL MUNICIPIO DE BUCARAMANGA
</t>
  </si>
  <si>
    <t>1098758047</t>
  </si>
  <si>
    <t>MARLY  YERITZA PICO GARCIA</t>
  </si>
  <si>
    <t>13871573</t>
  </si>
  <si>
    <t>GILBERTO RUEDA HERNANDEZ</t>
  </si>
  <si>
    <t xml:space="preserve">MODIFICACIÓN N° 1 AL CONVENIO DE ASOCIACIÓN 059-2024, CUYO OBJETO CONTRACTUAL ES "AUNAR ESFUERZOS PARA EL FORTALECIMIENTO DE LOS HÁBITOS DE LA VIDA DIARIA Y DESARROLLO HUMANO DE PERSONAS CON DISCAPACIDAD
</t>
  </si>
  <si>
    <t xml:space="preserve">MODIFICACIÓN N° 2 AL CONVENIO DE ASOCIACIÓN 026-2024, CUYO OBJETO ES "BRINDAR ATENCIÓN INTEGRAL PARA LA POBLACIÓN EN HABITABILIDAD EN CALLE, CON ALTA DEPENDENCIA FÍSICA, MENTAL O COGNITIVA EN EL MUNICIPIO DE BUCARAMANGA
</t>
  </si>
  <si>
    <t xml:space="preserve">PRESTAR SERVICIOS PROFESIONALES PARA LA REALIZACIÓN DE ACCIONES PERTINENTES A LOS PROCESOS DE TIPO NUTRICIONAL PARA LA PROMOCIÓN DE HABITOS SALUDABLES DE LOS ADULTOS MAYORES EN CONDICIÓN DE VULNERABILIDAD DEL MUNICIPIO DE BUCARAMANGA EN EL MARCO DEL PROYECTO DE LA SECRETARIA DE DESARROLLO SOCIAL “FORTALECIMIENTO DE LOS PROCESOS DE ATENCIÓN INTEGRAL DE LA POBLACIÓN ADULTA MAYOR EN EL MUNICIPIO DE BUCARAMANGA
</t>
  </si>
  <si>
    <t>1096062367</t>
  </si>
  <si>
    <t>RICHARD STEEVEN CLAVIJO SANCHEZ</t>
  </si>
  <si>
    <t xml:space="preserve">PRESTAR SERVICIOS DE APOYO A LA GESTION PARA LA FORMACIÓN Y PARTICIPACIÓN EN GASTRONOMIA Y PRODUCTIVIDAD DE LOS ADULTOS MAYORES ADSCRITOS A LOS CENTROS VIDA DEL MUNICIPIO DE BUCARAMANGA EN EL MARCO DEL PROYECTO DE LA SECRETARIA DE DESARROLLO SOCIAL “FORTALECIMIENTO DE LOS PROCESOS DE ATENCIÓN INTEGRAL DE LA POBLACIÓN ADULTA MAYOR EN EL MUNICIPIO DE BUCARAMANGA
</t>
  </si>
  <si>
    <t>1098656860</t>
  </si>
  <si>
    <t>SINDY SARMIENTO MENESES</t>
  </si>
  <si>
    <t xml:space="preserve">PRESTAR LOS SERVICIOS DE APOYO LOGÍSTICO PARA ARTICULAR Y LIDERAR LAS ACTIVIDADES Y EVENTOS DE LA SECRETARIA DE DESARROLLO SOCIAL EN EL MARCO DEL PROYECTO "FORTALECIMIENTO DE LOS PROCESOS TRANSVERSALES DE LA SECRETARIA DE DESARROLLO SOCIAL EN EL MUNICIPIO DE BUCARAMANGA
</t>
  </si>
  <si>
    <t>1098694773</t>
  </si>
  <si>
    <t>FRANCISCO JAVIER AGUILLON ZABALA</t>
  </si>
  <si>
    <t xml:space="preserve">PRESTAR SERVICIOS DE APOYO A LA GESTIÓN PARA EL DESARROLLO DE ACTIVIDADES DE AUTO CUIDADO E HIGIENE A LOS ADULTOS MAYORES EN CONDICIÓN DE VULNERABILIDAD ADSCRITAS A LOS CENTROS VIDA DEL MUNICIPIO DE BUCARAMANGA EN EL MARCO DEL PROYECTO DE LA SECRETARIA DE DESARROLLO SOCIAL “FORTALECIMIENTO DE LOS PROCESOS DE ATENCIÓN INTEGRAL DE LA POBLACIÓN ADULTA MAYOR EN EL MUNICIPIO DE BUCARAMANGA
</t>
  </si>
  <si>
    <t xml:space="preserve">PRESTAR SERVICIOS PROFESIONALES COMO LICENCIADO (A) EN EDUCACION FISICA APOYANDO LA IMPLEMENTACIÓN DE ACTIVIDADES FÍSICAS Y RECREATIVAS PARA LA PROMOCIÓN DE LOS DERECHOS DE LOS NIÑOS, NIÑAS Y ADOLESCENTES DEL MUNICIPIO DE BUCARAMANGA EN EL MARCO DEL PROYECTO “IMPLEMENTACIÓN DE ACCIONES PEDAGÓGICAS COMUNITARIAS Y DE SEGURIDAD ALIMENTARIA A MADRES CUIDADORAS Y FAMILIAS DE NIÑOS NIÑAS Y ADOLESCENTES EN EL MUNICIPIO DE BUCARAMANGA
</t>
  </si>
  <si>
    <t xml:space="preserve">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
</t>
  </si>
  <si>
    <t>91181039</t>
  </si>
  <si>
    <t>OSCARY ALBERTO PRIETO PINZON</t>
  </si>
  <si>
    <t xml:space="preserve">PRESTAR SERVICIOS PROFESIONALES COMO LICENCIADO (A) EN PEDAGOGIA PARA LA IMPLEMENTACIÓN DE ACTIVIDADES LUDICOPEDAGOGICAS ORIENTADAS A LA GENERACIÓN DE ENTORNOS PROTECTORES Y LA PREVENCIÓN DE VIOLENCIA EN EL MARCO DEL PROYECTO “IMPLEMENTACIÓN DE ACCIONES PEDAGÓGICAS COMUNITARIAS Y DE SEGURIDAD ALIMENTARIA A MADRES CUIDADORAS Y FAMILIAS DE NIÑOS NIÑAS Y ADOLESCENTES EN EL MUNICIPIO DE BUCARAMANGA
</t>
  </si>
  <si>
    <t xml:space="preserve">PRESTAR SERVICIOS DE APOYO A LA GESTIÓN EN LA OPERATIVIDAD ADMINISTRATIVA DEL PROGRAMA ATENCIÓN INTEGRAL DE POBLACIÓN EN SITUACIÓN PERMANENTE DE DESPROTECCIÓN SOCIAL Y/O FAMILIAR DEL MUNICIPIO DE BUCARAMANGA EN EL MARCO DEL PROYECTO DE LA SECRETARIA DE DESARROLLO SOCIAL “FORTALECIMIENTO DE LOS PROCESOS DE ATENCIÓN INTEGRAL DE LA POBLACIÓN ADULTA MAYOR EN EL MUNICIPIO DE BUCARAMANGA
</t>
  </si>
  <si>
    <t>37513098</t>
  </si>
  <si>
    <t>HIDELBA VILLAMIZAR BARRAGAN</t>
  </si>
  <si>
    <t xml:space="preserve">PRESTAR SERVICIOS PROFESIONALES COMO PSICOLOGO (A) PARA ORIENTAR LA PROMOCIÓN DE LOS SERVICIOS DE INTERVENCIÓN PSICOSOCIAL A LA POBLACIÓN SEXUALMENTE DIVERSA EN EL MARCO DEL PROYECTO “DESARROLLO DE ACCIONES DE ATENCIÓN INTEGRAL PARA LA POBLACIÓN CON ORIENTACIÓN SEXUAL E IDENTIDAD DE GÉNERO DIVERSA EN EL MUNICIPIO DE BUCARAMANGA
</t>
  </si>
  <si>
    <t xml:space="preserve">PRESTAR SERVICIOS DE APOYO A LA GESTIÓN LOGÍSTICA Y ADMINISTRATIVA CON EL PROPÓSITO DE TERRITORIALIZAR LA OFERTA INSTITUCIONAL DEL PROGRAMA HABITANZA EN CALLE EN EL MARCO DEL PROYECTO DE LA SECRETARIA DE DESARROLLO SOCIAL "FORTALECIMIENTO DE LAS ACCIONES DE ATENCIÒN INTEGRAL PARA LA POBLACIÒN EN HABITANZA EN CALLE EN EL MUNICIPIO DE BUCARAMANGA
</t>
  </si>
  <si>
    <t>13716885</t>
  </si>
  <si>
    <t>JAIRO  ALONSO QUINTERO PADILLA</t>
  </si>
  <si>
    <t>PAGO DE RIESGO PROFESIONALES CORRESPONDIENTE AL PERIODO DE SEPTIEMBRE 01 DEL 2024 HASTA SEPTIEMBRE 30 DEL 2024 A 132 EDILES DEL MUNICIPIO DE BUCARAMANGA, SEGUN PLANILLA NO 9472703113</t>
  </si>
  <si>
    <t xml:space="preserve">PAGO DE SEGURIDAD SOCIAL CORRESPONDIENTE AL PERIODO DE SEPTIEMBRE 01 DEL 2024 HASTA SEPTIEMBRE 30 DEL 2024 A 132 EDILES DEL MUNICIPIO DE BUCARAMANGA, SEGUN PLANILLA NO 9472703113.
</t>
  </si>
  <si>
    <t xml:space="preserve">PRESTAR SERVICIOS PROFESIONALES COMO ABOGADO (A) PARA BRINDAR APOYO JURÍDICO EN LA ATENCIÓN A JUNTAS DE ACCIÓN COMUNAL Y ASOCIACIONES COMUNALES DEL MUNICIPIO DE BUCARAMANGA EN EL MARCO DEL PROYECTO "FORTALECIMIENTO DE LOS ESPACIOS DE PARTICIPACIÓN CIUDADANA Y BUEN GOBIERNO EN EL MUNICIPIO DE BUCARAMANGA
</t>
  </si>
  <si>
    <t>37864429</t>
  </si>
  <si>
    <t>DIANA CAROLINA BARRAGAN  REYES</t>
  </si>
  <si>
    <t>1102488007</t>
  </si>
  <si>
    <t>KIARA VALENTINA TORRES NEIRA</t>
  </si>
  <si>
    <t>1098617962</t>
  </si>
  <si>
    <t>ZENAIDA URIBE CASTILLO</t>
  </si>
  <si>
    <t xml:space="preserve">PRESTAR SERVICIOS PROFESIONALES EN BELLAS ARTES PARA LA PROMOCIÓN DE LOS DERECHOS DE LOS ADULTOS MAYORES DSCRITOS A LOS CENTROS VIDA DEL MUNICIPIO DE BUCARAMANGA EN EL MARCO DEL PROYECTO DE LA SECRETARIA DE DESARROLLO SOCIAL“FORTALECIMIENTO DE LOS PROCESOS DE ATENCIÓN INTEGRAL DE LA POBLACIÓN ADULTA MAYOR EN EL MUNICIPIO DE BUCARAMANGA
</t>
  </si>
  <si>
    <t xml:space="preserve">PRESTAR SERVICIOS PROFESIONALES COMO TRABAJADOR (A) SOCIAL APOYANDO EL DESARROLLO DE ACCIONES Y ACTIVIDADES PARA PROCURAR LA PROTECCIÓN, PROMOCIÓN Y DEFENSA DE LOS DERECHOS DE LOS ADULTOS MAYORES ADSCRITOS A LOS CENTROS VIDA DEL MUNICIPIO DE BUCARAMANGA EN EL MARCO DEL PROYECTO DE LA SECRETARIA DE DESARROLLO SOCIAL“DESARROLLO E IMPLEMENTACIÓN DE ESTRATEGIAS PARA LA PROMOCIÓN PROTECCIÓN RESTABLECIMIENTO DE LOS DERECHOS DE LAS PERSONAS MAYORES EN EL MUNICIPIO DE BUCARAMANGA
</t>
  </si>
  <si>
    <t>MODIFICACIÓN N° AL CONTRATO DE PRESTACIÓN DE SERVICIOS N° 120 CUYO OBJETO ES " PRESTAR SERVICIOS DE APOYO LOGÍSTICO PARA EL DESARROLLO DE LAS ACTIVIDADES DE LOS DIFERENTES PROGRAMAS DE LA SECRETARÍA DE DESARROLLO SOCIAL DEL MUNICIPIO DE BUCARAMANGA</t>
  </si>
  <si>
    <t>SERVICIO DE PROTECCION INTEGRAL A NIÑOS, NIÑAS, ADOLESCENTES Y JOVENES 201</t>
  </si>
  <si>
    <t xml:space="preserve">PRESTAR SERVICIOS DE APOYO A LA GESTIÓN PARA LA IMPLEMENTACIÓN DE ACTIVIDADES LUDICOPEDAGOGICAS ORIENTADAS A LA GENERACIÓN DE ENTORNOS PROTECTORES Y LA PREVENCIÓN DE VIOLENCIA EN EL MARCO DEL PROYECTO "DESARROLLO DE INTERVENCIONES DE TIPO PSICOSOCIAL DIRIGIDO A LA REDUCCIÓN DE FACTORES DE RIESGO EN NIÑOS NIÑAS Y ADOLESCENTES EN EL MUNICIPIO DE BUCARAMANGA
</t>
  </si>
  <si>
    <t xml:space="preserve">PRESTAR SERVICIOS DE APOYO A LA GESTIÓN EN LAS ACTIVIDADES QUE SE GENEREN PARA LA IMPLEMENTACIÓN DE ESTRATEGIAS COMUNICATIVAS DE LA SECRETARÍA DE DESARROLLO SOCIAL EN EL MARCO DEL PROYECTO "FORTALECIMIENTO DE LOS PROCESOS TRANSVERSALES DE LA SECRETARIA DE DESARROLLO SOCIAL EN EL MUNICIPIO DE BUCARAMANGA
</t>
  </si>
  <si>
    <t>1004095070</t>
  </si>
  <si>
    <t>INDRITH VANESSA PABUENA CARRANZA</t>
  </si>
  <si>
    <t>SERVICIO DE ENTREGA DE RACIONES DE ALIMENTOS 220</t>
  </si>
  <si>
    <t xml:space="preserve">MODIFICACIÓN N° 1 AL CONTRATO DE SUMINISTRO 094-2024 CUYO OBJETO ES "SUMINISTRO DE COMPLEMENTOS NUTRICIONALES (TIPO MERCADO) PARA LA SECRETARIA DE DESARROLLO SOCIAL DEL MUNICIPIO DE BUCARAMANGA
</t>
  </si>
  <si>
    <t>SERVICIO DE ENTREGA DE RACIONES DE ALIMENTOS 201</t>
  </si>
  <si>
    <t>1095806717</t>
  </si>
  <si>
    <t>EDINSON ROMAYRO ROA ORTIZ</t>
  </si>
  <si>
    <t xml:space="preserve">PRESTAR SERVICIOS PROFESIONALES COMO OPERADOR (A) DE AUDIO Y SONIDO DE LOS PROGRAMAS SOCIALES DE LA SECRETARÍA DE DESARROLLO SOCIAL EN EL MARCO DEL PROYECTO "FORTALECIMIENTO DE LOS PROCESOS TRANSVERSALES DE LA SECRETARIA DE DESARROLLO SOCIAL EN EL MUNICIPIO DE BUCARAMANGA
</t>
  </si>
  <si>
    <t>1032479140</t>
  </si>
  <si>
    <t>ESTEFANI DANIELA GALLO CORTES</t>
  </si>
  <si>
    <t>1098606516</t>
  </si>
  <si>
    <t>KARELIS MAILETH UTRERA MEJIA</t>
  </si>
  <si>
    <t xml:space="preserve">ATENCIÓN INTEGRAL EN HOGAR TRANSITORIO A LOS CIUDADANOS EN HABITANZA EN CALLE DEL MUNICIPIO DE BUCARAMANGA
</t>
  </si>
  <si>
    <t>1098650430</t>
  </si>
  <si>
    <t>MARIA VICTORIA CELIS BELTRAN</t>
  </si>
  <si>
    <t>Realizar acompañamiento a las cadenas productivas apoyadas por el municipio.</t>
  </si>
  <si>
    <t>Implementar unidades móviles para la atención integral y social para la población en habitanza en calle</t>
  </si>
  <si>
    <t>Apoyar los Eventos participativos a ediles que conforman las Juntas Administradoras Locales en el municipio de Bucaramanga</t>
  </si>
  <si>
    <t>Desarrollar campañas educomunicativas de promoción y prevención</t>
  </si>
  <si>
    <t>Fortalecer el programa Ágoras a través de actividades que fortalezcan lazos de integración familiar y social.</t>
  </si>
  <si>
    <t>Formular e implementar estrategias con propósitos restaurativos de la ciudadanía en Habitanza en Calle</t>
  </si>
  <si>
    <t>Dotar con elementos de oficina e indumentaria a ediles que conforman las Juntas Administradoras Locales.</t>
  </si>
  <si>
    <t>Realizar actividades de conmemoración en el marco de la exaltación de la labor de los campesinos que progresan instaurada en el Decreto Nacional No. 135 de 1965</t>
  </si>
  <si>
    <t>Brindar el servicio de recreación para la integración de niños, niñas, adolecentes y jovenes</t>
  </si>
  <si>
    <t>1. Realizar actividades de enlace, gestión y atención para población migrante, retornada, refugiada y de acogida en el Municipio de Bucaramanga.
2. Desarrollar mecanismos de articulación, inclusión social, cohesión social y prevención para la población migrante, retornada, refugiada y de acogida.
3.  Implementar la estrategia del Centro Intégrate dirigida a población migrante, retornada, refugiada y de acogida.</t>
  </si>
  <si>
    <t>Modalidad</t>
  </si>
  <si>
    <t>Tipo Contrato</t>
  </si>
  <si>
    <t>No. SECOP</t>
  </si>
  <si>
    <t>Url SECOP</t>
  </si>
  <si>
    <t>CONTRATOS Y CONVENIOS NO SOMETIDOS AL REGIMEN GENERAL DE LA CONTRATACION PUBLICA</t>
  </si>
  <si>
    <t>CONVENIO DE ASOCIACION</t>
  </si>
  <si>
    <t>SDS-SDS-PC-001-2024</t>
  </si>
  <si>
    <t>https://community.secop.gov.co/Public/Tendering/ContractNoticePhases/View?PPI=CO1.PPI.29401608&amp;isFromPublicArea=True&amp;isModal=False</t>
  </si>
  <si>
    <t xml:space="preserve">https://community.secop.gov.co/Public/Tendering/ContractNoticePhases/View?PPI=CO1.PPI.29401608&amp;isFromPublicArea=True&amp;isModal=False
</t>
  </si>
  <si>
    <t>CONTRATACIÓN DIRECTA</t>
  </si>
  <si>
    <t>CONTRATO DE PRESTACIÓN DE SERVICIOS PROFESIONALES</t>
  </si>
  <si>
    <t>SDS-SDS-CPS-014-2024</t>
  </si>
  <si>
    <t>https://community.secop.gov.co/Public/Tendering/OpportunityDetail/Index?noticeUID=CO1.NTC.5460542&amp;isFromPublicArea=True&amp;isModal=False</t>
  </si>
  <si>
    <t>MÍNIMA CUANTÍA</t>
  </si>
  <si>
    <t>CONTRATO DE PRESTACION DE SERVICIOS</t>
  </si>
  <si>
    <t>SDS-SDS-MC-002-2024</t>
  </si>
  <si>
    <t xml:space="preserve">https://community.secop.gov.co/Public/Tendering/ContractNoticePhases/View?PPI=CO1.PPI.29295671&amp;isFromPublicArea=True&amp;isModal=False
</t>
  </si>
  <si>
    <t>SDS-SDS-PC-003-2024</t>
  </si>
  <si>
    <t xml:space="preserve">https://community.secop.gov.co/Public/Tendering/ContractNoticePhases/View?PPI=CO1.PPI.30475325&amp;isFromPublicArea=True&amp;isModal=False
</t>
  </si>
  <si>
    <t>SDS-SDS-CA-002--2024</t>
  </si>
  <si>
    <t>https://community.secop.gov.co/Public/Tendering/ContractNoticePhases/View?PPI=CO1.PPI.30655739&amp;isFromPublicArea=True&amp;isModal=False</t>
  </si>
  <si>
    <t>SDS-SDS-CPS-016-2024</t>
  </si>
  <si>
    <t>https://community.secop.gov.co/Public/Tendering/ContractNoticePhases/View?PPI=CO1.PPI.29307621&amp;isFromPublicArea=True&amp;isModal=False</t>
  </si>
  <si>
    <t>SDS-SDS-CA-001-2024</t>
  </si>
  <si>
    <t>https://community.secop.gov.co/Public/Tendering/ContractNoticePhases/View?PPI=CO1.PPI.30268607&amp;isFromPublicArea=True&amp;isModal=False</t>
  </si>
  <si>
    <t xml:space="preserve">SEGUROS                                                     </t>
  </si>
  <si>
    <t>SDS-SDS-MC-001-2024</t>
  </si>
  <si>
    <t xml:space="preserve">https://community.secop.gov.co/Public/Tendering/ContractNoticePhases/View?PPI=CO1.PPI.29203019&amp;isFromPublicArea=True&amp;isModal=False
</t>
  </si>
  <si>
    <t>SDS-SDS-CPS-022-2024</t>
  </si>
  <si>
    <t>https://community.secop.gov.co/Public/Tendering/ContractNoticePhases/View?PPI=CO1.PPI.29442498&amp;isFromPublicArea=True&amp;isModal=False</t>
  </si>
  <si>
    <t>SDS-SDS-CPS-021-2024</t>
  </si>
  <si>
    <t>https://community.secop.gov.co/Public/Tendering/ContractNoticePhases/View?PPI=CO1.PPI.29440161&amp;isFromPublicArea=True&amp;isModal=False</t>
  </si>
  <si>
    <t>SDS-SDS-CPS-020-2024</t>
  </si>
  <si>
    <t xml:space="preserve">https://community.secop.gov.co/Public/Tendering/ContractNoticePhases/View?PPI=CO1.PPI.29439119&amp;isFromPublicArea=True&amp;isModal=False
</t>
  </si>
  <si>
    <t>SELECCION ABREVIADA</t>
  </si>
  <si>
    <t>CONTRATO DE SUMINISTROS</t>
  </si>
  <si>
    <t>SDS-SDS-SASI-001-2024</t>
  </si>
  <si>
    <t>https://community.secop.gov.co/Public/Tendering/ContractNoticePhases/View?PPI=CO1.PPI.31757947&amp;isFromPublicArea=True&amp;isModal=False</t>
  </si>
  <si>
    <t>SDS-SDS-CPS-023-2024</t>
  </si>
  <si>
    <t>https://community.secop.gov.co/Public/Tendering/ContractNoticePhases/View?PPI=CO1.PPI.29451213&amp;isFromPublicArea=True&amp;isModal=False</t>
  </si>
  <si>
    <t>SDS-SDS-CPS-024-2024</t>
  </si>
  <si>
    <t>https://community.secop.gov.co/Public/Tendering/ContractNoticePhases/View?PPI=CO1.PPI.29455214&amp;isFromPublicArea=True&amp;isModal=False</t>
  </si>
  <si>
    <t>SDS-SDS-CPS-025-2024</t>
  </si>
  <si>
    <t>https://community.secop.gov.co/Public/Tendering/ContractNoticePhases/View?PPI=CO1.PPI.29459991&amp;isFromPublicArea=True&amp;isModal=False</t>
  </si>
  <si>
    <t>CONTRATO DE PRESTACIÓN DE SERVICIOS DE APOYO A LA GESTIÓN</t>
  </si>
  <si>
    <t>SDS-SDS-CPS-027-2024</t>
  </si>
  <si>
    <t>https://community.secop.gov.co/Public/Tendering/ContractNoticePhases/View?PPI=CO1.PPI.29507156&amp;isFromPublicArea=True&amp;isModal=False</t>
  </si>
  <si>
    <t>SDS-SDS-CPS-028-2024</t>
  </si>
  <si>
    <t xml:space="preserve">https://community.secop.gov.co/Public/Tendering/ContractNoticePhases/View?PPI=CO1.PPI.29518488&amp;isFromPublicArea=True&amp;isModal=False
</t>
  </si>
  <si>
    <t>SDS-SDS-CPS-029-2024</t>
  </si>
  <si>
    <t>https://community.secop.gov.co/Public/Tendering/ContractNoticePhases/View?PPI=CO1.PPI.29581143&amp;isFromPublicArea=True&amp;isModal=False</t>
  </si>
  <si>
    <t>SDS-SDS-CPS-030-2024</t>
  </si>
  <si>
    <t xml:space="preserve">https://community.secop.gov.co/Public/Tendering/ContractNoticePhases/View?PPI=CO1.PPI.29585680&amp;isFromPublicArea=True&amp;isModal=False
</t>
  </si>
  <si>
    <t>SDS-SDS-CPS-031-2024</t>
  </si>
  <si>
    <t>https://community.secop.gov.co/Public/Tendering/ContractNoticePhases/View?PPI=CO1.PPI.29616473&amp;isFromPublicArea=True&amp;isModal=False</t>
  </si>
  <si>
    <t>SDS-SDS-CPS-033-2024</t>
  </si>
  <si>
    <t>https://community.secop.gov.co/Public/Tendering/ContractNoticePhases/View?PPI=CO1.PPI.29624817&amp;isFromPublicArea=True&amp;isModal=False</t>
  </si>
  <si>
    <t>SDS-SDS-CPS-032-2024</t>
  </si>
  <si>
    <t>https://community.secop.gov.co/Public/Tendering/ContractNoticePhases/View?PPI=CO1.PPI.29621891&amp;isFromPublicArea=True&amp;isModal=False</t>
  </si>
  <si>
    <t>SDS-SDS-CPS-034-2024</t>
  </si>
  <si>
    <t>https://community.secop.gov.co/Public/Tendering/ContractNoticePhases/View?PPI=CO1.PPI.29624667&amp;isFromPublicArea=True&amp;isModal=False</t>
  </si>
  <si>
    <t>SDS-SDS-CPS-035-2024</t>
  </si>
  <si>
    <t xml:space="preserve">https://community.secop.gov.co/Public/Tendering/ContractNoticePhases/View?PPI=CO1.PPI.29628227&amp;isFromPublicArea=True&amp;isModal=False
</t>
  </si>
  <si>
    <t>SDS-SDS-CPS-036-2024</t>
  </si>
  <si>
    <t>https://community.secop.gov.co/Public/Tendering/ContractNoticePhases/View?PPI=CO1.PPI.29641857&amp;isFromPublicArea=True&amp;isModal=False</t>
  </si>
  <si>
    <t>SDS-SDS-CPS-038-2024</t>
  </si>
  <si>
    <t>https://community.secop.gov.co/Public/Tendering/ContractNoticePhases/View?PPI=CO1.PPI.29652609&amp;isFromPublicArea=True&amp;isModal=False</t>
  </si>
  <si>
    <t>SDS-SDS-CPS-039-2024</t>
  </si>
  <si>
    <t>https://community.secop.gov.co/Public/Tendering/ContractNoticePhases/View?PPI=CO1.PPI.29653237&amp;isFromPublicArea=True&amp;isModal=False</t>
  </si>
  <si>
    <t>SDS-SDS-CPS-040-2024-1</t>
  </si>
  <si>
    <t>https://community.secop.gov.co/Public/Tendering/ContractNoticePhases/View?PPI=CO1.PPI.29657131&amp;isFromPublicArea=True&amp;isModal=False</t>
  </si>
  <si>
    <t>SDS-SDS-CPS-041-2024</t>
  </si>
  <si>
    <t xml:space="preserve">https://community.secop.gov.co/Public/Tendering/ContractNoticePhases/View?PPI=CO1.PPI.29656073&amp;isFromPublicArea=True&amp;isModal=False
</t>
  </si>
  <si>
    <t>SDS-SDS-CPS-042-2024</t>
  </si>
  <si>
    <t>https://community.secop.gov.co/Public/Tendering/ContractNoticePhases/View?PPI=CO1.PPI.29657816&amp;isFromPublicArea=True&amp;isModal=False</t>
  </si>
  <si>
    <t>SDS-SDS-CPS-045-2024</t>
  </si>
  <si>
    <t xml:space="preserve">https://community.secop.gov.co/Public/Tendering/ContractNoticePhases/View?PPI=CO1.PPI.29664457&amp;isFromPublicArea=True&amp;isModal=False
</t>
  </si>
  <si>
    <t>SDS-SDS-CPS-044-2024</t>
  </si>
  <si>
    <t xml:space="preserve">https://community.secop.gov.co/Public/Tendering/ContractNoticePhases/View?PPI=CO1.PPI.29664574&amp;isFromPublicArea=True&amp;isModal=False
</t>
  </si>
  <si>
    <t>SDS-SDS-CPS-043-2024</t>
  </si>
  <si>
    <t>https://community.secop.gov.co/Public/Tendering/ContractNoticePhases/View?PPI=CO1.PPI.29664366&amp;isFromPublicArea=True&amp;isModal=False</t>
  </si>
  <si>
    <t>SDS-SDS-CPS-055-2024</t>
  </si>
  <si>
    <t xml:space="preserve">https://community.secop.gov.co/Public/Tendering/ContractNoticePhases/View?PPI=CO1.PPI.29698322&amp;isFromPublicArea=True&amp;isModal=False
</t>
  </si>
  <si>
    <t>SDS-SDS-CPS-056-2024</t>
  </si>
  <si>
    <t>https://community.secop.gov.co/Public/Tendering/ContractNoticePhases/View?PPI=CO1.PPI.29698517&amp;isFromPublicArea=True&amp;isModal=False</t>
  </si>
  <si>
    <t>SDS-SDS-CPS-048-2024</t>
  </si>
  <si>
    <t>https://community.secop.gov.co/Public/Tendering/ContractNoticePhases/View?PPI=CO1.PPI.29691415&amp;isFromPublicArea=True&amp;isModal=False</t>
  </si>
  <si>
    <t>SDS-SDS-CPS-049-2024</t>
  </si>
  <si>
    <t>https://community.secop.gov.co/Public/Tendering/ContractNoticePhases/View?PPI=CO1.PPI.29690874&amp;isFromPublicArea=True&amp;isModal=False</t>
  </si>
  <si>
    <t>SDS-SDS-CPS-054-2024</t>
  </si>
  <si>
    <t>https://community.secop.gov.co/Public/Tendering/ContractNoticePhases/View?PPI=CO1.PPI.29697290&amp;isFromPublicArea=True&amp;isModal=False</t>
  </si>
  <si>
    <t>SDS-SDS-CPS-050-2024</t>
  </si>
  <si>
    <t xml:space="preserve">https://community.secop.gov.co/Public/Tendering/ContractNoticePhases/View?PPI=CO1.PPI.29693185&amp;isFromPublicArea=True&amp;isModal=False
</t>
  </si>
  <si>
    <t>SDS-SDS-CPS-053-2024</t>
  </si>
  <si>
    <t>https://community.secop.gov.co/Public/Tendering/ContractNoticePhases/View?PPI=CO1.PPI.29696996&amp;isFromPublicArea=True&amp;isModal=False</t>
  </si>
  <si>
    <t>SDS-SDS-CPS-047-2024-1</t>
  </si>
  <si>
    <t>https://community.secop.gov.co/Public/Tendering/ContractNoticePhases/View?PPI=CO1.PPI.29692928&amp;isFromPublicArea=True&amp;isModal=False</t>
  </si>
  <si>
    <t>SDS-SDS-CPS-051-2024</t>
  </si>
  <si>
    <t xml:space="preserve">https://community.secop.gov.co/Public/Tendering/ContractNoticePhases/View?PPI=CO1.PPI.29694527&amp;isFromPublicArea=True&amp;isModal=False
</t>
  </si>
  <si>
    <t>SDS-SDS-CPS-046-2024</t>
  </si>
  <si>
    <t xml:space="preserve">https://community.secop.gov.co/Public/Tendering/ContractNoticePhases/View?PPI=CO1.PPI.29689029&amp;isFromPublicArea=True&amp;isModal=False
</t>
  </si>
  <si>
    <t>SDS-SDS-CPS-037-2024</t>
  </si>
  <si>
    <t xml:space="preserve">
https://community.secop.gov.co/Public/Tendering/ContractNoticePhases/View?PPI=CO1.PPI.29652320&amp;isFromPublicArea=True&amp;isModal=False</t>
  </si>
  <si>
    <t>SDS-SDS-CPS-058-2024</t>
  </si>
  <si>
    <t>https://community.secop.gov.co/Public/Tendering/ContractNoticePhases/View?PPI=CO1.PPI.29701033&amp;isFromPublicArea=True&amp;isModal=False</t>
  </si>
  <si>
    <t>SDS-SDS-CPS-059-2024</t>
  </si>
  <si>
    <t>https://community.secop.gov.co/Public/Tendering/ContractNoticePhases/View?PPI=CO1.PPI.29700665&amp;isFromPublicArea=True&amp;isModal=False</t>
  </si>
  <si>
    <t>SDS-SDS-CPS-052-2024</t>
  </si>
  <si>
    <t>https://community.secop.gov.co/Public/Tendering/ContractNoticePhases/View?PPI=CO1.PPI.29695504&amp;isFromPublicArea=True&amp;isModal=False</t>
  </si>
  <si>
    <t>SDS-SDS-CPS-057-2024</t>
  </si>
  <si>
    <t>https://community.secop.gov.co/Public/Tendering/ContractNoticePhases/View?PPI=CO1.PPI.29699318&amp;isFromPublicArea=True&amp;isModal=False</t>
  </si>
  <si>
    <t>SDS-SDS-CPS-060-2024</t>
  </si>
  <si>
    <t xml:space="preserve">https://community.secop.gov.co/Public/Tendering/ContractNoticePhases/View?PPI=CO1.PPI.29722228&amp;isFromPublicArea=True&amp;isModal=False
</t>
  </si>
  <si>
    <t>SDS-SDS-CPS-061-2024</t>
  </si>
  <si>
    <t xml:space="preserve">https://community.secop.gov.co/Public/Tendering/ContractNoticePhases/View?PPI=CO1.PPI.29728786&amp;isFromPublicArea=True&amp;isModal=False
</t>
  </si>
  <si>
    <t>SDS-SDS-CPS-066-2024</t>
  </si>
  <si>
    <t xml:space="preserve">https://community.secop.gov.co/Public/Tendering/ContractNoticePhases/View?PPI=CO1.PPI.29755755&amp;isFromPublicArea=True&amp;isModal=False
</t>
  </si>
  <si>
    <t>SDS-SDS-CPS-063-2024</t>
  </si>
  <si>
    <t xml:space="preserve">https://community.secop.gov.co/Public/Tendering/ContractNoticePhases/View?PPI=CO1.PPI.29752944&amp;isFromPublicArea=True&amp;isModal=False
</t>
  </si>
  <si>
    <t>SDS-SDS-CPS-065-2024</t>
  </si>
  <si>
    <t xml:space="preserve">https://community.secop.gov.co/Public/Tendering/ContractNoticePhases/View?PPI=CO1.PPI.29754190&amp;isFromPublicArea=True&amp;isModal=False
</t>
  </si>
  <si>
    <t>SD-SDS-CPS-064-2024</t>
  </si>
  <si>
    <t>https://community.secop.gov.co/Public/Tendering/ContractNoticePhases/View?PPI=CO1.PPI.29753366&amp;isFromPublicArea=True&amp;isModal=False</t>
  </si>
  <si>
    <t>SDS-SDS-CPS-067-2024</t>
  </si>
  <si>
    <t>https://community.secop.gov.co/Public/Tendering/ContractNoticePhases/View?PPI=CO1.PPI.29756383&amp;isFromPublicArea=True&amp;isModal=False</t>
  </si>
  <si>
    <t>SDS-SDS-CPS-068-2024</t>
  </si>
  <si>
    <t xml:space="preserve">https://community.secop.gov.co/Public/Tendering/ContractNoticePhases/View?PPI=CO1.PPI.29759692&amp;isFromPublicArea=True&amp;isModal=False
</t>
  </si>
  <si>
    <t>SDS-SDS-CPS-077-2024</t>
  </si>
  <si>
    <t>https://community.secop.gov.co/Public/Tendering/ContractNoticePhases/View?PPI=CO1.PPI.29790571&amp;isFromPublicArea=True&amp;isModal=False</t>
  </si>
  <si>
    <t>SDS-SDS-CPS-075-2024</t>
  </si>
  <si>
    <t>https://community.secop.gov.co/Public/Tendering/ContractNoticePhases/View?PPI=CO1.PPI.29787138&amp;isFromPublicArea=True&amp;isModal=False</t>
  </si>
  <si>
    <t>SDS-SDS-CPS-074-2024</t>
  </si>
  <si>
    <t xml:space="preserve">https://community.secop.gov.co/Public/Tendering/ContractNoticePhases/View?PPI=CO1.PPI.29786830&amp;isFromPublicArea=True&amp;isModal=False
</t>
  </si>
  <si>
    <t>SDS-SDS-CPS-070-2024</t>
  </si>
  <si>
    <t xml:space="preserve">https://community.secop.gov.co/Public/Tendering/ContractNoticePhases/View?PPI=CO1.PPI.29781752&amp;isFromPublicArea=True&amp;isModal=False
</t>
  </si>
  <si>
    <t>SDS-SDS-CPS-072-2024</t>
  </si>
  <si>
    <t>https://community.secop.gov.co/Public/Tendering/ContractNoticePhases/View?PPI=CO1.PPI.29782946&amp;isFromPublicArea=True&amp;isModal=False</t>
  </si>
  <si>
    <t>SDS-SDS-CPS-078-2024</t>
  </si>
  <si>
    <t>https://community.secop.gov.co/Public/Tendering/ContractNoticePhases/View?PPI=CO1.PPI.29790594&amp;isFromPublicArea=True&amp;isModal=False</t>
  </si>
  <si>
    <t>SDS-SDS-CPS-073-2024</t>
  </si>
  <si>
    <t>https://community.secop.gov.co/Public/Tendering/ContractNoticePhases/View?PPI=CO1.PPI.29782901&amp;isFromPublicArea=True&amp;isModal=False</t>
  </si>
  <si>
    <t>SDS-SDS-CPS-071-2024</t>
  </si>
  <si>
    <t xml:space="preserve">https://community.secop.gov.co/Public/Tendering/ContractNoticePhases/View?PPI=CO1.PPI.29782803&amp;isFromPublicArea=True&amp;isModal=False
</t>
  </si>
  <si>
    <t>SDS-SDS-CPS-076-2024</t>
  </si>
  <si>
    <t xml:space="preserve">https://community.secop.gov.co/Public/Tendering/ContractNoticePhases/View?PPI=CO1.PPI.29788518&amp;isFromPublicArea=True&amp;isModal=False
</t>
  </si>
  <si>
    <t>SDS-SDS-CPS-069-2024</t>
  </si>
  <si>
    <t xml:space="preserve">https://community.secop.gov.co/Public/Tendering/ContractNoticePhases/View?PPI=CO1.PPI.29781156&amp;isFromPublicArea=True&amp;isModal=False
</t>
  </si>
  <si>
    <t>SDS-SDS-CPS-084-2024</t>
  </si>
  <si>
    <t>https://community.secop.gov.co/Public/Tendering/ContractNoticePhases/View?PPI=CO1.PPI.29849316&amp;isFromPublicArea=True&amp;isModal=False</t>
  </si>
  <si>
    <t>SDS-SDS-CPS-082-2024</t>
  </si>
  <si>
    <t>https://community.secop.gov.co/Public/Tendering/ContractNoticePhases/View?PPI=CO1.PPI.29848101&amp;isFromPublicArea=True&amp;isModal=False</t>
  </si>
  <si>
    <t>SDS-SDS-CPS-080-2024</t>
  </si>
  <si>
    <t>https://community.secop.gov.co/Public/Tendering/ContractNoticePhases/View?PPI=CO1.PPI.29846214&amp;isFromPublicArea=True&amp;isModal=False</t>
  </si>
  <si>
    <t>SDS-SDS-CPS-081-2024</t>
  </si>
  <si>
    <t>https://community.secop.gov.co/Public/Tendering/ContractNoticePhases/View?PPI=CO1.PPI.29846732&amp;isFromPublicArea=True&amp;isModal=False</t>
  </si>
  <si>
    <t>SDS-SDS-CPS-083-2024-1</t>
  </si>
  <si>
    <t xml:space="preserve">https://community.secop.gov.co/Public/Tendering/ContractNoticePhases/View?PPI=CO1.PPI.29849510&amp;isFromPublicArea=True&amp;isModal=False
</t>
  </si>
  <si>
    <t>SDS-SDS-CPS-086-2024</t>
  </si>
  <si>
    <t>https://community.secop.gov.co/Public/Tendering/ContractNoticePhases/View?PPI=CO1.PPI.29856200&amp;isFromPublicArea=True&amp;isModal=False</t>
  </si>
  <si>
    <t>SDS-SDS-CPS-090-2024</t>
  </si>
  <si>
    <t>https://community.secop.gov.co/Public/Tendering/ContractNoticePhases/View?PPI=CO1.PPI.29858482&amp;isFromPublicArea=True&amp;isModal=False</t>
  </si>
  <si>
    <t>SDS-SDS-CPS-085-2024</t>
  </si>
  <si>
    <t>https://community.secop.gov.co/Public/Tendering/ContractNoticePhases/View?PPI=CO1.PPI.29856310&amp;isFromPublicArea=True&amp;isModal=False</t>
  </si>
  <si>
    <t>SDS-SDS-CPS-088-2024</t>
  </si>
  <si>
    <t>https://community.secop.gov.co/Public/Tendering/ContractNoticePhases/View?PPI=CO1.PPI.29857374&amp;isFromPublicArea=True&amp;isModal=False</t>
  </si>
  <si>
    <t>SDS-SDS-CPS-087-2024</t>
  </si>
  <si>
    <t>https://community.secop.gov.co/Public/Tendering/ContractNoticePhases/View?PPI=CO1.PPI.29857025&amp;isFromPublicArea=True&amp;isModal=False</t>
  </si>
  <si>
    <t>SDS-SDS-CPS-079-2024</t>
  </si>
  <si>
    <t>https://community.secop.gov.co/Public/Tendering/ContractNoticePhases/View?PPI=CO1.PPI.29844499&amp;isFromPublicArea=True&amp;isModal=False</t>
  </si>
  <si>
    <t>SDS-SDS-CPS-091-2024</t>
  </si>
  <si>
    <t xml:space="preserve">https://community.secop.gov.co/Public/Tendering/ContractNoticePhases/View?PPI=CO1.PPI.29859244&amp;isFromPublicArea=True&amp;isModal=False
</t>
  </si>
  <si>
    <t>SDS-SDS-CPS-089-2024</t>
  </si>
  <si>
    <t xml:space="preserve">https://community.secop.gov.co/Public/Tendering/ContractNoticePhases/View?PPI=CO1.PPI.29858118&amp;isFromPublicArea=True&amp;isModal=False
</t>
  </si>
  <si>
    <t>SDS-SDS-CPS-092-2024</t>
  </si>
  <si>
    <t xml:space="preserve">https://community.secop.gov.co/Public/Tendering/ContractNoticePhases/View?PPI=CO1.PPI.29881015&amp;isFromPublicArea=True&amp;isModal=False
</t>
  </si>
  <si>
    <t>SDS-SDS-CPS-093-2024</t>
  </si>
  <si>
    <t>https://community.secop.gov.co/Public/Tendering/ContractNoticePhases/View?PPI=CO1.PPI.29884737&amp;isFromPublicArea=True&amp;isModal=False</t>
  </si>
  <si>
    <t>SDS-SDS-CPS-094-2024</t>
  </si>
  <si>
    <t xml:space="preserve">https://community.secop.gov.co/Public/Tendering/ContractNoticePhases/View?PPI=CO1.PPI.29913417&amp;isFromPublicArea=True&amp;isModal=False
</t>
  </si>
  <si>
    <t>SDS-SDS-CPS-095-2024</t>
  </si>
  <si>
    <t>https://community.secop.gov.co/Public/Tendering/ContractNoticePhases/View?PPI=CO1.PPI.29913749&amp;isFromPublicArea=True&amp;isModal=False</t>
  </si>
  <si>
    <t>SDS-SDS-CPS-097-2024</t>
  </si>
  <si>
    <t xml:space="preserve">https://community.secop.gov.co/Public/Tendering/ContractNoticePhases/View?PPI=CO1.PPI.29914899&amp;isFromPublicArea=True&amp;isModal=False
</t>
  </si>
  <si>
    <t>SDS-SDS-CPS-096-2024</t>
  </si>
  <si>
    <t>https://community.secop.gov.co/Public/Tendering/ContractNoticePhases/View?PPI=CO1.PPI.29914251&amp;isFromPublicArea=True&amp;isModal=False</t>
  </si>
  <si>
    <t>SDS-SDS-CPS-099-2024</t>
  </si>
  <si>
    <t>https://community.secop.gov.co/Public/Tendering/ContractNoticePhases/View?PPI=CO1.PPI.29928280&amp;isFromPublicArea=True&amp;isModal=False</t>
  </si>
  <si>
    <t>SDS-SDS-CPS-098-2024</t>
  </si>
  <si>
    <t xml:space="preserve">https://community.secop.gov.co/Public/Tendering/ContractNoticePhases/View?PPI=CO1.PPI.29926066&amp;isFromPublicArea=True&amp;isModal=False
</t>
  </si>
  <si>
    <t>SDS-SDS-CPS-100-2024</t>
  </si>
  <si>
    <t xml:space="preserve">https://community.secop.gov.co/Public/Tendering/ContractNoticePhases/View?PPI=CO1.PPI.29935899&amp;isFromPublicArea=True&amp;isModal=False
</t>
  </si>
  <si>
    <t>SDS-SDS-CPS-101-2024</t>
  </si>
  <si>
    <t>https://community.secop.gov.co/Public/Tendering/ContractNoticePhases/View?PPI=CO1.PPI.29939253&amp;isFromPublicArea=True&amp;isModal=False</t>
  </si>
  <si>
    <t>SDS-SDS-CPS-103-2024</t>
  </si>
  <si>
    <t xml:space="preserve">https://community.secop.gov.co/Public/Tendering/ContractNoticePhases/View?PPI=CO1.PPI.29943906&amp;isFromPublicArea=True&amp;isModal=False
</t>
  </si>
  <si>
    <t>SDS-SDS-CPS-105-2024</t>
  </si>
  <si>
    <t>https://community.secop.gov.co/Public/Tendering/ContractNoticePhases/View?PPI=CO1.PPI.29944488&amp;isFromPublicArea=True&amp;isModal=False</t>
  </si>
  <si>
    <t>SDS-SDS-CPS-102-2024</t>
  </si>
  <si>
    <t>https://community.secop.gov.co/Public/Tendering/ContractNoticePhases/View?PPI=CO1.PPI.29941466&amp;isFromPublicArea=True&amp;isModal=False</t>
  </si>
  <si>
    <t>SDS-SDS-CPS-106-2024</t>
  </si>
  <si>
    <t xml:space="preserve">https://community.secop.gov.co/Public/Tendering/ContractNoticePhases/View?PPI=CO1.PPI.29944926&amp;isFromPublicArea=True&amp;isModal=False
</t>
  </si>
  <si>
    <t>SDS-SDS-CPS-104-2024</t>
  </si>
  <si>
    <t xml:space="preserve">https://community.secop.gov.co/Public/Tendering/ContractNoticePhases/View?PPI=CO1.PPI.29944055&amp;isFromPublicArea=True&amp;isModal=False
</t>
  </si>
  <si>
    <t>SDS-SDS-CPS-110-2024</t>
  </si>
  <si>
    <t>https://community.secop.gov.co/Public/Tendering/ContractNoticePhases/View?PPI=CO1.PPI.29963842&amp;isFromPublicArea=True&amp;isModal=False</t>
  </si>
  <si>
    <t>SDS-SDS-CPS-107-2024</t>
  </si>
  <si>
    <t xml:space="preserve">https://community.secop.gov.co/Public/Tendering/ContractNoticePhases/View?PPI=CO1.PPI.29958800&amp;isFromPublicArea=True&amp;isModal=False
</t>
  </si>
  <si>
    <t>SDS-SDS-CPS-108-2024</t>
  </si>
  <si>
    <t xml:space="preserve">https://community.secop.gov.co/Public/Tendering/ContractNoticePhases/View?PPI=CO1.PPI.29960444&amp;isFromPublicArea=True&amp;isModal=False
</t>
  </si>
  <si>
    <t>SDS-SDS-CPS-111-2024</t>
  </si>
  <si>
    <t>https://community.secop.gov.co/Public/Tendering/ContractNoticePhases/View?PPI=CO1.PPI.29964479&amp;isFromPublicArea=True&amp;isModal=False</t>
  </si>
  <si>
    <t>SDS-SDS-CPS-109-2024</t>
  </si>
  <si>
    <t xml:space="preserve">https://community.secop.gov.co/Public/Tendering/ContractNoticePhases/View?PPI=CO1.PPI.29962097&amp;isFromPublicArea=True&amp;isModal=False
</t>
  </si>
  <si>
    <t>SDS-SDS-CPS-112-2024</t>
  </si>
  <si>
    <t>https://community.secop.gov.co/Public/Tendering/ContractNoticePhases/View?PPI=CO1.PPI.29964496&amp;isFromPublicArea=True&amp;isModal=False</t>
  </si>
  <si>
    <t>SDS-SDS-CPS-113-2024</t>
  </si>
  <si>
    <t xml:space="preserve">https://community.secop.gov.co/Public/Tendering/ContractNoticePhases/View?PPI=CO1.PPI.29973021&amp;isFromPublicArea=True&amp;isModal=False
</t>
  </si>
  <si>
    <t>SDS-SDS-CPS-114-2024</t>
  </si>
  <si>
    <t>https://community.secop.gov.co/Public/Tendering/ContractNoticePhases/View?PPI=CO1.PPI.30007377&amp;isFromPublicArea=True&amp;isModal=False</t>
  </si>
  <si>
    <t>SDS-SDS-CPS-115-2024</t>
  </si>
  <si>
    <t>https://community.secop.gov.co/Public/Tendering/ContractNoticePhases/View?PPI=CO1.PPI.30013618&amp;isFromPublicArea=True&amp;isModal=False</t>
  </si>
  <si>
    <t>SDS-SDS-CPS-117-2024</t>
  </si>
  <si>
    <t>https://community.secop.gov.co/Public/Tendering/ContractNoticePhases/View?PPI=CO1.PPI.30041086&amp;isFromPublicArea=True&amp;isModal=False</t>
  </si>
  <si>
    <t>SDS-SDS-CPS-116-2024</t>
  </si>
  <si>
    <t xml:space="preserve">https://community.secop.gov.co/Public/Tendering/ContractNoticePhases/View?PPI=CO1.PPI.30040309&amp;isFromPublicArea=True&amp;isModal=False
</t>
  </si>
  <si>
    <t>SDS-SDS-CPS-118-2024</t>
  </si>
  <si>
    <t>https://community.secop.gov.co/Public/Tendering/ContractNoticePhases/View?PPI=CO1.PPI.30042400&amp;isFromPublicArea=True&amp;isModal=False</t>
  </si>
  <si>
    <t>SDS-SDS-MC-003-2024</t>
  </si>
  <si>
    <t>https://community.secop.gov.co/Public/Tendering/ContractNoticePhases/View?PPI=CO1.PPI.29582693&amp;isFromPublicArea=True&amp;isModal=False</t>
  </si>
  <si>
    <t>SDS-SDS-CPS-121-2024</t>
  </si>
  <si>
    <t>https://community.secop.gov.co/Public/Tendering/ContractNoticePhases/View?PPI=CO1.PPI.30075244&amp;isFromPublicArea=True&amp;isModal=False</t>
  </si>
  <si>
    <t>SDS-SDS-CPS-120-2024</t>
  </si>
  <si>
    <t>https://community.secop.gov.co/Public/Tendering/ContractNoticePhases/View?PPI=CO1.PPI.30074893&amp;isFromPublicArea=True&amp;isModal=False</t>
  </si>
  <si>
    <t>SDS-SDS-CPS-119-2024</t>
  </si>
  <si>
    <t xml:space="preserve">https://community.secop.gov.co/Public/Tendering/ContractNoticePhases/View?PPI=CO1.PPI.30072883&amp;isFromPublicArea=True&amp;isModal=False
</t>
  </si>
  <si>
    <t>SDS-SDS-CPS-122-2024</t>
  </si>
  <si>
    <t>https://community.secop.gov.co/Public/Tendering/ContractNoticePhases/View?PPI=CO1.PPI.30077062&amp;isFromPublicArea=True&amp;isModal=False</t>
  </si>
  <si>
    <t>SDS-SDS-CPS-124-202</t>
  </si>
  <si>
    <t>https://community.secop.gov.co/Public/Tendering/ContractNoticePhases/View?PPI=CO1.PPI.30106227&amp;isFromPublicArea=True&amp;isModal=False</t>
  </si>
  <si>
    <t>SDS-SDS-CPS-123-2024</t>
  </si>
  <si>
    <t>https://community.secop.gov.co/Public/Tendering/ContractNoticePhases/View?PPI=CO1.PPI.30103771&amp;isFromPublicArea=True&amp;isModal=False</t>
  </si>
  <si>
    <t>SDS-SDS-CPS-125-2024</t>
  </si>
  <si>
    <t>https://community.secop.gov.co/Public/Tendering/ContractNoticePhases/View?PPI=CO1.PPI.30119950&amp;isFromPublicArea=True&amp;isModal=False</t>
  </si>
  <si>
    <t>SDS-SDS-CPS-126-2024</t>
  </si>
  <si>
    <t>https://community.secop.gov.co/Public/Tendering/ContractNoticePhases/View?PPI=CO1.PPI.30154502&amp;isFromPublicArea=True&amp;isModal=False</t>
  </si>
  <si>
    <t>SDS-SDS-CPS-129-2024</t>
  </si>
  <si>
    <t>https://community.secop.gov.co/Public/Tendering/ContractNoticePhases/View?PPI=CO1.PPI.30166927&amp;isFromPublicArea=True&amp;isModal=False</t>
  </si>
  <si>
    <t>SDS-SDS-CPS-131-2024</t>
  </si>
  <si>
    <t>https://community.secop.gov.co/Public/Tendering/ContractNoticePhases/View?PPI=CO1.PPI.30168557&amp;isFromPublicArea=True&amp;isModal=False</t>
  </si>
  <si>
    <t>SDS-SDS-CPS-128-2024</t>
  </si>
  <si>
    <t>https://community.secop.gov.co/Public/Tendering/ContractNoticePhases/View?PPI=CO1.PPI.30164985&amp;isFromPublicArea=True&amp;isModal=False</t>
  </si>
  <si>
    <t>SDS-SDS-CPS-127-2024</t>
  </si>
  <si>
    <t>https://community.secop.gov.co/Public/Tendering/ContractNoticePhases/View?PPI=CO1.PPI.30163497&amp;isFromPublicArea=True&amp;isModal=False</t>
  </si>
  <si>
    <t>SDS-SDS-CPS-130-2024</t>
  </si>
  <si>
    <t>https://community.secop.gov.co/Public/Tendering/ContractNoticePhases/View?PPI=CO1.PPI.30168302&amp;isFromPublicArea=True&amp;isModal=False</t>
  </si>
  <si>
    <t>SDS-SDS-CPS-132-2024</t>
  </si>
  <si>
    <t xml:space="preserve">
https://community.secop.gov.co/Public/Tendering/ContractNoticePhases/View?PPI=CO1.PPI.30184019&amp;isFromPublicArea=True&amp;isModal=False</t>
  </si>
  <si>
    <t>SDS-SDS-CPS-133-2024</t>
  </si>
  <si>
    <t>https://community.secop.gov.co/Public/Tendering/ContractNoticePhases/View?PPI=CO1.PPI.30184705&amp;isFromPublicArea=True&amp;isModal=False</t>
  </si>
  <si>
    <t xml:space="preserve">CONTRATO DE APOYO A PROGRAMA DE INTERES PUBLICO             </t>
  </si>
  <si>
    <t>SDS-SDS-PC-002-2024-01</t>
  </si>
  <si>
    <t xml:space="preserve">https://community.secop.gov.co/Public/Tendering/ContractNoticePhases/View?PPI=CO1.PPI.29921254&amp;isFromPublicArea=True&amp;isModal=False
</t>
  </si>
  <si>
    <t>SDS-SDS-CPS-134-2024</t>
  </si>
  <si>
    <t xml:space="preserve">https://community.secop.gov.co/Public/Tendering/ContractNoticePhases/View?PPI=CO1.PPI.30195353&amp;isFromPublicArea=True&amp;isModal=False
</t>
  </si>
  <si>
    <t>SDS-SDS-CPS-135-2024</t>
  </si>
  <si>
    <t>https://community.secop.gov.co/Public/Tendering/ContractNoticePhases/View?PPI=CO1.PPI.30222446&amp;isFromPublicArea=True&amp;isModal=False</t>
  </si>
  <si>
    <t>SDS-SDS-CPS-136-2024</t>
  </si>
  <si>
    <t>https://community.secop.gov.co/Public/Tendering/ContractNoticePhases/View?PPI=CO1.PPI.30313980&amp;isFromPublicArea=True&amp;isModal=False</t>
  </si>
  <si>
    <t>SDS-SDS-CPS-137-2024</t>
  </si>
  <si>
    <t xml:space="preserve">https://community.secop.gov.co/Public/Tendering/ContractNoticePhases/View?PPI=CO1.PPI.30316670&amp;isFromPublicArea=True&amp;isModal=False
</t>
  </si>
  <si>
    <t>SDS-SDS-CPS-139-2024</t>
  </si>
  <si>
    <t xml:space="preserve">https://community.secop.gov.co/Public/Tendering/ContractNoticePhases/View?PPI=CO1.PPI.30327742&amp;isFromPublicArea=True&amp;isModal=False
</t>
  </si>
  <si>
    <t>SDS-SDS-CPS-141-2024</t>
  </si>
  <si>
    <t xml:space="preserve">https://community.secop.gov.co/Public/Tendering/ContractNoticePhases/View?PPI=CO1.PPI.30471569&amp;isFromPublicArea=True&amp;isModal=False
</t>
  </si>
  <si>
    <t>SDS-SDS-CPS-140-2024</t>
  </si>
  <si>
    <t>https://community.secop.gov.co/Public/Tendering/ContractNoticePhases/View?PPI=CO1.PPI.30469870&amp;isFromPublicArea=True&amp;isModal=False</t>
  </si>
  <si>
    <t>SDS-SDS-CPS-144-2024</t>
  </si>
  <si>
    <t>https://community.secop.gov.co/Public/Tendering/ContractNoticePhases/View?PPI=CO1.PPI.30508037&amp;isFromPublicArea=True&amp;isModal=False</t>
  </si>
  <si>
    <t>SDS-SDS-CPS-143-2024</t>
  </si>
  <si>
    <t>https://community.secop.gov.co/Public/Tendering/ContractNoticePhases/View?PPI=CO1.PPI.30502906&amp;isFromPublicArea=True&amp;isModal=False</t>
  </si>
  <si>
    <t>SDS-SDS-CPS-142-2024</t>
  </si>
  <si>
    <t xml:space="preserve">https://community.secop.gov.co/Public/Tendering/ContractNoticePhases/View?PPI=CO1.PPI.30497401&amp;isFromPublicArea=True&amp;isModal=False
</t>
  </si>
  <si>
    <t>SDS-SDS-SAMC-001-2024</t>
  </si>
  <si>
    <t xml:space="preserve">https://community.secop.gov.co/Public/Tendering/ContractNoticePhases/View?PPI=CO1.PPI.29937079&amp;isFromPublicArea=True&amp;isModal=False
</t>
  </si>
  <si>
    <t>SDS-SDS-CPS-145-2024</t>
  </si>
  <si>
    <t xml:space="preserve">https://community.secop.gov.co/Public/Tendering/ContractNoticePhases/View?PPI=CO1.PPI.30561123&amp;isFromPublicArea=True&amp;isModal=False
</t>
  </si>
  <si>
    <t>SDS-SDS-CPS-146-2024</t>
  </si>
  <si>
    <t xml:space="preserve">https://community.secop.gov.co/Public/Tendering/ContractNoticePhases/View?PPI=CO1.PPI.30666073&amp;isFromPublicArea=True&amp;isModal=False
</t>
  </si>
  <si>
    <t>SDS-SDS-CPS-149-2024</t>
  </si>
  <si>
    <t xml:space="preserve">https://community.secop.gov.co/Public/Tendering/ContractNoticePhases/View?PPI=CO1.PPI.30749589&amp;isFromPublicArea=True&amp;isModal=False
</t>
  </si>
  <si>
    <t>SDS-SDS-CPS-147-2024</t>
  </si>
  <si>
    <t>https://community.secop.gov.co/Public/Tendering/ContractNoticePhases/View?PPI=CO1.PPI.30740667&amp;isFromPublicArea=True&amp;isModal=False</t>
  </si>
  <si>
    <t>SDS-SDS-CPS-148-2024</t>
  </si>
  <si>
    <t xml:space="preserve">https://community.secop.gov.co/Public/Tendering/ContractNoticePhases/View?PPI=CO1.PPI.30741657&amp;isFromPublicArea=True&amp;isModal=False
</t>
  </si>
  <si>
    <t>SDS-SDS-CPS-150-2024</t>
  </si>
  <si>
    <t xml:space="preserve">https://community.secop.gov.co/Public/Tendering/ContractNoticePhases/View?PPI=CO1.PPI.30955748&amp;isFromPublicArea=True&amp;isModal=False
</t>
  </si>
  <si>
    <t>SDS-SDS-CPS-152-2024</t>
  </si>
  <si>
    <t>https://community.secop.gov.co/Public/Tendering/ContractNoticePhases/View?PPI=CO1.PPI.30995075&amp;isFromPublicArea=True&amp;isModal=False</t>
  </si>
  <si>
    <t>SDS-SDS-CA-003-2024</t>
  </si>
  <si>
    <t>https://community.secop.gov.co/Public/Tendering/ContractNoticePhases/View?PPI=CO1.PPI.30468677&amp;isFromPublicArea=True&amp;isModal=False</t>
  </si>
  <si>
    <t>SDS-SDS-CPS-151-2024</t>
  </si>
  <si>
    <t>https://community.secop.gov.co/Public/Tendering/ContractNoticePhases/View?PPI=CO1.PPI.30956121&amp;isFromPublicArea=True&amp;isModal=False</t>
  </si>
  <si>
    <t>SDS-SDS-MC-004-2024</t>
  </si>
  <si>
    <t>https://community.secop.gov.co/Public/Tendering/ContractNoticePhases/View?PPI=CO1.PPI.30565198&amp;isFromPublicArea=True&amp;isModal=False</t>
  </si>
  <si>
    <t>SDS-SDS-CPS-154-2024</t>
  </si>
  <si>
    <t>https://community.secop.gov.co/Public/Tendering/ContractNoticePhases/View?PPI=CO1.PPI.31031559&amp;isFromPublicArea=True&amp;isModal=False</t>
  </si>
  <si>
    <t>SDS-SDS-CPS-153-2024</t>
  </si>
  <si>
    <t xml:space="preserve">https://community.secop.gov.co/Public/Tendering/ContractNoticePhases/View?PPI=CO1.PPI.31105493&amp;isFromPublicArea=True&amp;isModal=False
</t>
  </si>
  <si>
    <t>SDS-SDS-CPS-155-2024</t>
  </si>
  <si>
    <t xml:space="preserve">https://community.secop.gov.co/Public/Tendering/ContractNoticePhases/View?PPI=CO1.PPI.31110516&amp;isFromPublicArea=True&amp;isModal=False
</t>
  </si>
  <si>
    <t>SDS-SDS-CPS-156-2024</t>
  </si>
  <si>
    <t>https://community.secop.gov.co/Public/Tendering/ContractNoticePhases/View?PPI=CO1.PPI.31112916&amp;isFromPublicArea=True&amp;isModal=False</t>
  </si>
  <si>
    <t>SDS-SDS-CPS-158-2024</t>
  </si>
  <si>
    <t xml:space="preserve">https://community.secop.gov.co/Public/Tendering/ContractNoticePhases/View?PPI=CO1.PPI.31210122&amp;isFromPublicArea=True&amp;isModal=False
</t>
  </si>
  <si>
    <t>SDS-SDS-CPS-157-2024</t>
  </si>
  <si>
    <t>https://community.secop.gov.co/Public/Tendering/ContractNoticePhases/View?PPI=CO1.PPI.31204671&amp;isFromPublicArea=True&amp;isModal=False</t>
  </si>
  <si>
    <t>SDS-SDS-CPS-160-2024</t>
  </si>
  <si>
    <t>https://community.secop.gov.co/Public/Tendering/ContractNoticePhases/View?PPI=CO1.PPI.31215610&amp;isFromPublicArea=True&amp;isModal=False</t>
  </si>
  <si>
    <t>SDS-SDS-CPS-159-2024</t>
  </si>
  <si>
    <t>https://community.secop.gov.co/Public/Tendering/ContractNoticePhases/View?PPI=CO1.PPI.31216212&amp;isFromPublicArea=True&amp;isModal=False</t>
  </si>
  <si>
    <t>SDS-SDS-CPS-161-2024</t>
  </si>
  <si>
    <t xml:space="preserve">https://community.secop.gov.co/Public/Tendering/ContractNoticePhases/View?PPI=CO1.PPI.31217987&amp;isFromPublicArea=True&amp;isModal=False
</t>
  </si>
  <si>
    <t>SDS-SDS-CPS-162-2024</t>
  </si>
  <si>
    <t>https://community.secop.gov.co/Public/Tendering/ContractNoticePhases/View?PPI=CO1.PPI.31239413&amp;isFromPublicArea=True&amp;isModal=False</t>
  </si>
  <si>
    <t>CONTRATO INTERADMINISTRATIVO</t>
  </si>
  <si>
    <t>SDS-SDS-CI-056-2024</t>
  </si>
  <si>
    <t>https://community.secop.gov.co/Public/Tendering/OpportunityDetail/Index?noticeUID=CO1.NTC.5998349&amp;isFromPublicArea=True&amp;isModal=False</t>
  </si>
  <si>
    <t>SDS-SDS-CPS-163-2024</t>
  </si>
  <si>
    <t xml:space="preserve">https://community.secop.gov.co/Public/Tendering/ContractNoticePhases/View?PPI=CO1.PPI.31391934&amp;isFromPublicArea=True&amp;isModal=False
</t>
  </si>
  <si>
    <t>SDS-SDS-CPS-165-2024</t>
  </si>
  <si>
    <t>https://community.secop.gov.co/Public/Tendering/ContractNoticePhases/View?PPI=CO1.PPI.31417746&amp;isFromPublicArea=True&amp;isModal=False</t>
  </si>
  <si>
    <t>SDS-SDS-CPS-164-2024</t>
  </si>
  <si>
    <t>https://community.secop.gov.co/Public/Tendering/ContractNoticePhases/View?PPI=CO1.PPI.31391139&amp;isFromPublicArea=True&amp;isModal=False</t>
  </si>
  <si>
    <t>SDS-SDS-166-202</t>
  </si>
  <si>
    <t>https://community.secop.gov.co/Public/Tendering/ContractNoticePhases/View?PPI=CO1.PPI.31481225&amp;isFromPublicArea=True&amp;isModal=False</t>
  </si>
  <si>
    <t>SDS-SDS-CPS-167-2024</t>
  </si>
  <si>
    <t>https://community.secop.gov.co/Public/Tendering/ContractNoticePhases/View?PPI=CO1.PPI.31489801&amp;isFromPublicArea=True&amp;isModal=False</t>
  </si>
  <si>
    <t>SDS-SDS-CPS-166-2024</t>
  </si>
  <si>
    <t>https://community.secop.gov.co/Public/Tendering/ContractNoticePhases/View?PPI=CO1.PPI.31495394&amp;isFromPublicArea=True&amp;isModal=False</t>
  </si>
  <si>
    <t xml:space="preserve">SINT-SASI-001-2024	</t>
  </si>
  <si>
    <t>https://community.secop.gov.co/Public/Tendering/ContractNoticePhases/View?PPI=CO1.PPI.30588055&amp;isFromPublicArea=True&amp;isModal=False</t>
  </si>
  <si>
    <t>SDS-SDS-CPS-168-2024</t>
  </si>
  <si>
    <t xml:space="preserve">https://community.secop.gov.co/Public/Tendering/ContractNoticePhases/View?PPI=CO1.PPI.31563709&amp;isFromPublicArea=True&amp;isModal=False
</t>
  </si>
  <si>
    <t>SDS-SDS-PC-004-2024</t>
  </si>
  <si>
    <t xml:space="preserve">https://community.secop.gov.co/Public/Tendering/ContractNoticePhases/View?PPI=CO1.PPI.30913740&amp;isFromPublicArea=True&amp;isModal=False
</t>
  </si>
  <si>
    <t>SDS-SDS-CPS-169-2024</t>
  </si>
  <si>
    <t>https://community.secop.gov.co/Public/Tendering/ContractNoticePhases/View?PPI=CO1.PPI.31658133&amp;isFromPublicArea=True&amp;isModal=False</t>
  </si>
  <si>
    <t>SDS-SDS-CPS-170-2024</t>
  </si>
  <si>
    <t xml:space="preserve">https://community.secop.gov.co/Public/Tendering/ContractNoticePhases/View?PPI=CO1.PPI.31690307&amp;isFromPublicArea=True&amp;isModal=False
</t>
  </si>
  <si>
    <t>SDS-SDS-CPS-171-2024</t>
  </si>
  <si>
    <t>https://community.secop.gov.co/Public/Tendering/ContractNoticePhases/View?PPI=CO1.PPI.31723631&amp;isFromPublicArea=True&amp;isModal=False</t>
  </si>
  <si>
    <t>SDS-SDS-CPS-172-2024</t>
  </si>
  <si>
    <t xml:space="preserve">https://community.secop.gov.co/Public/Tendering/ContractNoticePhases/View?PPI=CO1.PPI.31806489&amp;isFromPublicArea=True&amp;isModal=False
</t>
  </si>
  <si>
    <t>SDS-SDS-CPS-173-2024</t>
  </si>
  <si>
    <t xml:space="preserve">https://community.secop.gov.co/Public/Tendering/ContractNoticePhases/View?PPI=CO1.PPI.31991234&amp;isFromPublicArea=True&amp;isModal=False
</t>
  </si>
  <si>
    <t>SDS-SDS-CPS-177-2024</t>
  </si>
  <si>
    <t>https://community.secop.gov.co/Public/Tendering/ContractNoticePhases/View?PPI=CO1.PPI.32126220&amp;isFromPublicArea=True&amp;isModal=False</t>
  </si>
  <si>
    <t>SDS-SDS-CPS-178-2024</t>
  </si>
  <si>
    <t>https://community.secop.gov.co/Public/Tendering/ContractNoticePhases/View?PPI=CO1.PPI.32126099&amp;isFromPublicArea=True&amp;isModal=False</t>
  </si>
  <si>
    <t>SDS-SDS-CPS-176-2024</t>
  </si>
  <si>
    <t>https://community.secop.gov.co/Public/Tendering/ContractNoticePhases/View?PPI=CO1.PPI.32123769&amp;isFromPublicArea=True&amp;isModal=False</t>
  </si>
  <si>
    <t>SDS-SDS-CPS-174-2024</t>
  </si>
  <si>
    <t>https://community.secop.gov.co/Public/Tendering/ContractNoticePhases/View?PPI=CO1.PPI.32117418&amp;isFromPublicArea=True&amp;isModal=False</t>
  </si>
  <si>
    <t>SDS-SDS-CPS-180-2024</t>
  </si>
  <si>
    <t>https://community.secop.gov.co/Public/Tendering/ContractNoticePhases/View?PPI=CO1.PPI.32127517&amp;isFromPublicArea=True&amp;isModal=False</t>
  </si>
  <si>
    <t>SDS-SDS-CPS-175-2024</t>
  </si>
  <si>
    <t>https://community.secop.gov.co/Public/Tendering/ContractNoticePhases/View?PPI=CO1.PPI.32123420&amp;isFromPublicArea=True&amp;isModal=False</t>
  </si>
  <si>
    <t>SDS-SDS-CPS-179-2024</t>
  </si>
  <si>
    <t xml:space="preserve">https://community.secop.gov.co/Public/Tendering/ContractNoticePhases/View?PPI=CO1.PPI.32126991&amp;isFromPublicArea=True&amp;isModal=False
</t>
  </si>
  <si>
    <t>SDS-SDS-CPS-182-2024</t>
  </si>
  <si>
    <t>https://community.secop.gov.co/Public/Tendering/ContractNoticePhases/View?PPI=CO1.PPI.32128559&amp;isFromPublicArea=True&amp;isModal=False</t>
  </si>
  <si>
    <t>SDS-SDS-CPS-181-2024</t>
  </si>
  <si>
    <t>https://community.secop.gov.co/Public/Tendering/ContractNoticePhases/View?PPI=CO1.PPI.32127548&amp;isFromPublicArea=True&amp;isModal=False</t>
  </si>
  <si>
    <t>SDS-SDS-CPS-183-2024</t>
  </si>
  <si>
    <t xml:space="preserve">https://community.secop.gov.co/Public/Tendering/ContractNoticePhases/View?PPI=CO1.PPI.32153205&amp;isFromPublicArea=True&amp;isModal=False
</t>
  </si>
  <si>
    <t>SDS-SDS-CPS-184-2024</t>
  </si>
  <si>
    <t>https://community.secop.gov.co/Public/Tendering/ContractNoticePhases/View?PPI=CO1.PPI.32167825&amp;isFromPublicArea=True&amp;isModal=False</t>
  </si>
  <si>
    <t>SDS-SDS-PC-005-2024</t>
  </si>
  <si>
    <t>https://community.secop.gov.co/Public/Tendering/ContractNoticePhases/View?PPI=CO1.PPI.31662528&amp;isFromPublicArea=True&amp;isModal=False</t>
  </si>
  <si>
    <t>CONTRATO DE COMPRAVENTA</t>
  </si>
  <si>
    <t>SDS-SDS-MC-005-2024</t>
  </si>
  <si>
    <t>https://community.secop.gov.co/Public/Tendering/ContractNoticePhases/View?PPI=CO1.PPI.31899084&amp;isFromPublicArea=True&amp;isModal=False</t>
  </si>
  <si>
    <t>SDS-SDS-MC-007-2024</t>
  </si>
  <si>
    <t>https://community.secop.gov.co/Public/Tendering/ContractNoticePhases/View?PPI=CO1.PPI.32148900&amp;isFromPublicArea=True&amp;isModal=False</t>
  </si>
  <si>
    <t>SDS-SDS-CA-004-2024</t>
  </si>
  <si>
    <t>https://community.secop.gov.co/Public/Tendering/ContractNoticePhases/View?PPI=CO1.PPI.32507986&amp;isFromPublicArea=True&amp;isModal=False</t>
  </si>
  <si>
    <t>SDS-SDS-MC-006-2024</t>
  </si>
  <si>
    <t>https://community.secop.gov.co/Public/Tendering/ContractNoticePhases/View?PPI=CO1.PPI.32112373&amp;isFromPublicArea=True&amp;isModal=False</t>
  </si>
  <si>
    <t>SDS-SDS-MC-008-2024</t>
  </si>
  <si>
    <t xml:space="preserve">https://community.secop.gov.co/Public/Tendering/ContractNoticePhases/View?PPI=CO1.PPI.32824736&amp;isFromPublicArea=True&amp;isModal=False
</t>
  </si>
  <si>
    <t>SDS-SDS-CPS-193-2024</t>
  </si>
  <si>
    <t>https://community.secop.gov.co/Public/Tendering/ContractNoticePhases/View?PPI=CO1.PPI.33075457&amp;isFromPublicArea=True&amp;isModal=False</t>
  </si>
  <si>
    <t>SDS-SDS-CPS-195-2024</t>
  </si>
  <si>
    <t>https://community.secop.gov.co/Public/Tendering/ContractNoticePhases/View?PPI=CO1.PPI.33076421&amp;isFromPublicArea=True&amp;isModal=False</t>
  </si>
  <si>
    <t>SDS-SDS-CPS-185-2024-2024-1</t>
  </si>
  <si>
    <t xml:space="preserve">https://community.secop.gov.co/Public/Tendering/ContractNoticePhases/View?PPI=CO1.PPI.33072937&amp;isFromPublicArea=True&amp;isModal=False
</t>
  </si>
  <si>
    <t>SDS-SDS-CPS-186-2024-1</t>
  </si>
  <si>
    <t xml:space="preserve">https://community.secop.gov.co/Public/Tendering/ContractNoticePhases/View?PPI=CO1.PPI.33072551&amp;isFromPublicArea=True&amp;isModal=False
</t>
  </si>
  <si>
    <t>SDS-SDS-CPS-192-2024</t>
  </si>
  <si>
    <t>https://community.secop.gov.co/Public/Tendering/ContractNoticePhases/View?PPI=CO1.PPI.33074864&amp;isFromPublicArea=True&amp;isModal=False</t>
  </si>
  <si>
    <t>SDS-SDS-CPS-194-2024</t>
  </si>
  <si>
    <t xml:space="preserve">https://community.secop.gov.co/Public/Tendering/ContractNoticePhases/View?PPI=CO1.PPI.33075288&amp;isFromPublicArea=True&amp;isModal=False
</t>
  </si>
  <si>
    <t>SDS-SDS-CPS-189-2024</t>
  </si>
  <si>
    <t xml:space="preserve">https://community.secop.gov.co/Public/Tendering/ContractNoticePhases/View?PPI=CO1.PPI.33074206&amp;isFromPublicArea=True&amp;isModal=False
</t>
  </si>
  <si>
    <t>SDS-SDS-CPS-190-2024</t>
  </si>
  <si>
    <t xml:space="preserve">https://community.secop.gov.co/Public/Tendering/ContractNoticePhases/View?PPI=CO1.PPI.33074280&amp;isFromPublicArea=True&amp;isModal=False
</t>
  </si>
  <si>
    <t>SDS-SDS-CPS-187-2024</t>
  </si>
  <si>
    <t xml:space="preserve">https://community.secop.gov.co/Public/Tendering/ContractNoticePhases/View?PPI=CO1.PPI.33072512&amp;isFromPublicArea=True&amp;isModal=False
</t>
  </si>
  <si>
    <t>SDS-SDS-CPS-191-2024</t>
  </si>
  <si>
    <t>https://community.secop.gov.co/Public/Tendering/ContractNoticePhases/View?PPI=CO1.PPI.33074776&amp;isFromPublicArea=True&amp;isModal=False</t>
  </si>
  <si>
    <t>SDS-SDS-CPS-188-2024</t>
  </si>
  <si>
    <t xml:space="preserve">https://community.secop.gov.co/Public/Tendering/ContractNoticePhases/View?PPI=CO1.PPI.33073370&amp;isFromPublicArea=True&amp;isModal=False
</t>
  </si>
  <si>
    <t>SDS-SDS-CPS-197-2024</t>
  </si>
  <si>
    <t xml:space="preserve">https://community.secop.gov.co/Public/Tendering/ContractNoticePhases/View?PPI=CO1.PPI.33085243&amp;isFromPublicArea=True&amp;isModal=False
</t>
  </si>
  <si>
    <t>SDS-SDS-CPS-196-2024</t>
  </si>
  <si>
    <t>https://community.secop.gov.co/Public/Tendering/ContractNoticePhases/View?PPI=CO1.PPI.33083989&amp;isFromPublicArea=True&amp;isModal=False</t>
  </si>
  <si>
    <t>SDS-SDS-CPS-198-2024</t>
  </si>
  <si>
    <t>https://community.secop.gov.co/Public/Tendering/ContractNoticePhases/View?PPI=CO1.PPI.33085645&amp;isFromPublicArea=True&amp;isModal=False</t>
  </si>
  <si>
    <t>SDS-SDS-CPS-199-2024</t>
  </si>
  <si>
    <t>https://community.secop.gov.co/Public/Tendering/ContractNoticePhases/View?PPI=CO1.PPI.33088975&amp;isFromPublicArea=True&amp;isModal=False</t>
  </si>
  <si>
    <t>SDS-SDS-CPS-200-2024</t>
  </si>
  <si>
    <t>https://community.secop.gov.co/Public/Tendering/ContractNoticePhases/View?PPI=CO1.PPI.33092188&amp;isFromPublicArea=True&amp;isModal=False</t>
  </si>
  <si>
    <t>SDS-SDS-CPS-201-2024</t>
  </si>
  <si>
    <t>https://community.secop.gov.co/Public/Tendering/ContractNoticePhases/View?PPI=CO1.PPI.33096380&amp;isFromPublicArea=True&amp;isModal=False</t>
  </si>
  <si>
    <t>SDS-SDS-CPS-202-2024</t>
  </si>
  <si>
    <t xml:space="preserve">https://community.secop.gov.co/Public/Tendering/ContractNoticePhases/View?PPI=CO1.PPI.33100180&amp;isFromPublicArea=True&amp;isModal=False
</t>
  </si>
  <si>
    <t>SDS-SDS-CPS-203-2024</t>
  </si>
  <si>
    <t xml:space="preserve">https://community.secop.gov.co/Public/Tendering/ContractNoticePhases/View?PPI=CO1.PPI.33112829&amp;isFromPublicArea=True&amp;isModal=False
</t>
  </si>
  <si>
    <t>SDS-SDS-CPS-205-2024</t>
  </si>
  <si>
    <t xml:space="preserve">https://community.secop.gov.co/Public/Tendering/ContractNoticePhases/View?PPI=CO1.PPI.33160199&amp;isFromPublicArea=True&amp;isModal=False
</t>
  </si>
  <si>
    <t>SDS-SDS-CPS-207-2024</t>
  </si>
  <si>
    <t xml:space="preserve">https://community.secop.gov.co/Public/Tendering/ContractNoticePhases/View?PPI=CO1.PPI.33162150&amp;isFromPublicArea=True&amp;isModal=False
</t>
  </si>
  <si>
    <t>SDS-SDS-CPS-204-2024</t>
  </si>
  <si>
    <t xml:space="preserve">https://community.secop.gov.co/Public/Tendering/ContractNoticePhases/View?PPI=CO1.PPI.33159042&amp;isFromPublicArea=True&amp;isModal=False
</t>
  </si>
  <si>
    <t>SDS-SDS-CPS-206-2024</t>
  </si>
  <si>
    <t>https://community.secop.gov.co/Public/Tendering/ContractNoticePhases/View?PPI=CO1.PPI.33161640&amp;isFromPublicArea=True&amp;isModal=False</t>
  </si>
  <si>
    <t>SDS-SDS-CPS-208-2024</t>
  </si>
  <si>
    <t xml:space="preserve">https://community.secop.gov.co/Public/Tendering/ContractNoticePhases/View?PPI=CO1.PPI.33179389&amp;isFromPublicArea=True&amp;isModal=False
</t>
  </si>
  <si>
    <t>SDS-SDS-CPS-209-2024</t>
  </si>
  <si>
    <t>https://community.secop.gov.co/Public/Tendering/ContractNoticePhases/View?PPI=CO1.PPI.33180541&amp;isFromPublicArea=True&amp;isModal=False</t>
  </si>
  <si>
    <t>SDS-SDS-CPS-211-2024</t>
  </si>
  <si>
    <t>https://community.secop.gov.co/Public/Tendering/ContractNoticePhases/View?PPI=CO1.PPI.33191922&amp;isFromPublicArea=True&amp;isModal=False</t>
  </si>
  <si>
    <t>SDS-SDS-CPS-210-2024</t>
  </si>
  <si>
    <t xml:space="preserve">https://community.secop.gov.co/Public/Tendering/ContractNoticePhases/View?PPI=CO1.PPI.33191460&amp;isFromPublicArea=True&amp;isModal=False
</t>
  </si>
  <si>
    <t>SDS-SDS-CPS-216-2024</t>
  </si>
  <si>
    <t>https://community.secop.gov.co/Public/Tendering/ContractNoticePhases/View?PPI=CO1.PPI.33219121&amp;isFromPublicArea=True&amp;isModal=False</t>
  </si>
  <si>
    <t>SDS-SDS-CPS-213-2024</t>
  </si>
  <si>
    <t>https://community.secop.gov.co/Public/Tendering/ContractNoticePhases/View?PPI=CO1.PPI.33212421&amp;isFromPublicArea=True&amp;isModal=False</t>
  </si>
  <si>
    <t>SDS-SDS-CPS-215-2024</t>
  </si>
  <si>
    <t>https://community.secop.gov.co/Public/Tendering/ContractNoticePhases/View?PPI=CO1.PPI.33217554&amp;isFromPublicArea=True&amp;isModal=False</t>
  </si>
  <si>
    <t>SDS-SDS-CPS-212-2024</t>
  </si>
  <si>
    <t xml:space="preserve">https://community.secop.gov.co/Public/Tendering/ContractNoticePhases/View?PPI=CO1.PPI.33212404&amp;isFromPublicArea=True&amp;isModal=False
</t>
  </si>
  <si>
    <t>SDS-SDS-CPS-214-2024</t>
  </si>
  <si>
    <t>https://community.secop.gov.co/Public/Tendering/ContractNoticePhases/View?PPI=CO1.PPI.33212673&amp;isFromPublicArea=True&amp;isModal=False</t>
  </si>
  <si>
    <t>SDS-SDS-CPS-217-2024</t>
  </si>
  <si>
    <t>https://community.secop.gov.co/Public/Tendering/ContractNoticePhases/View?PPI=CO1.PPI.33241504&amp;isFromPublicArea=True&amp;isModal=False</t>
  </si>
  <si>
    <t>SDS-SDS-CPS-218-2024</t>
  </si>
  <si>
    <t>https://community.secop.gov.co/Public/Tendering/ContractNoticePhases/View?PPI=CO1.PPI.33245657&amp;isFromPublicArea=True&amp;isModal=False</t>
  </si>
  <si>
    <t>SDS-SDS-CPS-220-2024</t>
  </si>
  <si>
    <t>https://community.secop.gov.co/Public/Tendering/ContractNoticePhases/View?PPI=CO1.PPI.33264804&amp;isFromPublicArea=True&amp;isModal=False</t>
  </si>
  <si>
    <t>SDS-SDS-CPS-219-2024</t>
  </si>
  <si>
    <t>https://community.secop.gov.co/Public/Tendering/ContractNoticePhases/View?PPI=CO1.PPI.33262629&amp;isFromPublicArea=True&amp;isModal=False</t>
  </si>
  <si>
    <t>SDS-SDS-CPS-221-2024</t>
  </si>
  <si>
    <t>https://community.secop.gov.co/Public/Tendering/ContractNoticePhases/View?PPI=CO1.PPI.33266186&amp;isFromPublicArea=True&amp;isModal=False</t>
  </si>
  <si>
    <t>SDS-SDS-CPS-232-2024</t>
  </si>
  <si>
    <t>https://community.secop.gov.co/Public/Tendering/ContractNoticePhases/View?PPI=CO1.PPI.33302082&amp;isFromPublicArea=True&amp;isModal=False</t>
  </si>
  <si>
    <t>SDS-SDS-CPS-228-2024</t>
  </si>
  <si>
    <t>https://community.secop.gov.co/Public/Tendering/ContractNoticePhases/View?PPI=CO1.PPI.33301064&amp;isFromPublicArea=True&amp;isModal=False</t>
  </si>
  <si>
    <t>SDS-SDS-CPS-231-2024</t>
  </si>
  <si>
    <t>https://community.secop.gov.co/Public/Tendering/ContractNoticePhases/View?PPI=CO1.PPI.33302056&amp;isFromPublicArea=True&amp;isModal=False</t>
  </si>
  <si>
    <t>SDS-SDS-CPS-224-2024</t>
  </si>
  <si>
    <t>https://community.secop.gov.co/Public/Tendering/ContractNoticePhases/View?PPI=CO1.PPI.33300510&amp;isFromPublicArea=True&amp;isModal=False</t>
  </si>
  <si>
    <t>SDS-SDS-CPS-222-2024</t>
  </si>
  <si>
    <t xml:space="preserve">https://community.secop.gov.co/Public/Tendering/ContractNoticePhases/View?PPI=CO1.PPI.33294472&amp;isFromPublicArea=True&amp;isModal=False
</t>
  </si>
  <si>
    <t>SDS-SDS-CPS-225-2024</t>
  </si>
  <si>
    <t>https://community.secop.gov.co/Public/Tendering/ContractNoticePhases/View?PPI=CO1.PPI.33300611&amp;isFromPublicArea=True&amp;isModal=False</t>
  </si>
  <si>
    <t>SDS-SDS-CPS-223-2024</t>
  </si>
  <si>
    <t>https://community.secop.gov.co/Public/Tendering/ContractNoticePhases/View?PPI=CO1.PPI.33297878&amp;isFromPublicArea=True&amp;isModal=False</t>
  </si>
  <si>
    <t>SDS-SDS-CPS-226-2024</t>
  </si>
  <si>
    <t>https://community.secop.gov.co/Public/Tendering/ContractNoticePhases/View?PPI=CO1.PPI.33300813&amp;isFromPublicArea=True&amp;isModal=False</t>
  </si>
  <si>
    <t>SDS-SDS-CPS-227-2024</t>
  </si>
  <si>
    <t>https://community.secop.gov.co/Public/Tendering/ContractNoticePhases/View?PPI=CO1.PPI.33301032&amp;isFromPublicArea=True&amp;isModal=False</t>
  </si>
  <si>
    <t>SDS-SDS-CPS-230-2024</t>
  </si>
  <si>
    <t>https://community.secop.gov.co/Public/Tendering/ContractNoticePhases/View?PPI=CO1.PPI.33301374&amp;isFromPublicArea=True&amp;isModal=False</t>
  </si>
  <si>
    <t>SDS-SDS-CPS-229-2024</t>
  </si>
  <si>
    <t xml:space="preserve">https://community.secop.gov.co/Public/Tendering/ContractNoticePhases/View?PPI=CO1.PPI.33301087&amp;isFromPublicArea=True&amp;isModal=False
</t>
  </si>
  <si>
    <t>SDS-SDS-CPS-237-2024</t>
  </si>
  <si>
    <t>https://community.secop.gov.co/Public/Tendering/ContractNoticePhases/View?PPI=CO1.PPI.33319390&amp;isFromPublicArea=True&amp;isModal=False</t>
  </si>
  <si>
    <t>SDS-SDS-CPS-235-2024</t>
  </si>
  <si>
    <t>https://community.secop.gov.co/Public/Tendering/ContractNoticePhases/View?PPI=CO1.PPI.33318078&amp;isFromPublicArea=True&amp;isModal=False</t>
  </si>
  <si>
    <t>SDS-SDS-CPS-234-2024</t>
  </si>
  <si>
    <t>https://community.secop.gov.co/Public/Tendering/ContractNoticePhases/View?PPI=CO1.PPI.33318002&amp;isFromPublicArea=True&amp;isModal=False</t>
  </si>
  <si>
    <t>SDS-SDS-CPS-233-2024</t>
  </si>
  <si>
    <t>https://community.secop.gov.co/Public/Tendering/ContractNoticePhases/View?PPI=CO1.PPI.33316847&amp;isFromPublicArea=True&amp;isModal=False</t>
  </si>
  <si>
    <t>SDS-SDS-CPS-236-2024</t>
  </si>
  <si>
    <t>https://community.secop.gov.co/Public/Tendering/ContractNoticePhases/View?PPI=CO1.PPI.33318879&amp;isFromPublicArea=True&amp;isModal=False</t>
  </si>
  <si>
    <t>SDS-SDS-CPS-238-2024</t>
  </si>
  <si>
    <t>https://community.secop.gov.co/Public/Tendering/ContractNoticePhases/View?PPI=CO1.PPI.33323359&amp;isFromPublicArea=True&amp;isModal=False</t>
  </si>
  <si>
    <t>SDS-SDS-CPS-239-2024</t>
  </si>
  <si>
    <t>https://community.secop.gov.co/Public/Tendering/ContractNoticePhases/View?PPI=CO1.PPI.33346819&amp;isFromPublicArea=True&amp;isModal=False</t>
  </si>
  <si>
    <t>SDS-SDS-CPS-240-2024</t>
  </si>
  <si>
    <t xml:space="preserve">
https://community.secop.gov.co/Public/Tendering/ContractNoticePhases/View?PPI=CO1.PPI.33392660&amp;isFromPublicArea=True&amp;isModal=False
</t>
  </si>
  <si>
    <t>SDS-SDS-CPS-242-2024</t>
  </si>
  <si>
    <t>https://community.secop.gov.co/Public/Tendering/ContractNoticePhases/View?PPI=CO1.PPI.33413938&amp;isFromPublicArea=True&amp;isModal=False</t>
  </si>
  <si>
    <t>SDS-SDS-CPS-241-2024</t>
  </si>
  <si>
    <t xml:space="preserve">https://community.secop.gov.co/Public/Tendering/ContractNoticePhases/View?PPI=CO1.PPI.33409600&amp;isFromPublicArea=True&amp;isModal=False
</t>
  </si>
  <si>
    <t>SDS-SDS-CPS-243-2024</t>
  </si>
  <si>
    <t xml:space="preserve">https://community.secop.gov.co/Public/Tendering/ContractNoticePhases/View?PPI=CO1.PPI.33421368&amp;isFromPublicArea=True&amp;isModal=False
</t>
  </si>
  <si>
    <t>SDS-SDS-CPS-248-2024</t>
  </si>
  <si>
    <t>https://community.secop.gov.co/Public/Tendering/ContractNoticePhases/View?PPI=CO1.PPI.33461800&amp;isFromPublicArea=True&amp;isModal=False</t>
  </si>
  <si>
    <t>SDS-SDS-CPS-247-2024</t>
  </si>
  <si>
    <t>https://community.secop.gov.co/Public/Tendering/ContractNoticePhases/View?PPI=CO1.PPI.33462032&amp;isFromPublicArea=True&amp;isModal=False</t>
  </si>
  <si>
    <t>SDS-SDS-CPS-246-2024</t>
  </si>
  <si>
    <t>https://community.secop.gov.co/Public/Tendering/ContractNoticePhases/View?PPI=CO1.PPI.33461746&amp;isFromPublicArea=True&amp;isModal=False</t>
  </si>
  <si>
    <t>SDS-SDS-CPS-245-2024</t>
  </si>
  <si>
    <t>https://community.secop.gov.co/Public/Tendering/ContractNoticePhases/View?PPI=CO1.PPI.33460109&amp;isFromPublicArea=True&amp;isModal=False</t>
  </si>
  <si>
    <t>SDS-SDS-CPS-244-2024</t>
  </si>
  <si>
    <t>https://community.secop.gov.co/Public/Tendering/ContractNoticePhases/View?PPI=CO1.PPI.33457616&amp;isFromPublicArea=True&amp;isModal=False</t>
  </si>
  <si>
    <t>SDS-SDS-CPS-252-2024</t>
  </si>
  <si>
    <t xml:space="preserve">https://community.secop.gov.co/Public/Tendering/ContractNoticePhases/View?PPI=CO1.PPI.33476954&amp;isFromPublicArea=True&amp;isModal=False
</t>
  </si>
  <si>
    <t>SDS-SDS-CPS-250-2024</t>
  </si>
  <si>
    <t xml:space="preserve">
https://community.secop.gov.co/Public/Tendering/ContractNoticePhases/View?PPI=CO1.PPI.33474408&amp;isFromPublicArea=True&amp;isModal=False</t>
  </si>
  <si>
    <t>SDS-SDS-CPS-251-2024</t>
  </si>
  <si>
    <t>https://community.secop.gov.co/Public/Tendering/ContractNoticePhases/View?PPI=CO1.PPI.33476026&amp;isFromPublicArea=True&amp;isModal=False</t>
  </si>
  <si>
    <t>SDS-SDS-CPS-255-2024</t>
  </si>
  <si>
    <t>https://community.secop.gov.co/Public/Tendering/ContractNoticePhases/View?PPI=CO1.PPI.33485843&amp;isFromPublicArea=True&amp;isModal=False</t>
  </si>
  <si>
    <t>SDS-SDS-CPS-254-2024</t>
  </si>
  <si>
    <t xml:space="preserve">https://community.secop.gov.co/Public/Tendering/ContractNoticePhases/View?PPI=CO1.PPI.33483991&amp;isFromPublicArea=True&amp;isModal=False
</t>
  </si>
  <si>
    <t>SDS-SDS-CPS-249-2024</t>
  </si>
  <si>
    <t>https://community.secop.gov.co/Public/Tendering/ContractNoticePhases/View?PPI=CO1.PPI.33471435&amp;isFromPublicArea=True&amp;isModal=False</t>
  </si>
  <si>
    <t>SDS-SDS-CPS-256-2024</t>
  </si>
  <si>
    <t>https://community.secop.gov.co/Public/Tendering/ContractNoticePhases/View?PPI=CO1.PPI.33486360&amp;isFromPublicArea=True&amp;isModal=False</t>
  </si>
  <si>
    <t>SDS-SDS-CPS-253-2024</t>
  </si>
  <si>
    <t>https://community.secop.gov.co/Public/Tendering/ContractNoticePhases/View?PPI=CO1.PPI.33481047&amp;isFromPublicArea=True&amp;isModal=False</t>
  </si>
  <si>
    <t>SDS-SDS-CPS-258-2024</t>
  </si>
  <si>
    <t>https://community.secop.gov.co/Public/Tendering/ContractNoticePhases/View?PPI=CO1.PPI.33517847&amp;isFromPublicArea=True&amp;isModal=False</t>
  </si>
  <si>
    <t>SDS-SDS-CPS-259-2024</t>
  </si>
  <si>
    <t xml:space="preserve">https://community.secop.gov.co/Public/Tendering/ContractNoticePhases/View?PPI=CO1.PPI.33519012&amp;isFromPublicArea=True&amp;isModal=False
</t>
  </si>
  <si>
    <t>SDS-SDS-CPS-263-2024</t>
  </si>
  <si>
    <t xml:space="preserve">https://community.secop.gov.co/Public/Tendering/ContractNoticePhases/View?PPI=CO1.PPI.33522087&amp;isFromPublicArea=True&amp;isModal=False
</t>
  </si>
  <si>
    <t>SDS-SDS-CPS-267-2024</t>
  </si>
  <si>
    <t>https://community.secop.gov.co/Public/Tendering/ContractNoticePhases/View?PPI=CO1.PPI.33526666&amp;isFromPublicArea=True&amp;isModal=False</t>
  </si>
  <si>
    <t>SDS-SDS-CPS-266-2024</t>
  </si>
  <si>
    <t xml:space="preserve">https://community.secop.gov.co/Public/Tendering/ContractNoticePhases/View?PPI=CO1.PPI.33526539&amp;isFromPublicArea=True&amp;isModal=False
</t>
  </si>
  <si>
    <t>SDS-SDS-CPS-260-2024</t>
  </si>
  <si>
    <t>https://community.secop.gov.co/Public/Tendering/ContractNoticePhases/View?PPI=CO1.PPI.33521292&amp;isFromPublicArea=True&amp;isModal=False</t>
  </si>
  <si>
    <t>SDS-SDS-CPS-262-2024</t>
  </si>
  <si>
    <t>https://community.secop.gov.co/Public/Tendering/ContractNoticePhases/View?PPI=CO1.PPI.33521347&amp;isFromPublicArea=True&amp;isModal=False</t>
  </si>
  <si>
    <t>SDS-SDS-CPS-265-2024</t>
  </si>
  <si>
    <t>https://community.secop.gov.co/Public/Tendering/ContractNoticePhases/View?PPI=CO1.PPI.33525121&amp;isFromPublicArea=True&amp;isModal=False</t>
  </si>
  <si>
    <t xml:space="preserve">https://community.secop.gov.co/Public/Tendering/ContractNoticePhases/View?PPI=CO1.PPI.33521347&amp;isFromPublicArea=True&amp;isModal=False
</t>
  </si>
  <si>
    <t>SDS-SDS-CPS-261-2024</t>
  </si>
  <si>
    <t xml:space="preserve">https://community.secop.gov.co/Public/Tendering/ContractNoticePhases/View?PPI=CO1.PPI.33521611&amp;isFromPublicArea=True&amp;isModal=False
</t>
  </si>
  <si>
    <t>SDS-SDS-CPS-257-2024</t>
  </si>
  <si>
    <t>https://community.secop.gov.co/Public/Tendering/ContractNoticePhases/View?PPI=CO1.PPI.33513435&amp;isFromPublicArea=True&amp;isModal=False</t>
  </si>
  <si>
    <t>SDS-SDS-CPS-268-2024</t>
  </si>
  <si>
    <t>https://community.secop.gov.co/Public/Tendering/ContractNoticePhases/View?PPI=CO1.PPI.33541970&amp;isFromPublicArea=True&amp;isModal=False</t>
  </si>
  <si>
    <t>SDS-SDS-CPS-269-2024</t>
  </si>
  <si>
    <t xml:space="preserve">https://community.secop.gov.co/Public/Tendering/ContractNoticePhases/View?PPI=CO1.PPI.33542956&amp;isFromPublicArea=True&amp;isModal=False
</t>
  </si>
  <si>
    <t>SDS-SDS-CPS-270-2024</t>
  </si>
  <si>
    <t>https://community.secop.gov.co/Public/Tendering/ContractNoticePhases/View?PPI=CO1.PPI.33544403&amp;isFromPublicArea=True&amp;isModal=False</t>
  </si>
  <si>
    <t>SDS-SDS-CPS-271-2024</t>
  </si>
  <si>
    <t xml:space="preserve">https://community.secop.gov.co/Public/Tendering/ContractNoticePhases/View?PPI=CO1.PPI.33550194&amp;isFromPublicArea=True&amp;isModal=False
</t>
  </si>
  <si>
    <t>SDS-SDS-CPS-272-2024</t>
  </si>
  <si>
    <t>https://community.secop.gov.co/Public/Tendering/ContractNoticePhases/View?PPI=CO1.PPI.33621543&amp;isFromPublicArea=True&amp;isModal=False</t>
  </si>
  <si>
    <t>SDS-SDS-SAMC-002-2024</t>
  </si>
  <si>
    <t xml:space="preserve">https://community.secop.gov.co/Public/Tendering/ContractNoticePhases/View?PPI=CO1.PPI.32105963&amp;isFromPublicArea=True&amp;isModal=False
</t>
  </si>
  <si>
    <t>SDS-SDS-CPS-273-2024</t>
  </si>
  <si>
    <t>https://community.secop.gov.co/Public/Tendering/ContractNoticePhases/View?PPI=CO1.PPI.33646644&amp;isFromPublicArea=True&amp;isModal=False</t>
  </si>
  <si>
    <t>SDS-SDS-CPS-275-2024</t>
  </si>
  <si>
    <t>https://community.secop.gov.co/Public/Tendering/ContractNoticePhases/View?PPI=CO1.PPI.33671689&amp;isFromPublicArea=True&amp;isModal=False</t>
  </si>
  <si>
    <t>SDS-SDS-CPS-274-2024</t>
  </si>
  <si>
    <t xml:space="preserve">https://community.secop.gov.co/Public/Tendering/ContractNoticePhases/View?PPI=CO1.PPI.33668536&amp;isFromPublicArea=True&amp;isModal=False
</t>
  </si>
  <si>
    <t>SDS-SDS-CPS-279-2024</t>
  </si>
  <si>
    <t xml:space="preserve">
https://community.secop.gov.co/Public/Tendering/ContractNoticePhases/View?PPI=CO1.PPI.33679849&amp;isFromPublicArea=True&amp;isModal=False</t>
  </si>
  <si>
    <t>SDS-SDS-CPS-278-2024</t>
  </si>
  <si>
    <t xml:space="preserve">https://community.secop.gov.co/Public/Tendering/ContractNoticePhases/View?PPI=CO1.PPI.33673995&amp;isFromPublicArea=True&amp;isModal=False
</t>
  </si>
  <si>
    <t>SDS-SDS-CPS-277-2024</t>
  </si>
  <si>
    <t xml:space="preserve">https://community.secop.gov.co/Public/Tendering/ContractNoticePhases/View?PPI=CO1.PPI.33672728&amp;isFromPublicArea=True&amp;isModal=False
</t>
  </si>
  <si>
    <t>SDS-SDS-CPS-276-2024</t>
  </si>
  <si>
    <t xml:space="preserve">https://community.secop.gov.co/Public/Tendering/ContractNoticePhases/View?PPI=CO1.PPI.33672417&amp;isFromPublicArea=True&amp;isModal=False
</t>
  </si>
  <si>
    <t>SDS-SDS-CPS-280-2024</t>
  </si>
  <si>
    <t>https://community.secop.gov.co/Public/Tendering/ContractNoticePhases/View?PPI=CO1.PPI.33681329&amp;isFromPublicArea=True&amp;isModal=False</t>
  </si>
  <si>
    <t>SDS-SDS-CPS-284-2024</t>
  </si>
  <si>
    <t xml:space="preserve">https://community.secop.gov.co/Public/Tendering/ContractNoticePhases/View?PPI=CO1.PPI.33712776&amp;isFromPublicArea=True&amp;isModal=False
</t>
  </si>
  <si>
    <t>SDS-SDS-CPS-287-2024</t>
  </si>
  <si>
    <t xml:space="preserve">https://community.secop.gov.co/Public/Tendering/ContractNoticePhases/View?PPI=CO1.PPI.33714252&amp;isFromPublicArea=True&amp;isModal=False
</t>
  </si>
  <si>
    <t>SDS-SDS-CPS-282-2024</t>
  </si>
  <si>
    <t xml:space="preserve">https://community.secop.gov.co/Public/Tendering/ContractNoticePhases/View?PPI=CO1.PPI.33712551&amp;isFromPublicArea=True&amp;isModal=False
</t>
  </si>
  <si>
    <t>SDS-SDS-CPS-281-2024</t>
  </si>
  <si>
    <t>https://community.secop.gov.co/Public/Tendering/ContractNoticePhases/View?PPI=CO1.PPI.33710192&amp;isFromPublicArea=True&amp;isModal=False</t>
  </si>
  <si>
    <t>SDS-SDS-CPS-285-2024</t>
  </si>
  <si>
    <t>https://community.secop.gov.co/Public/Tendering/ContractNoticePhases/View?PPI=CO1.PPI.33713061&amp;isFromPublicArea=True&amp;isModal=False</t>
  </si>
  <si>
    <t>SDS-SDS-CPS-283-2024</t>
  </si>
  <si>
    <t>https://community.secop.gov.co/Public/Tendering/ContractNoticePhases/View?PPI=CO1.PPI.33712583&amp;isFromPublicArea=True&amp;isModal=False</t>
  </si>
  <si>
    <t>SDS-SDS-CPS-288-2024</t>
  </si>
  <si>
    <t xml:space="preserve">https://community.secop.gov.co/Public/Tendering/ContractNoticePhases/View?PPI=CO1.PPI.33745043&amp;isFromPublicArea=True&amp;isModal=False
</t>
  </si>
  <si>
    <t>SDS-SDS-CPS-291-2024</t>
  </si>
  <si>
    <t>https://community.secop.gov.co/Public/Tendering/ContractNoticePhases/View?PPI=CO1.PPI.33752687&amp;isFromPublicArea=True&amp;isModal=False</t>
  </si>
  <si>
    <t>SDS-SDS-CPS-290-2024</t>
  </si>
  <si>
    <t>https://community.secop.gov.co/Public/Tendering/ContractNoticePhases/View?PPI=CO1.PPI.33749438&amp;isFromPublicArea=True&amp;isModal=False</t>
  </si>
  <si>
    <t>SDS-SDS-CPS-289-2024</t>
  </si>
  <si>
    <t>https://community.secop.gov.co/Public/Tendering/ContractNoticePhases/View?PPI=CO1.PPI.33748659&amp;isFromPublicArea=True&amp;isModal=False</t>
  </si>
  <si>
    <t>SDS-SDS-CPS-292-2024</t>
  </si>
  <si>
    <t>https://community.secop.gov.co/Public/Tendering/ContractNoticePhases/View?PPI=CO1.PPI.33757090&amp;isFromPublicArea=True&amp;isModal=False</t>
  </si>
  <si>
    <t>SDS-SDS-MC-009-2024</t>
  </si>
  <si>
    <t>https://community.secop.gov.co/Public/Tendering/ContractNoticePhases/View?PPI=CO1.PPI.33588847&amp;isFromPublicArea=True&amp;isModal=False</t>
  </si>
  <si>
    <t>SDS-SDS-CPS-293-2024</t>
  </si>
  <si>
    <t>https://community.secop.gov.co/Public/Tendering/ContractNoticePhases/View?PPI=CO1.PPI.33758619&amp;isFromPublicArea=True&amp;isModal=False</t>
  </si>
  <si>
    <t>SDS-SDS-CPS-294-2024</t>
  </si>
  <si>
    <t xml:space="preserve">https://community.secop.gov.co/Public/Tendering/ContractNoticePhases/View?PPI=CO1.PPI.33804468&amp;isFromPublicArea=True&amp;isModal=False
</t>
  </si>
  <si>
    <t>SDS-SDS-CPS-295-2024</t>
  </si>
  <si>
    <t xml:space="preserve">https://community.secop.gov.co/Public/Tendering/ContractNoticePhases/View?PPI=CO1.PPI.33867478&amp;isFromPublicArea=True&amp;isModal=False
</t>
  </si>
  <si>
    <t>SDS-SDS-CPS-297-2024</t>
  </si>
  <si>
    <t xml:space="preserve">https://community.secop.gov.co/Public/Tendering/ContractNoticePhases/View?PPI=CO1.PPI.33876441&amp;isFromPublicArea=True&amp;isModal=False
</t>
  </si>
  <si>
    <t>SDS-SDS-CPS-296-2024</t>
  </si>
  <si>
    <t>https://community.secop.gov.co/Public/Tendering/ContractNoticePhases/View?PPI=CO1.PPI.33867888&amp;isFromPublicArea=True&amp;isModal=False</t>
  </si>
  <si>
    <t>SDS-SDS-CPS-298-2024</t>
  </si>
  <si>
    <t>https://community.secop.gov.co/Public/Tendering/ContractNoticePhases/View?PPI=CO1.PPI.33901562&amp;isFromPublicArea=True&amp;isModal=False</t>
  </si>
  <si>
    <t>SDS-SDS-CPS-300-2024</t>
  </si>
  <si>
    <t>https://community.secop.gov.co/Public/Tendering/ContractNoticePhases/View?PPI=CO1.PPI.33929788&amp;isFromPublicArea=True&amp;isModal=False</t>
  </si>
  <si>
    <t>SDS-SDS-CPS-302-2024</t>
  </si>
  <si>
    <t xml:space="preserve">https://community.secop.gov.co/Public/Tendering/ContractNoticePhases/View?PPI=CO1.PPI.33933447&amp;isFromPublicArea=True&amp;isModal=False
</t>
  </si>
  <si>
    <t>SDS-SDS-CPS-301-2024</t>
  </si>
  <si>
    <t>https://community.secop.gov.co/Public/Tendering/ContractNoticePhases/View?PPI=CO1.PPI.33932313&amp;isFromPublicArea=True&amp;isModal=False</t>
  </si>
  <si>
    <t>SDS-SDS-CPS-299-2024</t>
  </si>
  <si>
    <t>https://community.secop.gov.co/Public/Tendering/ContractNoticePhases/View?PPI=CO1.PPI.33930186&amp;isFromPublicArea=True&amp;isModal=False</t>
  </si>
  <si>
    <t>SDS-SDS-CPS-306-2024</t>
  </si>
  <si>
    <t>https://community.secop.gov.co/Public/Tendering/ContractNoticePhases/View?PPI=CO1.PPI.33962312&amp;isFromPublicArea=True&amp;isModal=False</t>
  </si>
  <si>
    <t>SDS-SDS-CPS-307-2024</t>
  </si>
  <si>
    <t>https://community.secop.gov.co/Public/Tendering/ContractNoticePhases/View?PPI=CO1.PPI.33962396&amp;isFromPublicArea=True&amp;isModal=False</t>
  </si>
  <si>
    <t>SDS-SDS-CPS-305-2024</t>
  </si>
  <si>
    <t xml:space="preserve">https://community.secop.gov.co/Public/Tendering/ContractNoticePhases/View?PPI=CO1.PPI.33961155&amp;isFromPublicArea=True&amp;isModal=False
</t>
  </si>
  <si>
    <t>SDS-SDS-CPS-303-2024</t>
  </si>
  <si>
    <t xml:space="preserve">https://community.secop.gov.co/Public/Tendering/ContractNoticePhases/View?PPI=CO1.PPI.33953954&amp;isFromPublicArea=True&amp;isModal=False
</t>
  </si>
  <si>
    <t>SDS-SDS-CPS-304-2024</t>
  </si>
  <si>
    <t xml:space="preserve">https://community.secop.gov.co/Public/Tendering/ContractNoticePhases/View?PPI=CO1.PPI.33959397&amp;isFromPublicArea=True&amp;isModal=False
</t>
  </si>
  <si>
    <t>SDS-SDS-CPS-310-2024</t>
  </si>
  <si>
    <t>https://community.secop.gov.co/Public/Tendering/ContractNoticePhases/View?PPI=CO1.PPI.33993782&amp;isFromPublicArea=True&amp;isModal=False</t>
  </si>
  <si>
    <t>SDS-SDS-CPS-309-2024</t>
  </si>
  <si>
    <t>https://community.secop.gov.co/Public/Tendering/ContractNoticePhases/View?PPI=CO1.PPI.33986608&amp;isFromPublicArea=True&amp;isModal=False</t>
  </si>
  <si>
    <t>SDS-SDS-CPS-308-2024</t>
  </si>
  <si>
    <t>https://community.secop.gov.co/Public/Tendering/ContractNoticePhases/View?PPI=CO1.PPI.33985031&amp;isFromPublicArea=True&amp;isModal=False</t>
  </si>
  <si>
    <t>SDS-SDS-CPS-314-2024</t>
  </si>
  <si>
    <t>https://community.secop.gov.co/Public/Tendering/ContractNoticePhases/View?PPI=CO1.PPI.34070997&amp;isFromPublicArea=True&amp;isModal=False</t>
  </si>
  <si>
    <t>SDS-SDS-CPS-315-2024</t>
  </si>
  <si>
    <t>https://community.secop.gov.co/Public/Tendering/ContractNoticePhases/View?PPI=CO1.PPI.34073282&amp;isFromPublicArea=True&amp;isModal=False</t>
  </si>
  <si>
    <t>SDS-SDS-CPS-316-2024</t>
  </si>
  <si>
    <t xml:space="preserve">https://community.secop.gov.co/Public/Tendering/ContractNoticePhases/View?PPI=CO1.PPI.34074544&amp;isFromPublicArea=True&amp;isModal=False
</t>
  </si>
  <si>
    <t>SDS-SDS-CPS-313-2024</t>
  </si>
  <si>
    <t>https://community.secop.gov.co/Public/Tendering/ContractNoticePhases/View?PPI=CO1.PPI.34068593&amp;isFromPublicArea=True&amp;isModal=False</t>
  </si>
  <si>
    <t>SDS-SDS-CPS-312-2024</t>
  </si>
  <si>
    <t xml:space="preserve">https://community.secop.gov.co/Public/Tendering/ContractNoticePhases/View?PPI=CO1.PPI.34068071&amp;isFromPublicArea=True&amp;isModal=False
</t>
  </si>
  <si>
    <t>SDS-SDS-CPS-311-2024</t>
  </si>
  <si>
    <t>https://community.secop.gov.co/Public/Tendering/ContractNoticePhases/View?PPI=CO1.PPI.34062685&amp;isFromPublicArea=True&amp;isModal=False</t>
  </si>
  <si>
    <t>SDS-SDS-CPS-320-2024</t>
  </si>
  <si>
    <t>https://community.secop.gov.co/Public/Tendering/ContractNoticePhases/View?PPI=CO1.PPI.34122934&amp;isFromPublicArea=True&amp;isModal=False</t>
  </si>
  <si>
    <t>SDS-SDS-CPS-317-2024</t>
  </si>
  <si>
    <t xml:space="preserve">https://community.secop.gov.co/Public/Tendering/ContractNoticePhases/View?PPI=CO1.PPI.34087447&amp;isFromPublicArea=True&amp;isModal=False
</t>
  </si>
  <si>
    <t>SDS-SDS-CPS-319-2024</t>
  </si>
  <si>
    <t>https://community.secop.gov.co/Public/Tendering/ContractNoticePhases/View?PPI=CO1.PPI.34119325&amp;isFromPublicArea=True&amp;isModal=False</t>
  </si>
  <si>
    <t>SDS-SDS-CPS-321-2024</t>
  </si>
  <si>
    <t>https://community.secop.gov.co/Public/Tendering/ContractNoticePhases/View?PPI=CO1.PPI.34130474&amp;isFromPublicArea=True&amp;isModal=False</t>
  </si>
  <si>
    <t>SDS-SDS-CPS-318-2024</t>
  </si>
  <si>
    <t>https://community.secop.gov.co/Public/Tendering/ContractNoticePhases/View?PPI=CO1.PPI.34095608&amp;isFromPublicArea=True&amp;isModal=False</t>
  </si>
  <si>
    <t>SDS-SDS-CPS-324-2024</t>
  </si>
  <si>
    <t>https://community.secop.gov.co/Public/Tendering/ContractNoticePhases/View?PPI=CO1.PPI.34154470&amp;isFromPublicArea=True&amp;isModal=False</t>
  </si>
  <si>
    <t>SDS-SDS-CPS-322-2024</t>
  </si>
  <si>
    <t xml:space="preserve">https://community.secop.gov.co/Public/Tendering/ContractNoticePhases/View?PPI=CO1.PPI.34153256&amp;isFromPublicArea=True&amp;isModal=False
</t>
  </si>
  <si>
    <t>SDS-SDS-CPS-323-2024</t>
  </si>
  <si>
    <t xml:space="preserve">
https://community.secop.gov.co/Public/Tendering/ContractNoticePhases/View?PPI=CO1.PPI.34154469&amp;isFromPublicArea=True&amp;isModal=False</t>
  </si>
  <si>
    <t>SDS-SDS-CPS-325-2024</t>
  </si>
  <si>
    <t>https://community.secop.gov.co/Public/Tendering/ContractNoticePhases/View?PPI=CO1.PPI.34159902&amp;isFromPublicArea=True&amp;isModal=False</t>
  </si>
  <si>
    <t>SDS-SDS-CPS-329-2024</t>
  </si>
  <si>
    <t>https://community.secop.gov.co/Public/Tendering/ContractNoticePhases/View?PPI=CO1.PPI.34225158&amp;isFromPublicArea=True&amp;isModal=False</t>
  </si>
  <si>
    <t>SDS-SDS-CPS-326-2024</t>
  </si>
  <si>
    <t>https://community.secop.gov.co/Public/Tendering/ContractNoticePhases/View?PPI=CO1.PPI.34221376&amp;isFromPublicArea=True&amp;isModal=False</t>
  </si>
  <si>
    <t>SDS-SDS-CPS-330-2024</t>
  </si>
  <si>
    <t xml:space="preserve">https://community.secop.gov.co/Public/Tendering/ContractNoticePhases/View?PPI=CO1.PPI.34229701&amp;isFromPublicArea=True&amp;isModal=False
</t>
  </si>
  <si>
    <t>SDS-SDS-CPS-328-2024</t>
  </si>
  <si>
    <t xml:space="preserve">https://community.secop.gov.co/Public/Tendering/ContractNoticePhases/View?PPI=CO1.PPI.34222662&amp;isFromPublicArea=True&amp;isModal=False
</t>
  </si>
  <si>
    <t>SDS-SDS-CPS-327-2024</t>
  </si>
  <si>
    <t>https://community.secop.gov.co/Public/Tendering/ContractNoticePhases/View?PPI=CO1.PPI.34222002&amp;isFromPublicArea=True&amp;isModal=False</t>
  </si>
  <si>
    <t>SDS-SDS-CPS-332-2024</t>
  </si>
  <si>
    <t xml:space="preserve">https://community.secop.gov.co/Public/Tendering/ContractNoticePhases/View?PPI=CO1.PPI.34231944&amp;isFromPublicArea=True&amp;isModal=False
</t>
  </si>
  <si>
    <t>SDS-SDS-CPS-331-2024</t>
  </si>
  <si>
    <t>https://community.secop.gov.co/Public/Tendering/ContractNoticePhases/View?PPI=CO1.PPI.34231384&amp;isFromPublicArea=True&amp;isModal=False</t>
  </si>
  <si>
    <t>SDS-SDS-CPS-333-2024</t>
  </si>
  <si>
    <t>https://community.secop.gov.co/Public/Tendering/ContractNoticePhases/View?PPI=CO1.PPI.34237992&amp;isFromPublicArea=True&amp;isModal=False</t>
  </si>
  <si>
    <t>SDS-SDS-CPS-334-2024</t>
  </si>
  <si>
    <t xml:space="preserve">https://community.secop.gov.co/Public/Tendering/ContractNoticePhases/View?PPI=CO1.PPI.34257596&amp;isFromPublicArea=True&amp;isModal=False
</t>
  </si>
  <si>
    <t>SDS-SDS-CPS-336-2024</t>
  </si>
  <si>
    <t xml:space="preserve">https://community.secop.gov.co/Public/Tendering/ContractNoticePhases/View?PPI=CO1.PPI.34313607&amp;isFromPublicArea=True&amp;isModal=False
</t>
  </si>
  <si>
    <t>SDS-SDS-CPS-335-2024</t>
  </si>
  <si>
    <t xml:space="preserve">https://community.secop.gov.co/Public/Tendering/ContractNoticePhases/View?PPI=CO1.PPI.34313131&amp;isFromPublicArea=True&amp;isModal=False
</t>
  </si>
  <si>
    <t>SDS-SDS-CPS-337-2024</t>
  </si>
  <si>
    <t>https://community.secop.gov.co/Public/Tendering/ContractNoticePhases/View?PPI=CO1.PPI.34357925&amp;isFromPublicArea=True&amp;isModal=False</t>
  </si>
  <si>
    <t>SDS-SDS-CPS-338-2024</t>
  </si>
  <si>
    <t>https://community.secop.gov.co/Public/Tendering/ContractNoticePhases/View?PPI=CO1.PPI.34359856&amp;isFromPublicArea=True&amp;isModal=False</t>
  </si>
  <si>
    <t>SDS-SDS-CPS-339-2024</t>
  </si>
  <si>
    <t>https://community.secop.gov.co/Public/Tendering/ContractNoticePhases/View?PPI=CO1.PPI.34361922&amp;isFromPublicArea=True&amp;isModal=False</t>
  </si>
  <si>
    <t>SDS-SDS-CPS-340-2024</t>
  </si>
  <si>
    <t xml:space="preserve">https://community.secop.gov.co/Public/Tendering/ContractNoticePhases/View?PPI=CO1.PPI.34362780&amp;isFromPublicArea=True&amp;isModal=False
</t>
  </si>
  <si>
    <t>SDS-SDS-CPS-341-2024</t>
  </si>
  <si>
    <t>https://community.secop.gov.co/Public/Tendering/ContractNoticePhases/View?PPI=CO1.PPI.34447856&amp;isFromPublicArea=True&amp;isModal=False</t>
  </si>
  <si>
    <t>SDS-SDS-CPS-342-2024</t>
  </si>
  <si>
    <t>https://community.secop.gov.co/Public/Tendering/ContractNoticePhases/View?PPI=CO1.PPI.34461012&amp;isFromPublicArea=True&amp;isModal=False</t>
  </si>
  <si>
    <t>SDS-SDS-CPS-343-2024</t>
  </si>
  <si>
    <t>https://community.secop.gov.co/Public/Tendering/ContractNoticePhases/View?PPI=CO1.PPI.34487920&amp;isFromPublicArea=True&amp;isModal=False</t>
  </si>
  <si>
    <t>SDS-SDS-CPS-345-2024</t>
  </si>
  <si>
    <t>https://community.secop.gov.co/Public/Tendering/ContractNoticePhases/View?PPI=CO1.PPI.34526636&amp;isFromPublicArea=True&amp;isModal=False</t>
  </si>
  <si>
    <t>SDS-SDS-CPS-346-2024</t>
  </si>
  <si>
    <t xml:space="preserve">https://community.secop.gov.co/Public/Tendering/ContractNoticePhases/View?PPI=CO1.PPI.34528587&amp;isFromPublicArea=True&amp;isModal=False
</t>
  </si>
  <si>
    <t>SDS-SDS-CPS-344-2024</t>
  </si>
  <si>
    <t>https://community.secop.gov.co/Public/Tendering/ContractNoticePhases/View?PPI=CO1.PPI.34522177&amp;isFromPublicArea=True&amp;isModal=False</t>
  </si>
  <si>
    <t>SDS-SDS-CPS-347-2024</t>
  </si>
  <si>
    <t>https://community.secop.gov.co/Public/Tendering/ContractNoticePhases/View?PPI=CO1.PPI.34560209&amp;isFromPublicArea=True&amp;isModal=False</t>
  </si>
  <si>
    <t>SDS-SDS-CPS-348-2024</t>
  </si>
  <si>
    <t>https://community.secop.gov.co/Public/Tendering/ContractNoticePhases/View?PPI=CO1.PPI.34592220&amp;isFromPublicArea=True&amp;isModal=False</t>
  </si>
  <si>
    <t>SDS-SDS-CPS-349-2024</t>
  </si>
  <si>
    <t>https://community.secop.gov.co/Public/Tendering/ContractNoticePhases/View?PPI=CO1.PPI.34647469&amp;isFromPublicArea=True&amp;isModal=False</t>
  </si>
  <si>
    <t>No Aplica</t>
  </si>
  <si>
    <t>Lo reporta Administrativa</t>
  </si>
  <si>
    <t>-</t>
  </si>
  <si>
    <t xml:space="preserve">PRESTAR SERVICIOS DE APOYO A LA GESTIÓN, EN EL ACOMPAÑAMIENTO Y SEGUIMIENTO DE ACTIVIDADES RELACIONADAS CON LA ATENCIÓN A LA POBLACIÓN VULNERABLE BENEFICIARIA DEL PROGRAMA HABITANZA EN CALLE EN EL MARCO DEL PROYECTO DE LA SECRETARIA DE DESARROLLO SOCIAL"FORTALECIMIENTO DE LAS ACCIONES DE ATENCIÒN INTEGRAL PARA LA POBLACIÒN EN HABITANZA EN CALLE EN EL MUNICIPIO DE BUCARAMANGA
</t>
  </si>
  <si>
    <t xml:space="preserve">PRESTAR SERVICIOS PROFESIONALES COMO ABOGADO (A) PARA APOYAR LA GESTION JURIDICA Y CONTRACTUAL DE LA SECRETARIA, EN EL MARCO DEL PROYECTO "FORTALECIMIENTO DE LOS PROCESOS TRANSVERSALES DE LA SECRETARIA DE DESARROLLO SOCIAL EN EL MUNICIPIO DE BUCARAMANGA
</t>
  </si>
  <si>
    <t>28132053</t>
  </si>
  <si>
    <t>ROSA TERESA VANEGAS ACEVEDO</t>
  </si>
  <si>
    <t>SERVICIO DE ARTICULACION CON EL SECTOR PRODUCTIVO 501</t>
  </si>
  <si>
    <t xml:space="preserve">PRESTAR SERVICIOS DE APOYO A LA GESTIÓN EN EL ACOMPAÑAMIENTO Y SEGUIMIENTO DE ACTIVIDADES LÚDICO-PEDAGÓGICAS EN EL MARCO DEL PROYECTO "IMPLEMENTACIÓN DE ESTRATEGIAS PARA EL DESARROLLO DE HABILIDADES PRODUCTIVAS EN LOS JÓVENES DEL MUNICIPIO DE BUCARAMANGA
</t>
  </si>
  <si>
    <t>1095823080</t>
  </si>
  <si>
    <t>ERWING ANDRES SOLANO SERRANO</t>
  </si>
  <si>
    <t xml:space="preserve">PRESTAR SERVICIOS DE APOYO A LA GESTIÓN ADMINISTRATIVA DIRIGIDA A LA POBLACIÓN CON DISCAPACIDAD EN EL MARCO DEL PROYECTO DE LA SECRETARIA DE DESARROLLO SOCIAL "FORTALECIMIENTO DE LA ATENCIÓN INTEGRAL A PERSONAS CON DISCAPACIDAD Y SUS CUIDADORES EN EL MUNICIPIO DE BUCARAMANGA
</t>
  </si>
  <si>
    <t>1098808667</t>
  </si>
  <si>
    <t>DYRLEN  DANIELA HERNANDEZ MARTINEZ</t>
  </si>
  <si>
    <t xml:space="preserve">PRESTACIÓN DE SERVICIOS EXEQUIALES PARCIALES O TOTALES PARA LA POBLACION EN EXTREMA POBREZA Y/O EN VULNERABILIDAD DEL MUNICIPIO DE BUCARAMANGA, ENMARCADO EN EL PROYECTO DE LA SECRETARÍA DE DESARROLLO SOCIAL "FORTALECIMIENTO DE LAS ACCIONES ORIENTADAS A LA ATENCIÓN DE LA POBLACIÓN EN SITUACIÓN DE VULNERABILIDAD DEL MUNICIPIO DE BUCARAMANGA
</t>
  </si>
  <si>
    <t xml:space="preserve">PRESTAR SERVICIOS PROFESIONALES EN PSICOLOGÍA PARA LA FORMACIÓN Y CAPACITACIÓN DE MADRES COMUNITARIAS Y/O CUIDADORES EN EL MUNICIPIO DE BUCARAMANGA EN EL MARCO DEL PROYECTO " IMPLEMENTACIÓN DE ACCIONES PEDAGÓGICA COMUNITARIAS Y DE SEGURIDAD ALIMENTARIA A MADRES CUIDADORAS Y FAMILIAS DE NIÑO, NIÑAS Y ADOLESCENTES EN EL MUNICIPIO DE BUCARAMANGA
</t>
  </si>
  <si>
    <t>1018451418</t>
  </si>
  <si>
    <t>MANUELA MOLINA  CRUZ</t>
  </si>
  <si>
    <t>1095839073</t>
  </si>
  <si>
    <t>MARIA PAULA ORTIZ VELASQUEZ</t>
  </si>
  <si>
    <t xml:space="preserve">PRESTAR SERVICIOS PROFESIONALES COMO ABOGADO (A) PARA EL FORTALECIMIENTO DE LAS ACCIONES EN PREVENCIÓN Y ATENCIÓN JURÍDICA DE LA POBLACIÓN SEXUALMENTE DIVERSA EN EL MUNICIPIO DE BUCARAMANGA EN EL MARCO DEL PROYECTO "DESARROLLO DE ACCIONES DE ATENCIÓN INTEGRAL PARA LA POBLACIÓN CON ORIENTACIÓN SEXUAL E IDENTIDAD DE GÉNERO DIVERSA EN EL MUNICIPIO DE BUCARAMANGA
</t>
  </si>
  <si>
    <t>91510465</t>
  </si>
  <si>
    <t>JHARLINTON FERNANDO CAPACHO ROMERO</t>
  </si>
  <si>
    <t>1010001926</t>
  </si>
  <si>
    <t>MARTHA GABRIELA ESCOBAR MUÑOZ</t>
  </si>
  <si>
    <t xml:space="preserve">AUNAR ESFUERZOS PARA LA ASISTENCIA Y ATENCIÓN INTEGRAL DE LAS PERSONAS MAYORES EN CONDICIONES DE VULNERABILIDAD A TRAVÉS DEL DESARROLLO DE LOS PROGRAMAS DE MODALIDAD CENTRO VIDA Y CENTRO DE BIENESTAR EN EL MUNICIPIO DE BUCARAMANGA
</t>
  </si>
  <si>
    <t>SERVICIO DE ATENCION Y PROTECCION INTEGRAL AL ADULTO MAYOR 558</t>
  </si>
  <si>
    <t xml:space="preserve">PAGO DE RIESGO PROFESIONALES CORRESPONDIENTE AL PERIODO DE OCTUBRE 01 DEL 2024 HASTA OCTUBRE 31 DEL 2024, PARA 132 EDILES DEL MUNICIPIO DE BUCARAMANGA, SEGUN PLANILLA NO 9474268320
</t>
  </si>
  <si>
    <t xml:space="preserve">PAGO DE SEGURIDAD SOCIAL CORRESPONDIENTE AL PERIODO DE OCTUBRE 01 DEL 2024 HASTA OCTUBRE 31 DEL 2024 PARA 132 EDILES DEL MUNICIPIO DE BUCARAMANGA, SEGUN PLANILLA NO 9474268320
</t>
  </si>
  <si>
    <t xml:space="preserve">MODIFICACION N°2 AL CONVENIO DE ASOCIACION 046-2024 CUYO OBJETO ES " AUNAR ESFUERZOS PARA BRINDAR ATENCIÓN INTEGRAL MEDIANTE ALOJAMIENTO TEMPORAL PARA LA ACTIVACIÓN DE RUTAS DE PROTECCIÓN Y ATENCIÓN A LA POBLACIÓN LGBTIQ Y MUJERES EN SITUACIÓN DE RIESGO POR RAZÓN DE GENERO DEL MUNICIPIO DE BUCARAMANGA
</t>
  </si>
  <si>
    <t>13721000</t>
  </si>
  <si>
    <t>JUAN CARLOS ORTIZ CARDENAS</t>
  </si>
  <si>
    <t xml:space="preserve">COMPRA DE ELEMENTOS DE ASEO PARA PROMOVER EL CUIDADO Y ASEO PERSONAL DE LOS CIUDADANOS EN HABITANZA EN CALLE DEL MUNICIPIO DE BUCARAMANGA
</t>
  </si>
  <si>
    <t>901279581</t>
  </si>
  <si>
    <t>DISTRIBUCIONES VILLAGO S.A.S</t>
  </si>
  <si>
    <t>1098642169</t>
  </si>
  <si>
    <t>LADY JOHANNA MANOSALVA OLARTE</t>
  </si>
  <si>
    <t>63360222</t>
  </si>
  <si>
    <t>IRMA SANTANDER TELLEZ</t>
  </si>
  <si>
    <t xml:space="preserve">PRESTAR SERVICIOS PROFESIONALES PARA COADYUVAR EN LA GESTION DEL PROGRAMA PIIA DE LA SECRETARIA DE DESARROLLO SOCIAL EN EL MARCO DEL PROYECTO "DESARROLLO DE INTERVENCIONES DE TIPO PSICOSOCIAL DIRIGIDO A LA REDUCCIÓN DE FACTORES DE RIESGO EN NIÑOS NIÑAS Y ADOLESCENTES EN EL MUNICIPIO DE BUCARAMANGA
</t>
  </si>
  <si>
    <t>60397912</t>
  </si>
  <si>
    <t>MONICA ANDREA RANGEL MORENO</t>
  </si>
  <si>
    <t xml:space="preserve">PRESTAR SERVICIOS DE APOYO A LA GESTIÓN ADMINISTRATIVA EN LA ESTRATEGIA DE ATENCION INTEGRAL A LA POBLACION VULNERABLE EN EL MARCO DEL PROYECTO "IMPLEMENTACIÓN DE ACCIONES PARA LA GARANTÍA DEL ACCESO A LA OFERTA SOCIAL EN POBLACIÓN MIGRANTE RETORNADA, REFUGIADA Y DE ACOGIDA EN EL MUNICIPIO DE BUCARAMANGA
</t>
  </si>
  <si>
    <t>1098805509</t>
  </si>
  <si>
    <t>JUAN  JOSE DUARTE RODRIGUEZ</t>
  </si>
  <si>
    <t>PRESTAR SERVICIOS PROFESIONALES PARA LA FORMACIÓN Y PARTICIPACIÓN EN MUSICA DE LOS ADULTOS MAYORES ADSCRITOS A LOS CENTROS VIDA DEL MUNICIPIO DE BUCARAMANGA EN EL MARCO DEL PROYECTO DE LA SECRETARIA DE DESARROLLO SOCIAL “FORTALECIMIENTO DE LOS PROCESOS DE ATENCIÓN INTEGRAL DE LA POBLACIÓN ADULTA MAYOR EN EL MUNICIPIO DE BUCARAMANGA</t>
  </si>
  <si>
    <t>63554246</t>
  </si>
  <si>
    <t>DENNY  AMPARO BARAJAS SARMIENTO</t>
  </si>
  <si>
    <t>MODIFICACIÓN N° 1 AL CONTRATO DE SEGUROS 032-2024 CUYO OBJETO ES " ADQUISICIÓN DE SEGURO DE VIDA GRUPO PÓLIZA PARA LOS EDILES DE LAS JUNTAS ADMINISTRADORAS LOCALES ELEGIDOS Y POSESIONADOS PARA EL PERIODO 2024-2027, DEL MUNICIPIO DE BUCARAMANGA</t>
  </si>
  <si>
    <t>SERVICIO DE PROMOCION A LA PARTICIPACION CIUDADANA 501</t>
  </si>
  <si>
    <t>63480392</t>
  </si>
  <si>
    <t>ADRIANA JUDITH ARIAS ORDUZ</t>
  </si>
  <si>
    <t xml:space="preserve">PRESTAR SERVICIOS PROFESIONALES APOYANDO LA IMPLEMENTACIÓN DE ACTIVIDADES FÍSICAS Y RECREATIVAS PARA LA PROMOCIÓN DE LOS DERECHOS DE LOS ADULTOS MAYORES EN CONDICIÓN DE VULNERABILIDAD ADSCRITOS A LOS CENTROS VIDA DEL MUNICIPIO DE BUCARAMANGA EN EL MARCO DEL PROYECTO DE LA SECRETARIA DE DESARROLLO SOCIAL “FORTALECIMIENTO DE LOS PROCESOS DE ATENCIÓN INTEGRAL DE LA POBLACIÓN ADULTA MAYOR EN EL MUNICIPIO DE BUCARAMANGA
</t>
  </si>
  <si>
    <t>1098614526</t>
  </si>
  <si>
    <t>ANDREA JULIETH APARICIO PINTO</t>
  </si>
  <si>
    <t xml:space="preserve">SUMINISTRO DE GALLINAS PONEDORAS A PEQUEÑOS PRODUCTORES DEL SECTOR RURAL DEL MUNICIPIO DE BUCARAMANGA EN APOYO A LA PRODUCTIVIDAD Y COMPETITIVIDAD
</t>
  </si>
  <si>
    <t>901313060</t>
  </si>
  <si>
    <t>VALENTUS S.A.S.</t>
  </si>
  <si>
    <t xml:space="preserve">PRESTAR SERVICIOS PROFESIONALES PARA LA IMPLEMENTACIÓN DE UNA INICIATIVA ORIENTADA AL FOMENTO DEL DESARROLLO TECNOLÓGICO E INNOVACIÓN DE NIÑOS, NIÑAS Y ADOLESCENTES EN EL MARCO "DESARROLLO DE INTERVENCIONES DE TIPO PSICOSOCIAL DIRIGIDO A LA REDUCCIÓN DE FACTORES DE RIESGO EN NIÑOS NIÑAS Y ADOLESCENTES EN EL MUNICIPIO DE BUCARAMANGA
</t>
  </si>
  <si>
    <t>1098790175</t>
  </si>
  <si>
    <t>ANDRES FABIAN SOLANO PEREZ</t>
  </si>
  <si>
    <t xml:space="preserve">AUNAR ESFUERZOS PARA BRINDAR PROCESOS DE FORMACIÓN NO FORMAL EN LIDERAZGO Y PARTICIPACIÓN EN DERECHOS HUMANOS, ENFOQUE DE GENERO Y NUEVAS MASCULINIDADES PARA HOMBRES Y MUJERES DEL MUNICIPIO DE BUCARAMANGA
</t>
  </si>
  <si>
    <t>860029924</t>
  </si>
  <si>
    <t>UNIVERSIDAD COOPERATIVA DE COLOMBIA</t>
  </si>
  <si>
    <t>BRINDAR ATENCIÓN INTEGRAL EN ESCENARIOS DE PROMOCIÓN DE INCLUSIÓN SOCIAL DE LA CIUDADANÍA EN HABITANZA DE CALLE CON ALTA DEPENDENCIA FÍSICA, MENTAL O COGNITIVA DEL MUNICIPIO DE BUCARAMANGA</t>
  </si>
  <si>
    <t xml:space="preserve">BRINDAR ATENCIÓN INTEGRAL EN ESCENARIOS DE PROMOCIÓN DE INCLUSIÓN SOCIAL DE LA CIUDADANÍA EN HABITANZA DE CALLE EN EL MUNICIPIO DE BUCARAMANGA
</t>
  </si>
  <si>
    <t>Apoyar la Estrategia Pazificándonos como espacio de diálogo y resolución de conflictos</t>
  </si>
  <si>
    <t>Suministrar los insumos, plantulas, semillas, herramientas y equipos para el progreso de pequeños productores.</t>
  </si>
  <si>
    <t>Versión: 2.0</t>
  </si>
  <si>
    <t>Fecha aprobación: Octubre-10-2024</t>
  </si>
  <si>
    <t>Página: 1 de 1</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</si>
  <si>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</si>
  <si>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</si>
  <si>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</si>
  <si>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</si>
  <si>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</si>
  <si>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</si>
  <si>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</si>
  <si>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</si>
  <si>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</si>
  <si>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</si>
  <si>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</si>
  <si>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</si>
  <si>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</si>
  <si>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</si>
  <si>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</si>
  <si>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</si>
  <si>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</si>
  <si>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</si>
  <si>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</si>
  <si>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</si>
  <si>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</si>
  <si>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</si>
  <si>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</si>
  <si>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</si>
  <si>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</si>
  <si>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</si>
  <si>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</si>
  <si>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</si>
  <si>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</si>
  <si>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Total Comprometido 2024</t>
  </si>
  <si>
    <t>Realizar acompañamiento a las cadenas productivas apoyadas por el municipio. Disponer de insumos para la adecuación y/o mejoramiento de las cadenas productivas del municipio.</t>
  </si>
  <si>
    <t xml:space="preserve">
10</t>
  </si>
  <si>
    <t>SDS-SDS-CPS-350-202</t>
  </si>
  <si>
    <t>SDS-SDS-CPS-351-2024</t>
  </si>
  <si>
    <t>SDS-SDS-CPS-352-2024</t>
  </si>
  <si>
    <t>SDS-SDS-CPS-353-2024</t>
  </si>
  <si>
    <t>SDS-SDS-MC-011-2024</t>
  </si>
  <si>
    <t>SDS-SDS-CPS-355-2024</t>
  </si>
  <si>
    <t>SDS-SDS-CPS-354-2024</t>
  </si>
  <si>
    <t>SDS-SDS-CPS-357-2024</t>
  </si>
  <si>
    <t>SDS-SDS-CPS-356-2024</t>
  </si>
  <si>
    <t>SDS-SDS-PC-006-2024</t>
  </si>
  <si>
    <t>SDS-SDS-CPS-358-2024</t>
  </si>
  <si>
    <t>SDS-SDS-MC-010-2024</t>
  </si>
  <si>
    <t>SDS-SDS-CPS-359-2024</t>
  </si>
  <si>
    <t>SDS-SDS-CPS-360-2024</t>
  </si>
  <si>
    <t>SDS-SDS-CPS-361-2024</t>
  </si>
  <si>
    <t>SDS-SDS-CPS-362-2024</t>
  </si>
  <si>
    <t>SDS-SDS-CPS-363-2024</t>
  </si>
  <si>
    <t>SDS-SDS-CPS-364-2024</t>
  </si>
  <si>
    <t>SDS-SDS-CPS-365-2024</t>
  </si>
  <si>
    <t>SDS-SDS-CPS-366-2024</t>
  </si>
  <si>
    <t>SDS-SDS-MC-012-2024-1</t>
  </si>
  <si>
    <t>SDS-SDS-CPS-367-2024</t>
  </si>
  <si>
    <t xml:space="preserve"> SDS-SDS-CA-006-2024</t>
  </si>
  <si>
    <t>https://community.secop.gov.co/Public/Tendering/ContractNoticePhases/View?PPI=CO1.PPI.34684900&amp;isFromPublicArea=True&amp;isModal=False</t>
  </si>
  <si>
    <t>https://community.secop.gov.co/Public/Tendering/ContractNoticePhases/View?PPI=CO1.PPI.34719728&amp;isFromPublicArea=True&amp;isModal=False</t>
  </si>
  <si>
    <t>https://community.secop.gov.co/Public/Tendering/ContractNoticePhases/View?PPI=CO1.PPI.34778340&amp;isFromPublicArea=True&amp;isModal=False</t>
  </si>
  <si>
    <t xml:space="preserve">https://community.secop.gov.co/Public/Tendering/ContractNoticePhases/View?PPI=CO1.PPI.34801031&amp;isFromPublicArea=True&amp;isModal=False
</t>
  </si>
  <si>
    <t>https://community.secop.gov.co/Public/Tendering/ContractNoticePhases/View?PPI=CO1.PPI.34404785&amp;isFromPublicArea=True&amp;isModal=False</t>
  </si>
  <si>
    <t>https://community.secop.gov.co/Public/Tendering/ContractNoticePhases/View?PPI=CO1.PPI.34881204&amp;isFromPublicArea=True&amp;isModal=False</t>
  </si>
  <si>
    <t>https://community.secop.gov.co/Public/Tendering/ContractNoticePhases/View?PPI=CO1.PPI.34879484&amp;isFromPublicArea=True&amp;isModal=False</t>
  </si>
  <si>
    <t>https://community.secop.gov.co/Public/Tendering/ContractNoticePhases/View?PPI=CO1.PPI.34941073&amp;isFromPublicArea=True&amp;isModal=False</t>
  </si>
  <si>
    <t>https://community.secop.gov.co/Public/Tendering/ContractNoticePhases/View?PPI=CO1.PPI.34940202&amp;isFromPublicArea=True&amp;isModal=False</t>
  </si>
  <si>
    <t xml:space="preserve">https://community.secop.gov.co/Public/Tendering/ContractNoticePhases/View?PPI=CO1.PPI.34639694&amp;isFromPublicArea=True&amp;isModal=False
</t>
  </si>
  <si>
    <t>https://community.secop.gov.co/Public/Tendering/ContractNoticePhases/View?PPI=CO1.PPI.34639694&amp;isFromPublicArea=True&amp;isModal=False</t>
  </si>
  <si>
    <t xml:space="preserve">https://community.secop.gov.co/Public/Tendering/ContractNoticePhases/View?PPI=CO1.PPI.35071900&amp;isFromPublicArea=True&amp;isModal=False
</t>
  </si>
  <si>
    <t>https://community.secop.gov.co/Public/Tendering/ContractNoticePhases/View?PPI=CO1.PPI.34199433&amp;isFromPublicArea=True&amp;isModal=False</t>
  </si>
  <si>
    <t>https://community.secop.gov.co/Public/Tendering/ContractNoticePhases/View?PPI=CO1.PPI.35088993&amp;isFromPublicArea=True&amp;isModal=False</t>
  </si>
  <si>
    <t>https://community.secop.gov.co/Public/Tendering/ContractNoticePhases/View?PPI=CO1.PPI.35092502&amp;isFromPublicArea=True&amp;isModal=False</t>
  </si>
  <si>
    <t>https://community.secop.gov.co/Public/Tendering/ContractNoticePhases/View?PPI=CO1.PPI.35100757&amp;isFromPublicArea=True&amp;isModal=False</t>
  </si>
  <si>
    <t>https://community.secop.gov.co/Public/Tendering/ContractNoticePhases/View?PPI=CO1.PPI.35142931&amp;isFromPublicArea=True&amp;isModal=False</t>
  </si>
  <si>
    <t>https://community.secop.gov.co/Public/Tendering/ContractNoticePhases/View?PPI=CO1.PPI.35164617&amp;isFromPublicArea=True&amp;isModal=False</t>
  </si>
  <si>
    <t>https://community.secop.gov.co/Public/Tendering/ContractNoticePhases/View?PPI=CO1.PPI.35219090&amp;isFromPublicArea=True&amp;isModal=False</t>
  </si>
  <si>
    <t xml:space="preserve">https://community.secop.gov.co/Public/Tendering/ContractNoticePhases/View?PPI=CO1.PPI.35222039&amp;isFromPublicArea=True&amp;isModal=False
</t>
  </si>
  <si>
    <t xml:space="preserve">https://community.secop.gov.co/Public/Tendering/ContractNoticePhases/View?PPI=CO1.PPI.35255099&amp;isFromPublicArea=True&amp;isModal=False
</t>
  </si>
  <si>
    <t>https://community.secop.gov.co/Public/Tendering/ContractNoticePhases/View?PPI=CO1.PPI.34749174&amp;isFromPublicArea=True&amp;isModal=False</t>
  </si>
  <si>
    <t xml:space="preserve">https://community.secop.gov.co/Public/Tendering/ContractNoticePhases/View?PPI=CO1.PPI.35292545&amp;isFromPublicArea=True&amp;isModal=False
</t>
  </si>
  <si>
    <t xml:space="preserve">https://community.secop.gov.co/Public/Tendering/ContractNoticePhases/View?PPI=CO1.PPI.35062742&amp;isFromPublicArea=True&amp;isModal=False
</t>
  </si>
  <si>
    <t>SDS-SDS-PC-159-2024</t>
  </si>
  <si>
    <t>SDS-SDS-CA-005-2024</t>
  </si>
  <si>
    <t>https://community.secop.gov.co/Public/Tendering/OpportunityDetail/Index?noticeUID=CO1.NTC.6784738&amp;isFromPublicArea=True&amp;isModal=False</t>
  </si>
  <si>
    <t>SDS-SDS-PC-182-2024</t>
  </si>
  <si>
    <t>SDS-SDS-PC-183-2024</t>
  </si>
  <si>
    <t>Fortalecer la Escuela de Liderazgo y Participación Política para mujeres</t>
  </si>
  <si>
    <t>Impulsar programas educativos y de sensibilización sobre salud e higiene personal dirigidos a las personas con situación de habitanza en calle.</t>
  </si>
  <si>
    <t xml:space="preserve">PRESTAR SERVICIOS PROFESIONALES COMO PSICOLOGO (A) PARA EL DESARROLLO DE LAS ACTIVIDADES ADMINISTRATIVAS Y OPERATIVAS DE LA POLÍTICA PÚBLICA DE LAS FAMILIAS DE BUCARAMANGA, EN EL MARCO DEL PROYECTO DE LA SECRETARIA DE DESARROLLO SOCIAL “FORTALECIMIENTO DE LAS ACCIONES ORIENTADAS A LA ATENCIÓN DE LA POBLACIÓN EN SITUACIÓN DE VULNERABILIDAD DEL MUNICIPIO DE BUCARAMANGA
</t>
  </si>
  <si>
    <t>1095824995</t>
  </si>
  <si>
    <t>BALMY XULEY ARDILA MEDINA</t>
  </si>
  <si>
    <t xml:space="preserve">MODIFICACION N°3 AL CONVENIO DE ASOCIACION 046-2024 CUYO OBJETO ES " AUNAR ESFUERZOS PARA BRINDAR ATENCIÓN INTEGRAL MEDIANTE ALOJAMIENTO TEMPORAL PARA LA ACTIVACIÓN DE RUTAS DE PROTECCIÓN Y ATENCIÓN A LA POBLACIÓN LGBTIQ Y MUJERES EN SITUACIÓN DE RIESGO POR RAZÓN DE GENERO DEL MUNICIPIO DE BUCARAMANGA
</t>
  </si>
  <si>
    <t>1098724567</t>
  </si>
  <si>
    <t>CLAUDIA MILENA BAUTISTA GALLO</t>
  </si>
  <si>
    <t xml:space="preserve">PRESTAR SERVICIOS PROFESIONALES APOYANDO EL DESARROLLO DE ACTIVIDADES EN FISIOTERAPIA PARA LOS ADULTOS MAYORES ADSCRITOS A LOS CENTROS VIDA DEL MUNICIPIO DE BUCARAMANGA EN EL MARCO DEL PROYECTO DE LA SECRETARIA DE DESARROLLO SOCIAL “FORTALECIMIENTO DE LOS PROCESOS DE ATENCIÓN INTEGRAL DE LA POBLACIÓN ADULTA MAYOR EN EL MUNICIPIO DE BUCARAMANGA
</t>
  </si>
  <si>
    <t>1098808825</t>
  </si>
  <si>
    <t>ANDREZ DAVID CHAPARRO GUAITERO</t>
  </si>
  <si>
    <t xml:space="preserve">	
ADQUISICIÓN DE VEHÍCULO TIPO MICROBUS, MEDIANTE LA MODALIDAD DE ACUERDO MARCO DE PRECIOS, PARA EL DESARROLLO DE LA ESTRATEGIA RUTA DE LA EMPATÍA Y LA ATENCIÓN INTEGRAL A POBLACIÓN VULNERABLE CON DIFÍCIL ACCESO A LA OFERTA INSTITUCIONAL EN EL MUNICIPIO DE BUCARAMANGA</t>
  </si>
  <si>
    <t>901391005</t>
  </si>
  <si>
    <t>UNION TEMPORAL MOTORYSA-CASATORO 2020</t>
  </si>
  <si>
    <t xml:space="preserve">PAGO DE RIESGO PROFESIONALES CORRESPONDIENTE AL PERIODO DE NOVIEMBRE 01 DEL 2024 HASTA NOVIEMBRE 30 DEL 2024, PARA 132 EDILES DEL MUNICIPIO DE BUCARAMANGA, SEGUN PLANILLA NO 9477365528
</t>
  </si>
  <si>
    <t xml:space="preserve">PAGO DE SEGURIDAD SOCIAL CORRESPONDIENTE AL PERIODO DE NOVIEMBRE 01 DEL 2024 HASTA NOVIEMBRE 30 DEL 2024 PARA 132 EDILES DEL MUNICIPIO DE BUCARAMANGA, SEGUN PLANILLA NO 9477365528
</t>
  </si>
  <si>
    <t xml:space="preserve">PROMOVER EL FORTALECIMIENTO DE LOS HÁBITOS DE LA VIDA DIARIA Y DESARROLLO HUMANO A PERSONAS CON DISCAPACIDAD ENTRE LOS 18 Y 56 AÑOS Y SU RED PRIMARIA DE APOYO DEL MUNICIPIO DE BUCARAMANGA
</t>
  </si>
  <si>
    <t>900344716</t>
  </si>
  <si>
    <t>FUNDACION SOCIAL EDUCATIVA PARA EL PROGRESO Y DESARROLLO HUMANO</t>
  </si>
  <si>
    <t>PRESTACIÓN DE SERVICIOS DE TRANSPORTE TERRESTRE PARA LA IMPLEMENTACIÓN DE LAS RUTAS DE ATENCIÓN INTEGRAL A LAS PERSONAS EN SITUACIÓN DE CALLE DEL MUNICIPIO DE BUCARAMANGA</t>
  </si>
  <si>
    <t>804011303</t>
  </si>
  <si>
    <t>CONFORT EXPRESS S.A.S.</t>
  </si>
  <si>
    <t>SERVICIO DE ATENCION INTEGRAL A POBLACION EN CONDICION DE DISCAPACIDAD</t>
  </si>
  <si>
    <t xml:space="preserve">	
ADQUISICIÓN DE AYUDAS TÉCNICAS Y/O TECNOLÓGICAS DIRIGIDAS A POBLACION VULNERABLE ATENDIDA POR LA SECRETARIA DE DESARROLLO SOCIAL DEL MUNICIPIO DE BUCARAMANGA</t>
  </si>
  <si>
    <t>901890763</t>
  </si>
  <si>
    <t>UNION TEMPORAL AYUDAS TECNICAS C&amp;M</t>
  </si>
  <si>
    <t xml:space="preserve"> Suministrar ayudas técnicas y tecnológicas a personas caracterizadas con discapacidad en el Municipio de Bucaramanga.</t>
  </si>
  <si>
    <t>CONTRATO DE ORDEN DE COMPRA EXPEDIDA POR COLOMBIA COMPRA EFICIENTE</t>
  </si>
  <si>
    <t>SDS-SDS-CPS-368-2024</t>
  </si>
  <si>
    <t>SDS-SDS-CPS-369-2024</t>
  </si>
  <si>
    <t>SDS-SDS-CPS-370-2024</t>
  </si>
  <si>
    <t>SDS-SDS-CPS-371-2024</t>
  </si>
  <si>
    <t>136391</t>
  </si>
  <si>
    <t>SDS-SDS-PC-009-2024</t>
  </si>
  <si>
    <t>SDS-SDS-MC-015-2024</t>
  </si>
  <si>
    <t>SDS-SDS-SASI-002-2024</t>
  </si>
  <si>
    <t xml:space="preserve">https://community.secop.gov.co/Public/Tendering/ContractNoticePhases/View?PPI=CO1.PPI.35408218&amp;isFromPublicArea=True&amp;isModal=False
</t>
  </si>
  <si>
    <t xml:space="preserve">https://community.secop.gov.co/Public/Tendering/ContractNoticePhases/View?PPI=CO1.PPI.35463188&amp;isFromPublicArea=True&amp;isModal=False
</t>
  </si>
  <si>
    <t>https://community.secop.gov.co/Public/Tendering/ContractNoticePhases/View?PPI=CO1.PPI.35598840&amp;isFromPublicArea=True&amp;isModal=False</t>
  </si>
  <si>
    <t xml:space="preserve">https://community.secop.gov.co/Public/Tendering/ContractNoticePhases/View?PPI=CO1.PPI.35684886&amp;isFromPublicArea=True&amp;isModal=False
</t>
  </si>
  <si>
    <t>https://www.colombiacompra.gov.co/tienda-virtual-del-estado-colombiano/ordenes-compra/136391</t>
  </si>
  <si>
    <t xml:space="preserve">https://community.secop.gov.co/Public/Tendering/ContractNoticePhases/View?PPI=CO1.PPI.35345856&amp;isFromPublicArea=True&amp;isModal=False
</t>
  </si>
  <si>
    <t xml:space="preserve">https://community.secop.gov.co/Public/Tendering/ContractNoticePhases/View?PPI=CO1.PPI.35483034&amp;isFromPublicArea=True&amp;isModal=False
</t>
  </si>
  <si>
    <t>https://community.secop.gov.co/Public/Tendering/ContractNoticePhases/View?PPI=CO1.PPI.34903688&amp;isFromPublicArea=True&amp;isModal=False</t>
  </si>
  <si>
    <t>Brindar la atención a personas mayores con servicios integrales en modalidad Centros Vida mediante espacios culturales, artísticos y recreativos</t>
  </si>
  <si>
    <t>Actividad 3: Brindar apoyo en la gestión administrativa, atender solicitudes de los usuarios, apoyo logístico y archivo documental.</t>
  </si>
  <si>
    <t>Actividad 5: Realizar actividades de ejecución presupuestal, seguimiento a los diferentes planes, informes de gestión y financieros.</t>
  </si>
  <si>
    <t>Actividad 1: Apoyar la gestión administrativa, jurídica, contractual y de seguimiento a los procesos de contratación realizados por la Secretaria de Desarrollo Social</t>
  </si>
  <si>
    <t>Actividad 4: Efectuar revisión, análisis y evaluación legal de los procesos de contratación y respuesta de requerimientos jurídicos.</t>
  </si>
  <si>
    <t>Actividad 2: Realizar los procesos de estructuración, actualización, seguimiento de proyectos de inversión y apoyo en la gestión administrativa y contractual</t>
  </si>
  <si>
    <t xml:space="preserve">Actividad 7: Desarrollar actividades de territorialización de la oferta con la población adscrita a los diferentes programas </t>
  </si>
  <si>
    <t>Actividad 6: Apoyar en el actualización, consolidación, análisis e interpretación de datos, formulación y seguimiento de políticas públicas</t>
  </si>
  <si>
    <t xml:space="preserve">AUNAR ESFUERZOS PARA REALIZAR EL PROCESO DE ATENCIÓN BIOPSICOSOCIAL DE NIÑOS, NIÑAS, ADOLESCENTES, JÓVENES Y ADULTOS CON DISCAPACIDAD DEL MUNICIPIO DE BUCARAMANGA CON EL FIN DE MEJORAR SU CALIDAD DE VIDA Y PROPENDER POR SU FUNCIONALIDAD, INDEPENDENCIA E INCLUSIÓN SOCIAL
</t>
  </si>
  <si>
    <t>901895050</t>
  </si>
  <si>
    <t>UNIÓN TEMPORAL BIOPSICOSOCIAL BUCARAMANGA 2024</t>
  </si>
  <si>
    <t xml:space="preserve">ADQUISICIÓN DE FILTROS DE AGUA PARA MEJORAR LAS CONDICIONES PRODUCTIVAS Y DE VIDA DE PEQUEÑOS Y MEDIANOS PRODUCTORES DEL SECTOR RURAL DEL MUNICIPIO DE BUCARAMANGA
</t>
  </si>
  <si>
    <t>901895565</t>
  </si>
  <si>
    <t>UNION TEMPORAL SUMINISTROS DE SANIDAD</t>
  </si>
  <si>
    <t>PRESTAR SERVICIOS PROFESIONALES PARA ASESORAR LA FORMULACIÓN DE PROYECTOS EN EL MARCO DEL PROYECTO “ FORTALECIMIENTO DE LOS ESPACIOS DE PARTICIPACIÓN CIUDADANA Y BUEN GOBIERNO EN EL MUNICIPIO DE BUCARAMANGA”, ASI COMO EVALUAR LOS ASPECTOS TÉCNICOS Y FINANCIEROS DE LOS PROCESOS DE SELECCIÓN DE CONTRATISTAS QUE ADELANTE LA SECRETARIA DE DESARROLLO SOCIAL</t>
  </si>
  <si>
    <t>2.3.2.02.01.004.1702014.4419899.263.201</t>
  </si>
  <si>
    <t>MAQUINAS Y APARATOS AGRICOLAS N C P 201</t>
  </si>
  <si>
    <t xml:space="preserve">ADQUISICIÓN DE ELEMENTOS AGRÍCOLAS Y ASÍ PROMOVER LA PRODUCCIÓN AGROPECUARIA Y LA AGRICULTURA CAMPESINA DEL MUNICIPIO DE BUCARAMANGA
</t>
  </si>
  <si>
    <t>800252094</t>
  </si>
  <si>
    <t>FUTURA SOLUCIONES INTEGRALES SAS</t>
  </si>
  <si>
    <t>2.3.2.02.01.004.4103052.4817199.262.201</t>
  </si>
  <si>
    <t>APARATOS ORTOPEDICOS N C P 201</t>
  </si>
  <si>
    <t xml:space="preserve">MODIFICACIÓN N° 1 AL CONTRATO DE COMPREVENTA N° 211-2024 CUYO OBJETO ES " ADQUISICIÓN DE AYUDAS TÉCNICAS Y/O TECNOLÓGICAS DIRIGIDAS A POBLACIÓN VULNERABLE ATENDIDA POR LA SECRETARIA DE DESARROLLO SOCIAL DEL MUNICIPIO DE BUCARAMANGA
</t>
  </si>
  <si>
    <t>PRESTAR LOS SERVICIOS DE APOYO LOGÍSTICO PARA ARTICULAR Y LIDERAR ACCIONES EN LOS DIFERENTES EVENTOS Y ACTIVIDADES DESARROLLADAS POR LA SECRETARIA DE DESARROLLO SOCIAL EN EL MARCO DEL PROYECTO "APOYO A LA PRODUCTIVIDAD Y COMPETITIVIDAD DEL SECTOR RURAL DEL MUNICIPIO DE BUCARAMANGA</t>
  </si>
  <si>
    <t xml:space="preserve">PAGO DE RIESGO PROFESIONALES CORRESPONDIENTE AL PERIODO DE DICIEMBRE 01 DEL 2024 HASTA DICIEMBRE 31 DEL 2024, PARA 136 EDILES DEL MUNICIPIO DE BUCARAMANGA, SEGUN PLANILLA NO 9478808220
</t>
  </si>
  <si>
    <t>PAGO DE SEGURIDAD SOCIAL CORRESPONDIENTE AL PERIODO DE DICIEMBRE 01 DEL 2024 HASTA DICIEMBRE 31 DEL 2024 PARA 136 EDILES DEL MUNICIPIO DE BUCARAMANGA, SEGUN PLANILLA NO 9478808220</t>
  </si>
  <si>
    <t>PRESTACIÓN DE SERVICIOS PARA EL TURISMO Y RECREACIÓN DE LAS FAMILIAS Y PERSONAS VULNERABLES DEL MUNICIPIO DE BUCARAMANGA</t>
  </si>
  <si>
    <t>804017696</t>
  </si>
  <si>
    <t>CORPORACIÓN SANTANDEREANA DE CULTURA Y TURISMO SOSTENIBLE</t>
  </si>
  <si>
    <t>2.3.2.02.02.009.4502038.91124.258.501</t>
  </si>
  <si>
    <t>2.3.2.02.02.009.4104008.91124.262.201</t>
  </si>
  <si>
    <t>ADULTO MAYOR 201</t>
  </si>
  <si>
    <t>2.3.2.02.02.009.4104008.91124.262.220</t>
  </si>
  <si>
    <t>ADULTO MAYOR 220</t>
  </si>
  <si>
    <t>2.3.2.02.02.009.4103052.96290.267.501</t>
  </si>
  <si>
    <t>MUJER 501</t>
  </si>
  <si>
    <t xml:space="preserve">GARANTIZAR A LA COMUNIDAD ACCESO GRATUITO A LAS ACTIVIDADES NAVIDEÑAS QUE, CONTRIBUYAN A FORTALECER VINCULOS AFECTIVOS DENTRO DEL NUCLEO FAMILIAR, ORIENTADO A LA POBLACIÓN PRIMERA INFANCIA, INFANCIA Y ADOLESCENCIA, MUJER Y EQUIDAD DE GÉNERO, DEL MUNICIPIO DE BUCARAMANGA
</t>
  </si>
  <si>
    <t>2.3.2.02.02.009.4502038.96290.264.201</t>
  </si>
  <si>
    <t>OTROS SERVICIOS DE ARTES ESCENICAS EVENTOS CULTURALES Y DE ENTRETENIMIENTO EN VIVO 201</t>
  </si>
  <si>
    <t xml:space="preserve">PRESTAR SERVICIOS DE APOYO LOGÍSTICO PARA EL DESARROLLO DE LAS ACTIVIDADES DE FIN DE AÑO DE LOS DIFERENTES PROGRAMAS DE LA SECRETARÍA DE DESARROLLO SOCIAL DEL MUNICIPIO DE BUCARAMANGA
</t>
  </si>
  <si>
    <t>901474987</t>
  </si>
  <si>
    <t>PRODUCCIONES Y LOGISTICA OK S.A.S.</t>
  </si>
  <si>
    <t>2.3.2.02.02.009.4103052.95996.257.201</t>
  </si>
  <si>
    <t>SERVICIOS DE OTORGAMIENTO DE APOYO ECONOMICO NO REEMBOLSABLE SUBVENCIONES 201</t>
  </si>
  <si>
    <t xml:space="preserve">ADQUISICIÓN DE INCENTIVOS PARA BENEFICIARIOS DE LOS PROGRAMAS DE PERSONAS CON DISCAPACIDAD, MADRES COMUNITARIAS O CUIDADORAS Y FAMILIAS DE NIÑOS NIÑAS Y ADOLESCENTES EN EL MUNICIPIO DE BUCARAMANGA
</t>
  </si>
  <si>
    <t>900119072</t>
  </si>
  <si>
    <t>SUPERMERCADO MAS POR MENOS</t>
  </si>
  <si>
    <t>2.3.2.02.02.009.4103052.95996.260.201</t>
  </si>
  <si>
    <t>2.3.2.02.02.009.4103052.96290.257.201</t>
  </si>
  <si>
    <t>INFANCIA 201</t>
  </si>
  <si>
    <t>2.3.2.02.02.009.4502038.96290.268.201</t>
  </si>
  <si>
    <t>2.3.2.02.02.009.4103067.96290.260.501</t>
  </si>
  <si>
    <t>DISCAPACIDAD 501</t>
  </si>
  <si>
    <t>2.3.2.02.02.009.4104008.96290.262.201</t>
  </si>
  <si>
    <t>2.3.2.02.02.009.4104008.96290.262.501</t>
  </si>
  <si>
    <t>ADULTO MAYOR 501</t>
  </si>
  <si>
    <t>2.3.2.02.02.009.4104026.96290.259.201</t>
  </si>
  <si>
    <t>2.3.2.02.02.009.4502038.93304.267.501</t>
  </si>
  <si>
    <t xml:space="preserve">AUNAR ESFUERZOS PARA BRINDAR ATENCIÓN INTEGRAL MEDIANTE ALOJAMIENTO TEMPORAL PARA LA ACTIVACIÓN DE RUTAS DE PROTECCIÓN Y ATENCIÓN A LA POBLACIÓN LGBTIQ Y MUJERES EN SITUACIÓN DE RIESGO POR RAZÓN DE GENERO DEL MUNICIPIO DE BUCARAMANGA
</t>
  </si>
  <si>
    <t>SERVICIO DE ATENCION Y PROTECCION INTEGRAL AL ADULTO MAYOR 587</t>
  </si>
  <si>
    <t xml:space="preserve">DEVOLUCIÓN DE RECURSOS NO EJECUTADOS DEL RECAUDO ESTAMPILLA DEPARTAMENTAL PARA EL BIENESTAR DEL ADULTO MAYOR, DISTRIBUIDOS POR EL DEPARTAMENTO DE SANTANDER AL MUNICIPIO DE BUCARAMANGA, MEDIANTE LAS RESOLUCIONES NUMEROS 01547 DEL 02/02/2023; 09108 DEL 15/05/2023; 11706 DEL 15/06/2023; Y 17291 DEL 30/08/2023
</t>
  </si>
  <si>
    <t>890201235</t>
  </si>
  <si>
    <t>DEPARTAMENTO DE SANTANDER</t>
  </si>
  <si>
    <t>2.3.2.02.01.002.1702017.2716004.263.201</t>
  </si>
  <si>
    <t>CARPAS DE TEJIDOS PLANOS DE FIBRAS ARTIFICIALES Y O SINTETICAS</t>
  </si>
  <si>
    <t xml:space="preserve">ADQUISICIÓN DE MOBILIARIO PARA EL DESARROLLO DE LAS ACTIVIDADES DE LOS MERCADILLOS CAMPESINOS DEL PROGRAMA DESARROLLO DEL CAMPO DE LA SECRETARIA DE DESARROLLO SOCIAL DEL MUNICIPIO DE BUCARAMANGA
</t>
  </si>
  <si>
    <t>Suministrar raciones de alimentos a personas con discapacidad focalizadas y familiares y/o cuidadores</t>
  </si>
  <si>
    <t>SDS-SDS-SASI-003-2024</t>
  </si>
  <si>
    <t>https://community.secop.gov.co/Public/Tendering/ContractNoticePhases/View?PPI=CO1.PPI.35282366&amp;isFromPublicArea=True&amp;isModal=False</t>
  </si>
  <si>
    <t>SDS-SDS-MC-014-2024</t>
  </si>
  <si>
    <t xml:space="preserve">https://community.secop.gov.co/Public/Tendering/ContractNoticePhases/View?PPI=CO1.PPI.35370906&amp;isFromPublicArea=True&amp;isModal=False
</t>
  </si>
  <si>
    <t>SDS-SDS-MC-016-2024</t>
  </si>
  <si>
    <t xml:space="preserve">https://community.secop.gov.co/Public/Tendering/ContractNoticePhases/View?PPI=CO1.PPI.35855370&amp;isFromPublicArea=True&amp;isModal=False
</t>
  </si>
  <si>
    <t>SDS-SDS-CI-002-2024</t>
  </si>
  <si>
    <t xml:space="preserve">https://community.secop.gov.co/Public/Tendering/ContractNoticePhases/View?PPI=CO1.PPI.35772865&amp;isFromPublicArea=True&amp;isModal=False
</t>
  </si>
  <si>
    <t>SDS-SDS-CI-003-2024</t>
  </si>
  <si>
    <t xml:space="preserve">https://community.secop.gov.co/Public/Tendering/ContractNoticePhases/View?PPI=CO1.PPI.36167958&amp;isFromPublicArea=True&amp;isModal=False
</t>
  </si>
  <si>
    <t>SDS-SDS-SAMC-003-2024</t>
  </si>
  <si>
    <t xml:space="preserve">https://community.secop.gov.co/Public/Tendering/ContractNoticePhases/View?PPI=CO1.PPI.35750787&amp;isFromPublicArea=True&amp;isModal=False
</t>
  </si>
  <si>
    <t>SDS-SDS-MC-017-2024</t>
  </si>
  <si>
    <t>https://community.secop.gov.co/Public/Tendering/ContractNoticePhases/View?PPI=CO1.PPI.35900212&amp;isFromPublicArea=True&amp;isModal=False</t>
  </si>
  <si>
    <t xml:space="preserve">https://community.secop.gov.co/Public/Tendering/ContractNoticePhases/View?PPI=CO1.PPI.35811543&amp;isFromPublicArea=True&amp;isModal=False
</t>
  </si>
  <si>
    <t>SDS-SDS-CA-008.2024</t>
  </si>
  <si>
    <t>https://community.secop.gov.co/Public/Tendering/ContractNoticePhases/View?PPI=CO1.PPI.36333940&amp;isFromPublicArea=True&amp;isModal=False</t>
  </si>
  <si>
    <t>https://community.secop.gov.co/Public/Tendering/ContractNoticePhases/View?PPI=CO1.PPI.29441534&amp;isFromPublicArea=True&amp;isModal=False</t>
  </si>
  <si>
    <t xml:space="preserve">https://community.secop.gov.co/Public/Tendering/ContractNoticePhases/View?PPI=CO1.PPI.29309077&amp;isFromPublicArea=True&amp;isModal=False
</t>
  </si>
  <si>
    <t xml:space="preserve">https://community.secop.gov.co/Public/Tendering/ContractNoticePhases/View?PPI=CO1.PPI.29461890&amp;isFromPublicArea=True&amp;isModal=False
</t>
  </si>
  <si>
    <t>Suministrar  los insumos, maquinaria, herramientas y equipos para el progreso de los proyectos productivos</t>
  </si>
  <si>
    <t>Desarrollar estrategias comunitarias que promuevan espacios seguros para las familias del municipio de Bucaramanga</t>
  </si>
  <si>
    <t>2-
12</t>
  </si>
  <si>
    <t xml:space="preserve">Acumulativa </t>
  </si>
  <si>
    <t xml:space="preserve">No Acumulativa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</si>
</sst>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quot;$&quot;\ #,##0.00;[Red]\-&quot;$&quot;\ #,##0.00"/>
    <numFmt numFmtId="165" formatCode="_-&quot;$&quot;\ * #,##0.00_-;\-&quot;$&quot;\ * #,##0.00_-;_-&quot;$&quot;\ * &quot;-&quot;??_-;_-@_-"/>
    <numFmt numFmtId="166" formatCode="_-* #,##0.00_-;\-* #,##0.00_-;_-* &quot;-&quot;??_-;_-@_-"/>
    <numFmt numFmtId="167" formatCode="_-&quot;$&quot;* #,##0_-;\-&quot;$&quot;* #,##0_-;_-&quot;$&quot;* &quot;-&quot;_-;_-@_-"/>
    <numFmt numFmtId="168" formatCode="_-&quot;$&quot;* #,##0.00_-;\-&quot;$&quot;* #,##0.00_-;_-&quot;$&quot;* &quot;-&quot;??_-;_-@_-"/>
    <numFmt numFmtId="169" formatCode="_-&quot;XDR&quot;* #,##0.00_-;\-&quot;XDR&quot;* #,##0.00_-;_-&quot;XDR&quot;* &quot;-&quot;??_-;_-@_-"/>
    <numFmt numFmtId="170" formatCode="_-[$$-240A]\ * #,##0.00_-;\-[$$-240A]\ * #,##0.00_-;_-[$$-240A]\ * &quot;-&quot;??_-;_-@_-"/>
    <numFmt numFmtId="171" formatCode="_-&quot;$&quot;* #,##0.00_-;\-&quot;$&quot;* #,##0.00_-;_-&quot;$&quot;* &quot;-&quot;_-;_-@_-"/>
    <numFmt numFmtId="172" formatCode="&quot;$&quot;#,##0.00"/>
    <numFmt numFmtId="173" formatCode="&quot;$&quot;#,##0"/>
  </numFmts>
  <fonts count="24">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sz val="12"/>
      <color theme="1"/>
      <name val="Arial"/>
      <family val="2"/>
    </font>
    <font>
      <sz val="11"/>
      <color theme="1"/>
      <name val="Aptos Narrow"/>
      <family val="2"/>
      <scheme val="minor"/>
    </font>
    <font>
      <b/>
      <sz val="10"/>
      <name val="Arial Narrow"/>
      <family val="2"/>
    </font>
    <font>
      <sz val="11"/>
      <color theme="1"/>
      <name val="Arial Narrow"/>
      <family val="2"/>
    </font>
    <font>
      <sz val="10"/>
      <name val="Arial Narrow"/>
      <family val="2"/>
    </font>
    <font>
      <sz val="10"/>
      <color theme="1"/>
      <name val="Arial Narrow"/>
      <family val="2"/>
    </font>
    <font>
      <b/>
      <sz val="11"/>
      <color theme="1"/>
      <name val="Arial Narrow"/>
      <family val="2"/>
    </font>
    <font>
      <b/>
      <sz val="72"/>
      <color theme="1"/>
      <name val="Arial"/>
      <family val="2"/>
    </font>
    <font>
      <sz val="11"/>
      <name val="Arial"/>
      <family val="2"/>
    </font>
    <font>
      <sz val="11"/>
      <color rgb="FF000000"/>
      <name val="Arial"/>
      <family val="2"/>
    </font>
    <font>
      <b/>
      <sz val="9"/>
      <color rgb="FF000000"/>
      <name val="Tahoma"/>
      <family val="2"/>
    </font>
    <font>
      <sz val="9"/>
      <color rgb="FF000000"/>
      <name val="Tahoma"/>
      <family val="2"/>
    </font>
    <font>
      <b/>
      <sz val="9"/>
      <color indexed="81"/>
      <name val="Tahoma"/>
      <family val="2"/>
    </font>
    <font>
      <sz val="9"/>
      <color indexed="81"/>
      <name val="Tahoma"/>
      <family val="2"/>
    </font>
    <font>
      <b/>
      <sz val="11"/>
      <name val="Arial Narrow"/>
      <family val="2"/>
    </font>
    <font>
      <sz val="9"/>
      <color rgb="FF000000"/>
      <name val="Arial"/>
      <family val="2"/>
    </font>
  </fonts>
  <fills count="10">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8ED973"/>
        <bgColor rgb="FF000000"/>
      </patternFill>
    </fill>
    <fill>
      <patternFill patternType="solid">
        <fgColor theme="9" tint="0.3999450666829432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9" fontId="9" fillId="0" borderId="0" applyFont="0" applyFill="0" applyBorder="0" applyAlignment="0" applyProtection="0"/>
    <xf numFmtId="167" fontId="9" fillId="0" borderId="0" applyFont="0" applyFill="0" applyBorder="0" applyAlignment="0" applyProtection="0"/>
    <xf numFmtId="169"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cellStyleXfs>
  <cellXfs count="180">
    <xf numFmtId="0" fontId="0" fillId="0" borderId="0" xfId="0"/>
    <xf numFmtId="0" fontId="5" fillId="2" borderId="3" xfId="0" applyFont="1" applyFill="1" applyBorder="1" applyAlignment="1">
      <alignment horizontal="center" vertical="center" wrapText="1"/>
    </xf>
    <xf numFmtId="0" fontId="4" fillId="0" borderId="0" xfId="0" applyFont="1" applyAlignment="1">
      <alignment vertical="center" wrapText="1"/>
    </xf>
    <xf numFmtId="0" fontId="6" fillId="0" borderId="2"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167" fontId="4" fillId="0" borderId="0" xfId="2" applyFont="1" applyAlignment="1">
      <alignment vertical="center" wrapText="1"/>
    </xf>
    <xf numFmtId="0" fontId="12" fillId="0" borderId="0" xfId="0" applyFont="1"/>
    <xf numFmtId="166" fontId="12" fillId="0" borderId="0" xfId="4" applyFont="1" applyFill="1" applyBorder="1"/>
    <xf numFmtId="0" fontId="13" fillId="0" borderId="0" xfId="0" applyFont="1"/>
    <xf numFmtId="0" fontId="11" fillId="0" borderId="0" xfId="0" applyFont="1"/>
    <xf numFmtId="166" fontId="13" fillId="0" borderId="0" xfId="4" applyFont="1" applyFill="1" applyBorder="1"/>
    <xf numFmtId="0" fontId="13" fillId="0" borderId="0" xfId="0" applyFont="1" applyAlignment="1">
      <alignment horizontal="left"/>
    </xf>
    <xf numFmtId="166" fontId="11" fillId="0" borderId="0" xfId="0" applyNumberFormat="1" applyFont="1"/>
    <xf numFmtId="166" fontId="12" fillId="3" borderId="0" xfId="4" applyFont="1" applyFill="1" applyBorder="1"/>
    <xf numFmtId="0" fontId="3" fillId="0" borderId="1" xfId="0" applyFont="1" applyBorder="1" applyAlignment="1">
      <alignment horizontal="center" vertical="center" wrapText="1"/>
    </xf>
    <xf numFmtId="170"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lignment horizontal="center" vertical="center" wrapText="1"/>
    </xf>
    <xf numFmtId="170" fontId="3" fillId="0" borderId="1" xfId="2" applyNumberFormat="1" applyFont="1" applyFill="1" applyBorder="1" applyAlignment="1" applyProtection="1">
      <alignment horizontal="center" vertical="center" wrapText="1"/>
      <protection locked="0"/>
    </xf>
    <xf numFmtId="9" fontId="3" fillId="0" borderId="1" xfId="1" applyFont="1" applyFill="1" applyBorder="1" applyAlignment="1">
      <alignment horizontal="center" vertical="center" wrapText="1"/>
    </xf>
    <xf numFmtId="1" fontId="3" fillId="0" borderId="1" xfId="0" applyNumberFormat="1" applyFont="1" applyBorder="1" applyAlignment="1" applyProtection="1">
      <alignment horizontal="center" vertical="center" wrapText="1"/>
      <protection locked="0"/>
    </xf>
    <xf numFmtId="170" fontId="3" fillId="0" borderId="1" xfId="0" applyNumberFormat="1" applyFont="1" applyBorder="1" applyAlignment="1" applyProtection="1">
      <alignment horizontal="left" vertical="center" wrapText="1"/>
      <protection locked="0"/>
    </xf>
    <xf numFmtId="3" fontId="3" fillId="0" borderId="1" xfId="0" applyNumberFormat="1" applyFont="1" applyBorder="1" applyAlignment="1" applyProtection="1">
      <alignment horizontal="center" vertical="top" wrapText="1"/>
      <protection locked="0"/>
    </xf>
    <xf numFmtId="1" fontId="13" fillId="0" borderId="0" xfId="3" applyNumberFormat="1" applyFont="1" applyFill="1" applyBorder="1" applyAlignment="1">
      <alignment horizontal="right"/>
    </xf>
    <xf numFmtId="169" fontId="13" fillId="0" borderId="0" xfId="3" applyFont="1" applyFill="1" applyBorder="1" applyAlignment="1">
      <alignment horizontal="left"/>
    </xf>
    <xf numFmtId="0" fontId="12" fillId="5" borderId="0" xfId="0" applyFont="1" applyFill="1"/>
    <xf numFmtId="0" fontId="13" fillId="0" borderId="0" xfId="4" applyNumberFormat="1" applyFont="1" applyFill="1" applyBorder="1"/>
    <xf numFmtId="0" fontId="13" fillId="0" borderId="0" xfId="0" applyFont="1" applyAlignment="1">
      <alignment horizontal="left" vertical="top"/>
    </xf>
    <xf numFmtId="1" fontId="12" fillId="0" borderId="0" xfId="0" applyNumberFormat="1" applyFont="1"/>
    <xf numFmtId="1" fontId="13" fillId="0" borderId="0" xfId="0" applyNumberFormat="1" applyFont="1"/>
    <xf numFmtId="170" fontId="0" fillId="0" borderId="1" xfId="0" applyNumberFormat="1" applyBorder="1" applyAlignment="1" applyProtection="1">
      <alignment horizontal="left" vertical="center" wrapText="1"/>
      <protection locked="0"/>
    </xf>
    <xf numFmtId="0" fontId="10" fillId="6" borderId="16" xfId="0" applyFont="1" applyFill="1" applyBorder="1" applyAlignment="1">
      <alignment horizontal="center" vertical="center" wrapText="1"/>
    </xf>
    <xf numFmtId="4" fontId="10" fillId="6" borderId="16" xfId="0" applyNumberFormat="1" applyFont="1" applyFill="1" applyBorder="1" applyAlignment="1">
      <alignment horizontal="center" vertical="center" wrapText="1"/>
    </xf>
    <xf numFmtId="4" fontId="10" fillId="0" borderId="16" xfId="0" applyNumberFormat="1" applyFont="1" applyBorder="1" applyAlignment="1">
      <alignment horizontal="center" vertical="center" wrapText="1"/>
    </xf>
    <xf numFmtId="0" fontId="11" fillId="0" borderId="0" xfId="0" applyFont="1" applyAlignment="1">
      <alignment wrapText="1"/>
    </xf>
    <xf numFmtId="0" fontId="8" fillId="0" borderId="6" xfId="0" applyFont="1" applyBorder="1" applyAlignment="1">
      <alignment vertical="center"/>
    </xf>
    <xf numFmtId="0" fontId="8" fillId="0" borderId="7" xfId="0" applyFont="1" applyBorder="1" applyAlignment="1">
      <alignment vertical="center"/>
    </xf>
    <xf numFmtId="167" fontId="8" fillId="0" borderId="7" xfId="2" applyFont="1" applyBorder="1" applyAlignment="1">
      <alignment vertical="center"/>
    </xf>
    <xf numFmtId="0" fontId="8" fillId="0" borderId="8" xfId="0" applyFont="1" applyBorder="1" applyAlignment="1">
      <alignment vertical="center"/>
    </xf>
    <xf numFmtId="0" fontId="1" fillId="0" borderId="0" xfId="0" applyFont="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167" fontId="8" fillId="0" borderId="7" xfId="2" applyFont="1" applyBorder="1" applyAlignment="1">
      <alignment vertical="center" wrapText="1"/>
    </xf>
    <xf numFmtId="0" fontId="8" fillId="0" borderId="8" xfId="0" applyFont="1" applyBorder="1" applyAlignment="1">
      <alignment vertical="center" wrapText="1"/>
    </xf>
    <xf numFmtId="0" fontId="2" fillId="0" borderId="0" xfId="0" applyFont="1" applyAlignment="1">
      <alignment horizontal="center" vertical="center"/>
    </xf>
    <xf numFmtId="167" fontId="2" fillId="0" borderId="0" xfId="2"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4" fillId="0" borderId="0" xfId="0" applyFont="1" applyAlignment="1">
      <alignment vertical="center"/>
    </xf>
    <xf numFmtId="0" fontId="0" fillId="0" borderId="0" xfId="0"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14" fontId="12" fillId="0" borderId="0" xfId="0" applyNumberFormat="1" applyFont="1"/>
    <xf numFmtId="14" fontId="13" fillId="0" borderId="0" xfId="0" applyNumberFormat="1" applyFont="1"/>
    <xf numFmtId="0" fontId="14" fillId="0" borderId="0" xfId="0" applyFont="1"/>
    <xf numFmtId="166" fontId="22" fillId="0" borderId="0" xfId="0" applyNumberFormat="1" applyFont="1"/>
    <xf numFmtId="164" fontId="22" fillId="0" borderId="0" xfId="0" applyNumberFormat="1" applyFont="1"/>
    <xf numFmtId="0" fontId="13" fillId="0" borderId="0" xfId="0" applyFont="1" applyAlignment="1">
      <alignment horizontal="center" vertical="center"/>
    </xf>
    <xf numFmtId="0" fontId="23" fillId="0" borderId="0" xfId="0" applyFont="1"/>
    <xf numFmtId="1" fontId="13" fillId="0" borderId="0" xfId="0" applyNumberFormat="1" applyFont="1" applyAlignment="1">
      <alignment horizontal="center" vertical="center"/>
    </xf>
    <xf numFmtId="166" fontId="12" fillId="4" borderId="0" xfId="4" applyFont="1" applyFill="1" applyBorder="1"/>
    <xf numFmtId="0" fontId="3" fillId="9" borderId="1" xfId="0" applyFont="1" applyFill="1" applyBorder="1" applyAlignment="1">
      <alignment horizontal="center" vertical="center"/>
    </xf>
    <xf numFmtId="165" fontId="2" fillId="0" borderId="0" xfId="0" applyNumberFormat="1" applyFont="1" applyAlignment="1">
      <alignment horizontal="center" vertical="center"/>
    </xf>
    <xf numFmtId="166" fontId="2" fillId="0" borderId="0" xfId="4" applyFont="1" applyAlignment="1">
      <alignment horizontal="center" vertical="center"/>
    </xf>
    <xf numFmtId="170" fontId="2" fillId="0" borderId="0" xfId="3" applyNumberFormat="1" applyFont="1" applyAlignment="1">
      <alignment horizontal="center" vertical="center"/>
    </xf>
    <xf numFmtId="0" fontId="5" fillId="2" borderId="1" xfId="0" applyFont="1" applyFill="1" applyBorder="1" applyAlignment="1">
      <alignment horizontal="center" vertical="center" wrapText="1"/>
    </xf>
    <xf numFmtId="167" fontId="5" fillId="2" borderId="1" xfId="2" applyFont="1" applyFill="1" applyBorder="1" applyAlignment="1">
      <alignment horizontal="center" vertical="center" wrapText="1"/>
    </xf>
    <xf numFmtId="0" fontId="3" fillId="9" borderId="1" xfId="0" applyFont="1" applyFill="1" applyBorder="1" applyAlignment="1">
      <alignment horizontal="center" vertical="center" wrapText="1"/>
    </xf>
    <xf numFmtId="3" fontId="3" fillId="9" borderId="1" xfId="0" applyNumberFormat="1" applyFont="1" applyFill="1" applyBorder="1" applyAlignment="1">
      <alignment horizontal="center" vertical="center" wrapText="1"/>
    </xf>
    <xf numFmtId="9" fontId="3" fillId="7" borderId="1" xfId="1" applyFont="1" applyFill="1" applyBorder="1" applyAlignment="1">
      <alignment horizontal="center" vertical="center" wrapText="1"/>
    </xf>
    <xf numFmtId="9" fontId="3" fillId="9" borderId="1" xfId="1" applyFont="1" applyFill="1" applyBorder="1" applyAlignment="1">
      <alignment horizontal="center" vertical="center" wrapText="1"/>
    </xf>
    <xf numFmtId="1" fontId="3" fillId="9" borderId="1" xfId="0" applyNumberFormat="1" applyFont="1" applyFill="1" applyBorder="1" applyAlignment="1">
      <alignment horizontal="center" vertical="center" wrapText="1"/>
    </xf>
    <xf numFmtId="170" fontId="3" fillId="9" borderId="1" xfId="0" applyNumberFormat="1" applyFont="1" applyFill="1" applyBorder="1" applyAlignment="1">
      <alignment horizontal="center" vertical="center" wrapText="1"/>
    </xf>
    <xf numFmtId="165" fontId="3" fillId="9" borderId="1" xfId="0" applyNumberFormat="1" applyFont="1" applyFill="1" applyBorder="1" applyAlignment="1">
      <alignment horizontal="center" vertical="center" wrapText="1"/>
    </xf>
    <xf numFmtId="165" fontId="3" fillId="9" borderId="1" xfId="0" applyNumberFormat="1" applyFont="1" applyFill="1" applyBorder="1" applyAlignment="1">
      <alignment horizontal="center" vertical="center"/>
    </xf>
    <xf numFmtId="167" fontId="3" fillId="9" borderId="1" xfId="2" applyFont="1" applyFill="1" applyBorder="1" applyAlignment="1">
      <alignment horizontal="center" vertical="center" wrapText="1"/>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top" wrapText="1"/>
      <protection locked="0"/>
    </xf>
    <xf numFmtId="165"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167" fontId="3" fillId="0" borderId="1" xfId="2" applyFont="1" applyBorder="1" applyAlignment="1" applyProtection="1">
      <alignment horizontal="center" vertical="center"/>
      <protection locked="0"/>
    </xf>
    <xf numFmtId="3" fontId="3" fillId="9" borderId="1" xfId="0" applyNumberFormat="1" applyFont="1" applyFill="1" applyBorder="1" applyAlignment="1">
      <alignment horizontal="center" vertical="center"/>
    </xf>
    <xf numFmtId="170" fontId="16" fillId="9" borderId="1" xfId="0" applyNumberFormat="1" applyFont="1" applyFill="1" applyBorder="1" applyAlignment="1">
      <alignment horizontal="center" vertical="center" wrapText="1"/>
    </xf>
    <xf numFmtId="170" fontId="16" fillId="9" borderId="1" xfId="5" applyNumberFormat="1" applyFont="1" applyFill="1" applyBorder="1" applyAlignment="1">
      <alignment horizontal="center" vertical="center" wrapText="1"/>
    </xf>
    <xf numFmtId="9" fontId="3" fillId="9" borderId="1" xfId="1" applyFont="1" applyFill="1" applyBorder="1" applyAlignment="1">
      <alignment horizontal="center" vertical="center"/>
    </xf>
    <xf numFmtId="167" fontId="3" fillId="9" borderId="1" xfId="2" applyFont="1" applyFill="1" applyBorder="1" applyAlignment="1">
      <alignment horizontal="center" vertical="center"/>
    </xf>
    <xf numFmtId="9" fontId="3" fillId="0" borderId="1" xfId="1" applyFont="1" applyBorder="1" applyAlignment="1">
      <alignment horizontal="center" vertical="center"/>
    </xf>
    <xf numFmtId="0" fontId="3" fillId="0" borderId="1" xfId="0" applyFont="1" applyBorder="1" applyAlignment="1" applyProtection="1">
      <alignment horizontal="center" vertical="center" wrapText="1"/>
      <protection locked="0"/>
    </xf>
    <xf numFmtId="170" fontId="16" fillId="0" borderId="1" xfId="0" applyNumberFormat="1" applyFont="1" applyBorder="1" applyAlignment="1" applyProtection="1">
      <alignment horizontal="left" vertical="center" wrapText="1"/>
      <protection locked="0"/>
    </xf>
    <xf numFmtId="170" fontId="16" fillId="0" borderId="1" xfId="2" applyNumberFormat="1" applyFont="1" applyFill="1" applyBorder="1" applyAlignment="1" applyProtection="1">
      <alignment horizontal="center" vertical="center" wrapText="1"/>
      <protection locked="0"/>
    </xf>
    <xf numFmtId="9" fontId="3" fillId="0" borderId="1" xfId="1" applyFont="1" applyBorder="1" applyAlignment="1" applyProtection="1">
      <alignment horizontal="center" vertical="center"/>
      <protection locked="0"/>
    </xf>
    <xf numFmtId="9" fontId="3" fillId="7" borderId="1" xfId="1" applyFont="1" applyFill="1" applyBorder="1" applyAlignment="1">
      <alignment horizontal="center" vertical="center"/>
    </xf>
    <xf numFmtId="0" fontId="3" fillId="9" borderId="1" xfId="0" applyFont="1" applyFill="1" applyBorder="1" applyAlignment="1">
      <alignment horizontal="center" vertical="top" wrapText="1"/>
    </xf>
    <xf numFmtId="171" fontId="3" fillId="9" borderId="1" xfId="2" applyNumberFormat="1" applyFont="1" applyFill="1" applyBorder="1" applyAlignment="1">
      <alignment horizontal="center" vertical="center" wrapText="1"/>
    </xf>
    <xf numFmtId="171" fontId="3" fillId="0" borderId="1" xfId="2" applyNumberFormat="1" applyFont="1" applyBorder="1" applyAlignment="1" applyProtection="1">
      <alignment horizontal="center" vertical="center"/>
      <protection locked="0"/>
    </xf>
    <xf numFmtId="170" fontId="3" fillId="9" borderId="1" xfId="5" applyNumberFormat="1" applyFont="1" applyFill="1" applyBorder="1" applyAlignment="1">
      <alignment horizontal="center" vertical="center" wrapText="1"/>
    </xf>
    <xf numFmtId="171" fontId="3" fillId="9" borderId="1" xfId="2" applyNumberFormat="1" applyFont="1" applyFill="1" applyBorder="1" applyAlignment="1">
      <alignment horizontal="center" vertical="center"/>
    </xf>
    <xf numFmtId="1" fontId="17" fillId="8" borderId="1"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167" fontId="3" fillId="0" borderId="1" xfId="2" applyFont="1" applyBorder="1" applyAlignment="1" applyProtection="1">
      <alignment horizontal="center" vertical="center" wrapText="1"/>
      <protection locked="0"/>
    </xf>
    <xf numFmtId="1" fontId="16" fillId="9" borderId="1"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3" fontId="16" fillId="9" borderId="1" xfId="0" applyNumberFormat="1" applyFont="1" applyFill="1" applyBorder="1" applyAlignment="1">
      <alignment horizontal="center" vertical="center" wrapText="1"/>
    </xf>
    <xf numFmtId="1" fontId="16" fillId="0" borderId="1"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70" fontId="16" fillId="0" borderId="1" xfId="5" applyNumberFormat="1" applyFont="1" applyFill="1" applyBorder="1" applyAlignment="1" applyProtection="1">
      <alignment horizontal="center" vertical="center" wrapText="1"/>
      <protection locked="0"/>
    </xf>
    <xf numFmtId="3" fontId="16" fillId="0" borderId="1" xfId="0" applyNumberFormat="1" applyFont="1" applyBorder="1" applyAlignment="1" applyProtection="1">
      <alignment horizontal="center" vertical="center" wrapText="1"/>
      <protection locked="0"/>
    </xf>
    <xf numFmtId="165" fontId="3" fillId="0" borderId="1" xfId="0" applyNumberFormat="1" applyFont="1" applyBorder="1" applyAlignment="1" applyProtection="1">
      <alignment horizontal="left" vertical="center" wrapText="1"/>
      <protection locked="0"/>
    </xf>
    <xf numFmtId="170" fontId="3" fillId="9" borderId="1" xfId="0" applyNumberFormat="1" applyFont="1" applyFill="1" applyBorder="1" applyAlignment="1">
      <alignment horizontal="left" vertical="center" wrapText="1"/>
    </xf>
    <xf numFmtId="0" fontId="3" fillId="9" borderId="1" xfId="0" applyFont="1" applyFill="1" applyBorder="1" applyAlignment="1">
      <alignment horizontal="left" vertical="top" wrapText="1"/>
    </xf>
    <xf numFmtId="3" fontId="3" fillId="9" borderId="1" xfId="0" applyNumberFormat="1" applyFont="1" applyFill="1" applyBorder="1" applyAlignment="1">
      <alignment horizontal="center" vertical="top" wrapText="1"/>
    </xf>
    <xf numFmtId="167" fontId="0" fillId="9" borderId="1" xfId="2" applyFont="1" applyFill="1" applyBorder="1" applyAlignment="1">
      <alignment horizontal="left" vertical="center" wrapText="1"/>
    </xf>
    <xf numFmtId="171" fontId="3" fillId="0" borderId="1" xfId="2" applyNumberFormat="1" applyFont="1" applyFill="1" applyBorder="1" applyAlignment="1" applyProtection="1">
      <alignment horizontal="center" vertical="center"/>
      <protection locked="0"/>
    </xf>
    <xf numFmtId="167" fontId="3" fillId="0" borderId="1" xfId="2" applyFont="1" applyBorder="1" applyAlignment="1" applyProtection="1">
      <alignment vertical="center"/>
      <protection locked="0"/>
    </xf>
    <xf numFmtId="167" fontId="3" fillId="9" borderId="1" xfId="2" applyFont="1" applyFill="1" applyBorder="1" applyAlignment="1">
      <alignment vertical="center"/>
    </xf>
    <xf numFmtId="167" fontId="3" fillId="0" borderId="1" xfId="2" quotePrefix="1" applyFont="1" applyBorder="1" applyAlignment="1" applyProtection="1">
      <alignment horizontal="center" vertical="center"/>
      <protection locked="0"/>
    </xf>
    <xf numFmtId="170" fontId="16" fillId="0" borderId="1" xfId="0" applyNumberFormat="1" applyFont="1" applyBorder="1" applyAlignment="1" applyProtection="1">
      <alignment horizontal="center" vertical="center" wrapText="1"/>
      <protection locked="0"/>
    </xf>
    <xf numFmtId="171" fontId="3" fillId="9" borderId="1" xfId="0" applyNumberFormat="1" applyFont="1" applyFill="1" applyBorder="1" applyAlignment="1">
      <alignment horizontal="center" vertical="center"/>
    </xf>
    <xf numFmtId="167" fontId="3" fillId="7" borderId="1" xfId="0" applyNumberFormat="1" applyFont="1" applyFill="1" applyBorder="1" applyAlignment="1">
      <alignment horizontal="center" vertical="center" wrapText="1"/>
    </xf>
    <xf numFmtId="171" fontId="3" fillId="0" borderId="1" xfId="0" applyNumberFormat="1" applyFont="1" applyBorder="1" applyAlignment="1" applyProtection="1">
      <alignment horizontal="center" vertical="center"/>
      <protection locked="0"/>
    </xf>
    <xf numFmtId="170" fontId="16" fillId="9" borderId="1" xfId="4" applyNumberFormat="1" applyFont="1" applyFill="1" applyBorder="1" applyAlignment="1">
      <alignment horizontal="center" vertical="center" wrapText="1"/>
    </xf>
    <xf numFmtId="170" fontId="16" fillId="9" borderId="1" xfId="2" applyNumberFormat="1" applyFont="1" applyFill="1" applyBorder="1" applyAlignment="1">
      <alignment horizontal="center" vertical="center" wrapText="1"/>
    </xf>
    <xf numFmtId="170" fontId="3" fillId="0" borderId="1" xfId="5" applyNumberFormat="1" applyFont="1" applyFill="1" applyBorder="1" applyAlignment="1" applyProtection="1">
      <alignment horizontal="center" vertical="center" wrapText="1"/>
      <protection locked="0"/>
    </xf>
    <xf numFmtId="9" fontId="3" fillId="0" borderId="1" xfId="1" applyFont="1" applyBorder="1" applyAlignment="1" applyProtection="1">
      <alignment horizontal="center" vertical="center" wrapText="1"/>
      <protection locked="0"/>
    </xf>
    <xf numFmtId="0" fontId="3" fillId="7" borderId="1" xfId="0" applyFont="1" applyFill="1" applyBorder="1" applyAlignment="1">
      <alignment horizontal="center" vertical="center"/>
    </xf>
    <xf numFmtId="170" fontId="0" fillId="9" borderId="1" xfId="0" applyNumberFormat="1" applyFill="1" applyBorder="1" applyAlignment="1">
      <alignment horizontal="left" vertical="center" wrapText="1"/>
    </xf>
    <xf numFmtId="170" fontId="3" fillId="9" borderId="1" xfId="2" applyNumberFormat="1" applyFont="1" applyFill="1" applyBorder="1" applyAlignment="1">
      <alignment horizontal="center" vertical="center" wrapText="1"/>
    </xf>
    <xf numFmtId="3" fontId="3" fillId="0" borderId="1" xfId="0" applyNumberFormat="1" applyFont="1" applyBorder="1" applyAlignment="1" applyProtection="1">
      <alignment horizontal="center" vertical="center"/>
      <protection locked="0"/>
    </xf>
    <xf numFmtId="167" fontId="3" fillId="0" borderId="1" xfId="2" applyFont="1" applyFill="1" applyBorder="1" applyAlignment="1" applyProtection="1">
      <alignment horizontal="center" vertical="center"/>
      <protection locked="0"/>
    </xf>
    <xf numFmtId="0" fontId="16" fillId="9" borderId="1" xfId="0" applyFont="1" applyFill="1" applyBorder="1" applyAlignment="1">
      <alignment horizontal="center" vertical="top" wrapText="1"/>
    </xf>
    <xf numFmtId="3" fontId="16" fillId="9" borderId="1" xfId="0" applyNumberFormat="1" applyFont="1" applyFill="1" applyBorder="1" applyAlignment="1">
      <alignment horizontal="center" vertical="top" wrapText="1"/>
    </xf>
    <xf numFmtId="0" fontId="16" fillId="0" borderId="1" xfId="0" applyFont="1" applyBorder="1" applyAlignment="1" applyProtection="1">
      <alignment horizontal="center" vertical="top" wrapText="1"/>
      <protection locked="0"/>
    </xf>
    <xf numFmtId="3" fontId="16" fillId="0" borderId="1" xfId="0" applyNumberFormat="1" applyFont="1" applyBorder="1" applyAlignment="1" applyProtection="1">
      <alignment horizontal="center" vertical="top" wrapText="1"/>
      <protection locked="0"/>
    </xf>
    <xf numFmtId="172" fontId="3" fillId="9" borderId="1" xfId="2" applyNumberFormat="1" applyFont="1" applyFill="1" applyBorder="1" applyAlignment="1">
      <alignment horizontal="center" vertical="center"/>
    </xf>
    <xf numFmtId="9" fontId="3" fillId="0" borderId="1" xfId="1" applyFont="1" applyBorder="1" applyAlignment="1">
      <alignment horizontal="center" vertical="center" wrapText="1"/>
    </xf>
    <xf numFmtId="0" fontId="3" fillId="9" borderId="1" xfId="1" applyNumberFormat="1" applyFont="1" applyFill="1" applyBorder="1" applyAlignment="1">
      <alignment horizontal="center" vertical="center"/>
    </xf>
    <xf numFmtId="171" fontId="3" fillId="0" borderId="1" xfId="2" applyNumberFormat="1" applyFont="1" applyBorder="1" applyAlignment="1" applyProtection="1">
      <alignment horizontal="center" vertical="center" wrapText="1"/>
      <protection locked="0"/>
    </xf>
    <xf numFmtId="0" fontId="3" fillId="9" borderId="1" xfId="0" applyFont="1" applyFill="1" applyBorder="1" applyAlignment="1">
      <alignment horizontal="fill" vertical="top" wrapText="1"/>
    </xf>
    <xf numFmtId="165" fontId="3" fillId="7" borderId="1"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xf>
    <xf numFmtId="173" fontId="3" fillId="0" borderId="1" xfId="0" applyNumberFormat="1" applyFont="1" applyBorder="1" applyAlignment="1" applyProtection="1">
      <alignment horizontal="center" vertical="center" wrapText="1"/>
      <protection locked="0"/>
    </xf>
    <xf numFmtId="172" fontId="3" fillId="9" borderId="1" xfId="0" applyNumberFormat="1" applyFont="1" applyFill="1" applyBorder="1" applyAlignment="1">
      <alignment horizontal="center" vertical="center" wrapText="1"/>
    </xf>
    <xf numFmtId="173" fontId="3" fillId="9" borderId="1" xfId="2" applyNumberFormat="1" applyFont="1" applyFill="1" applyBorder="1" applyAlignment="1">
      <alignment horizontal="center" vertical="center" wrapText="1"/>
    </xf>
    <xf numFmtId="172" fontId="3" fillId="0" borderId="1" xfId="2" applyNumberFormat="1" applyFont="1" applyFill="1" applyBorder="1" applyAlignment="1" applyProtection="1">
      <alignment horizontal="center" vertical="center"/>
      <protection locked="0"/>
    </xf>
    <xf numFmtId="170" fontId="0" fillId="9" borderId="1" xfId="5" applyNumberFormat="1" applyFont="1" applyFill="1" applyBorder="1" applyAlignment="1">
      <alignment horizontal="left" vertical="center" wrapText="1"/>
    </xf>
    <xf numFmtId="173" fontId="3" fillId="0" borderId="1" xfId="0" applyNumberFormat="1" applyFont="1" applyBorder="1" applyAlignment="1" applyProtection="1">
      <alignment horizontal="center" vertical="center"/>
      <protection locked="0"/>
    </xf>
    <xf numFmtId="0" fontId="3" fillId="0" borderId="1" xfId="1" applyNumberFormat="1" applyFont="1" applyFill="1" applyBorder="1" applyAlignment="1">
      <alignment horizontal="center" vertical="center"/>
    </xf>
    <xf numFmtId="170" fontId="0" fillId="0" borderId="1" xfId="5" applyNumberFormat="1" applyFont="1" applyFill="1" applyBorder="1" applyAlignment="1" applyProtection="1">
      <alignment horizontal="left" vertical="center" wrapText="1"/>
      <protection locked="0"/>
    </xf>
    <xf numFmtId="1" fontId="3" fillId="0" borderId="1" xfId="0" applyNumberFormat="1" applyFont="1" applyBorder="1" applyAlignment="1" applyProtection="1">
      <alignment horizontal="center" vertical="center"/>
      <protection locked="0"/>
    </xf>
    <xf numFmtId="170" fontId="3" fillId="0" borderId="1" xfId="0" applyNumberFormat="1" applyFont="1" applyBorder="1" applyAlignment="1" applyProtection="1">
      <alignment horizontal="center" vertical="center"/>
      <protection locked="0"/>
    </xf>
    <xf numFmtId="170" fontId="3" fillId="0" borderId="1" xfId="5" applyNumberFormat="1" applyFont="1" applyFill="1" applyBorder="1" applyAlignment="1" applyProtection="1">
      <alignment horizontal="center" vertical="center"/>
      <protection locked="0"/>
    </xf>
    <xf numFmtId="1" fontId="3" fillId="9" borderId="1" xfId="0" applyNumberFormat="1" applyFont="1" applyFill="1" applyBorder="1" applyAlignment="1">
      <alignment horizontal="center" vertical="center"/>
    </xf>
    <xf numFmtId="170" fontId="3" fillId="9" borderId="1" xfId="0" applyNumberFormat="1" applyFont="1" applyFill="1" applyBorder="1" applyAlignment="1">
      <alignment horizontal="center" vertical="center"/>
    </xf>
    <xf numFmtId="170" fontId="3" fillId="9" borderId="1" xfId="5" applyNumberFormat="1" applyFont="1" applyFill="1" applyBorder="1" applyAlignment="1">
      <alignment horizontal="center" vertical="center"/>
    </xf>
    <xf numFmtId="166" fontId="12" fillId="0" borderId="0" xfId="4" applyFont="1" applyFill="1"/>
    <xf numFmtId="14" fontId="13" fillId="4" borderId="0" xfId="0" applyNumberFormat="1" applyFont="1" applyFill="1"/>
    <xf numFmtId="167" fontId="3" fillId="0" borderId="1" xfId="2" applyFont="1" applyFill="1" applyBorder="1" applyAlignment="1" applyProtection="1">
      <alignment horizontal="center" vertical="center" wrapText="1"/>
      <protection locked="0"/>
    </xf>
    <xf numFmtId="170" fontId="0" fillId="9" borderId="1" xfId="5"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1" xfId="0" applyFont="1" applyBorder="1" applyAlignment="1">
      <alignment horizontal="center" vertical="center"/>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cellXfs>
  <cellStyles count="6">
    <cellStyle name="Millares" xfId="4" builtinId="3"/>
    <cellStyle name="Moneda" xfId="3" builtinId="4"/>
    <cellStyle name="Moneda [0]" xfId="2" builtinId="7"/>
    <cellStyle name="Moneda 2" xfId="5" xr:uid="{C9DA70C8-D573-45A0-8BD9-4AEDFB8E02AC}"/>
    <cellStyle name="Normal" xfId="0" builtinId="0"/>
    <cellStyle name="Porcentaje" xfId="1" builtinId="5"/>
  </cellStyles>
  <dxfs count="28">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fill>
        <patternFill patternType="none">
          <fgColor indexed="64"/>
          <bgColor auto="1"/>
        </patternFill>
      </fill>
    </dxf>
    <dxf>
      <border outline="0">
        <top style="thin">
          <color indexed="64"/>
        </top>
      </border>
    </dxf>
    <dxf>
      <font>
        <b val="0"/>
        <i val="0"/>
        <strike val="0"/>
        <condense val="0"/>
        <extend val="0"/>
        <outline val="0"/>
        <shadow val="0"/>
        <u val="none"/>
        <vertAlign val="baseline"/>
        <sz val="11"/>
        <color theme="1"/>
        <name val="Arial Narrow"/>
        <family val="2"/>
        <scheme val="none"/>
      </font>
    </dxf>
    <dxf>
      <font>
        <b/>
        <i val="0"/>
        <strike val="0"/>
        <condense val="0"/>
        <extend val="0"/>
        <outline val="0"/>
        <shadow val="0"/>
        <u val="none"/>
        <vertAlign val="baseline"/>
        <sz val="10"/>
        <color auto="1"/>
        <name val="Arial Narrow"/>
        <family val="2"/>
        <scheme val="none"/>
      </font>
      <numFmt numFmtId="4" formatCode="#,##0.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27"/>
    </tableStyle>
    <tableStyle name="Estilo de tabla 4" pivot="0" count="1" xr9:uid="{00000000-0011-0000-FFFF-FFFF03000000}">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134471</xdr:colOff>
      <xdr:row>0</xdr:row>
      <xdr:rowOff>375</xdr:rowOff>
    </xdr:from>
    <xdr:to>
      <xdr:col>0</xdr:col>
      <xdr:colOff>1428750</xdr:colOff>
      <xdr:row>5</xdr:row>
      <xdr:rowOff>27283</xdr:rowOff>
    </xdr:to>
    <xdr:pic>
      <xdr:nvPicPr>
        <xdr:cNvPr id="2" name="Imagen 1">
          <a:extLst>
            <a:ext uri="{FF2B5EF4-FFF2-40B4-BE49-F238E27FC236}">
              <a16:creationId xmlns:a16="http://schemas.microsoft.com/office/drawing/2014/main" id="{89434025-BDFB-48BC-9C14-BBB0E9BE1177}"/>
            </a:ext>
          </a:extLst>
        </xdr:cNvPr>
        <xdr:cNvPicPr>
          <a:picLocks noChangeAspect="1"/>
        </xdr:cNvPicPr>
      </xdr:nvPicPr>
      <xdr:blipFill>
        <a:blip xmlns:r="http://schemas.openxmlformats.org/officeDocument/2006/relationships" r:embed="rId1"/>
        <a:stretch>
          <a:fillRect/>
        </a:stretch>
      </xdr:blipFill>
      <xdr:spPr>
        <a:xfrm>
          <a:off x="134471" y="375"/>
          <a:ext cx="1294279" cy="1047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ALCALDIA%20BGA%202024/2.%20SPI/Consolidados%20Formatos%20de%20Contratacion%20SDS/Cons.%20Actividades%20VS%20Proyec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cion de actividades"/>
      <sheetName val="Valores PY"/>
    </sheetNames>
    <sheetDataSet>
      <sheetData sheetId="0">
        <row r="1">
          <cell r="E1" t="str">
            <v>RUBRO</v>
          </cell>
          <cell r="F1" t="str">
            <v>META</v>
          </cell>
        </row>
        <row r="2">
          <cell r="E2" t="str">
            <v>2.3.2.02.02.009.4102038.91114.257.201</v>
          </cell>
          <cell r="F2">
            <v>1</v>
          </cell>
        </row>
        <row r="3">
          <cell r="E3" t="str">
            <v>2.3.2.02.01.003.4102038.3899998.257.201</v>
          </cell>
          <cell r="F3">
            <v>1</v>
          </cell>
        </row>
        <row r="4">
          <cell r="E4" t="str">
            <v>2.3.2.02.01.003.1702014.3170002.263.201</v>
          </cell>
          <cell r="F4">
            <v>88</v>
          </cell>
        </row>
        <row r="5">
          <cell r="E5" t="str">
            <v>2.3.2.02.01.004.1702014.4212011.263.201</v>
          </cell>
          <cell r="F5">
            <v>88</v>
          </cell>
        </row>
        <row r="6">
          <cell r="E6" t="str">
            <v>2.3.2.02.02.009.1702016.91131.263.201</v>
          </cell>
          <cell r="F6">
            <v>89</v>
          </cell>
        </row>
        <row r="7">
          <cell r="E7" t="str">
            <v>2.3.2.02.02.009.1702017.91119.263.201</v>
          </cell>
          <cell r="F7">
            <v>90</v>
          </cell>
        </row>
        <row r="8">
          <cell r="E8" t="str">
            <v>2.3.2.02.01.003.1702010.3649098.263.201</v>
          </cell>
          <cell r="F8">
            <v>91</v>
          </cell>
        </row>
        <row r="9">
          <cell r="E9" t="str">
            <v>2.3.2.02.01.000.1702010.136001.263.201</v>
          </cell>
          <cell r="F9">
            <v>91</v>
          </cell>
        </row>
        <row r="10">
          <cell r="E10" t="str">
            <v>2.3.2.02.01.000.1702010.219499.263.201</v>
          </cell>
          <cell r="F10">
            <v>91</v>
          </cell>
        </row>
        <row r="11">
          <cell r="E11" t="str">
            <v>2.3.2.02.01.002.1702010.2331904.263.201</v>
          </cell>
          <cell r="F11">
            <v>91</v>
          </cell>
        </row>
        <row r="12">
          <cell r="E12" t="str">
            <v>2.3.2.02.01.004.1702010.4391402.263.201</v>
          </cell>
          <cell r="F12">
            <v>91</v>
          </cell>
        </row>
        <row r="13">
          <cell r="E13" t="str">
            <v>2.3.2.02.02.009.1702010.136001.263.389</v>
          </cell>
          <cell r="F13">
            <v>91</v>
          </cell>
        </row>
        <row r="14">
          <cell r="E14" t="str">
            <v>2.3.2.02.01.003.1707042.3526201.263.201</v>
          </cell>
          <cell r="F14">
            <v>92</v>
          </cell>
        </row>
        <row r="15">
          <cell r="E15" t="str">
            <v>2.3.2.02.02.009.1709105.91131.263.501</v>
          </cell>
          <cell r="F15">
            <v>94</v>
          </cell>
        </row>
        <row r="16">
          <cell r="E16" t="str">
            <v>2.3.2.02.01.004.1709105.4212011.263.807</v>
          </cell>
          <cell r="F16">
            <v>94</v>
          </cell>
        </row>
        <row r="17">
          <cell r="E17" t="str">
            <v>2.3.2.02.01.004.1709105.4212011.263.201</v>
          </cell>
          <cell r="F17">
            <v>94</v>
          </cell>
        </row>
        <row r="18">
          <cell r="E18" t="str">
            <v>2.3.2.02.02.009.4103052.97321.258.201</v>
          </cell>
          <cell r="F18">
            <v>201</v>
          </cell>
        </row>
        <row r="19">
          <cell r="E19" t="str">
            <v>2.3.2.02.02.009.4502038.91114.258.201</v>
          </cell>
          <cell r="F19">
            <v>202</v>
          </cell>
        </row>
        <row r="20">
          <cell r="E20" t="str">
            <v>2.3.2.02.02.009.4103052.91114.258.201</v>
          </cell>
          <cell r="F20">
            <v>203</v>
          </cell>
        </row>
        <row r="21">
          <cell r="E21" t="str">
            <v>2.3.2.02.02.006.4104026.64118.259.201</v>
          </cell>
          <cell r="F21">
            <v>204</v>
          </cell>
        </row>
        <row r="22">
          <cell r="E22" t="str">
            <v>2.3.2.02.01.003.4104026.3532399.259.201</v>
          </cell>
          <cell r="F22">
            <v>204</v>
          </cell>
        </row>
        <row r="23">
          <cell r="E23" t="str">
            <v>2.3.2.02.02.009.4104026.91119.259.501</v>
          </cell>
          <cell r="F23">
            <v>204</v>
          </cell>
        </row>
        <row r="24">
          <cell r="E24" t="str">
            <v>2.3.2.02.02.009.4104026.91119.259.201</v>
          </cell>
          <cell r="F24">
            <v>204</v>
          </cell>
        </row>
        <row r="25">
          <cell r="E25" t="str">
            <v>2.3.2.02.02.009.4104027.93500.259.201</v>
          </cell>
          <cell r="F25">
            <v>205</v>
          </cell>
        </row>
        <row r="26">
          <cell r="E26" t="str">
            <v>2.3.2.02.02.009.4103052.91119.261.201</v>
          </cell>
          <cell r="F26">
            <v>206</v>
          </cell>
        </row>
        <row r="27">
          <cell r="E27" t="str">
            <v>2.3.2.02.02.009.4103052.91114.267.501</v>
          </cell>
          <cell r="F27">
            <v>207</v>
          </cell>
        </row>
        <row r="28">
          <cell r="E28" t="str">
            <v>2.3.2.02.02.008.4103052.8912197.267.201</v>
          </cell>
          <cell r="F28">
            <v>207</v>
          </cell>
        </row>
        <row r="29">
          <cell r="E29" t="str">
            <v>2.3.2.02.02.009.4103052.96290.267.201</v>
          </cell>
          <cell r="F29">
            <v>207</v>
          </cell>
        </row>
        <row r="30">
          <cell r="E30" t="str">
            <v>2.3.2.02.02.009.4502038.91114.267.201</v>
          </cell>
          <cell r="F30">
            <v>208</v>
          </cell>
        </row>
        <row r="31">
          <cell r="E31" t="str">
            <v>2.3.2.02.02.009.4502038.91114.267.501</v>
          </cell>
          <cell r="F31">
            <v>208</v>
          </cell>
        </row>
        <row r="32">
          <cell r="E32" t="str">
            <v>2.3.2.02.02.009.4502038.92919.267.201</v>
          </cell>
          <cell r="F32">
            <v>208</v>
          </cell>
        </row>
        <row r="33">
          <cell r="E33" t="str">
            <v>2.3.2.02.02.009.4502038.93304.267.201</v>
          </cell>
          <cell r="F33">
            <v>208</v>
          </cell>
        </row>
        <row r="34">
          <cell r="E34" t="str">
            <v>2.3.2.02.02.009.4502038.96290.267.201</v>
          </cell>
          <cell r="F34">
            <v>208</v>
          </cell>
        </row>
        <row r="35">
          <cell r="E35" t="str">
            <v>2.3.2.02.02.009.4103052.93491.262.201</v>
          </cell>
          <cell r="F35">
            <v>209</v>
          </cell>
        </row>
        <row r="36">
          <cell r="E36" t="str">
            <v>2.3.2.02.01.003.4104014.3812299.262.520</v>
          </cell>
          <cell r="F36">
            <v>210</v>
          </cell>
        </row>
        <row r="37">
          <cell r="E37" t="str">
            <v>2.3.2.02.01.003.4104014.3859099.262.520</v>
          </cell>
          <cell r="F37">
            <v>210</v>
          </cell>
        </row>
        <row r="38">
          <cell r="E38" t="str">
            <v>2.3.2.02.01.003.4104014.3229903.262.520</v>
          </cell>
          <cell r="F38">
            <v>210</v>
          </cell>
        </row>
        <row r="39">
          <cell r="E39" t="str">
            <v>2.3.2.02.01.004.4104014.45250.262.520</v>
          </cell>
          <cell r="F39">
            <v>210</v>
          </cell>
        </row>
        <row r="40">
          <cell r="E40" t="str">
            <v>2.3.2.02.01.004.4104014.4526601.262.520</v>
          </cell>
          <cell r="F40">
            <v>210</v>
          </cell>
        </row>
        <row r="41">
          <cell r="E41" t="str">
            <v>2.3.2.02.01.004.4104014.4733004.262.520</v>
          </cell>
          <cell r="F41">
            <v>210</v>
          </cell>
        </row>
        <row r="42">
          <cell r="E42" t="str">
            <v>2.3.2.02.01.004.4104014.4731301.262.520</v>
          </cell>
          <cell r="F42">
            <v>210</v>
          </cell>
        </row>
        <row r="43">
          <cell r="E43" t="str">
            <v>2.3.2.02.02.009.4104008.93491.262.201</v>
          </cell>
          <cell r="F43">
            <v>211</v>
          </cell>
        </row>
        <row r="44">
          <cell r="E44" t="str">
            <v>2.3.2.02.02.009.4104008.93491.262.501</v>
          </cell>
          <cell r="F44">
            <v>211</v>
          </cell>
        </row>
        <row r="45">
          <cell r="E45" t="str">
            <v>2.3.2.02.02.009.4104008.93491.262.288</v>
          </cell>
          <cell r="F45">
            <v>212</v>
          </cell>
        </row>
        <row r="46">
          <cell r="E46" t="str">
            <v>2.3.2.02.02.009.4104008.93491.262.520</v>
          </cell>
          <cell r="F46">
            <v>212</v>
          </cell>
        </row>
        <row r="47">
          <cell r="E47" t="str">
            <v>2.3.2.02.02.009.4104008.93491.262.220</v>
          </cell>
          <cell r="F47">
            <v>212</v>
          </cell>
        </row>
        <row r="48">
          <cell r="E48" t="str">
            <v>2.3.2.02.02.009.4104008.93491.262.587</v>
          </cell>
          <cell r="F48">
            <v>212</v>
          </cell>
        </row>
        <row r="49">
          <cell r="E49" t="str">
            <v>2.3.2.02.02.009.4104008.93304.262.520</v>
          </cell>
          <cell r="F49">
            <v>213</v>
          </cell>
        </row>
        <row r="50">
          <cell r="E50" t="str">
            <v>2.3.2.02.02.009.4104008.93304.262.587</v>
          </cell>
          <cell r="F50">
            <v>213</v>
          </cell>
        </row>
        <row r="51">
          <cell r="E51" t="str">
            <v>2.3.2.02.02.009.4104008.93304.262.558</v>
          </cell>
          <cell r="F51">
            <v>213</v>
          </cell>
        </row>
        <row r="52">
          <cell r="E52" t="str">
            <v>2.3.2.02.02.009.4104008.93304.262.288</v>
          </cell>
          <cell r="F52">
            <v>213</v>
          </cell>
        </row>
        <row r="53">
          <cell r="E53" t="str">
            <v>2.3.2.02.02.009.4104008.93304.262.258</v>
          </cell>
          <cell r="F53">
            <v>213</v>
          </cell>
        </row>
        <row r="54">
          <cell r="E54" t="str">
            <v>2.3.2.02.02.009.4104008.93304.262.220</v>
          </cell>
          <cell r="F54">
            <v>213</v>
          </cell>
        </row>
        <row r="55">
          <cell r="E55" t="str">
            <v>2.3.2.02.02.009.4104020.93500.260.501</v>
          </cell>
          <cell r="F55">
            <v>214</v>
          </cell>
        </row>
        <row r="56">
          <cell r="E56" t="str">
            <v>2.3.2.02.02.009.4103067.91119.260.201</v>
          </cell>
          <cell r="F56">
            <v>215</v>
          </cell>
        </row>
        <row r="57">
          <cell r="E57" t="str">
            <v>2.3.2.02.02.009.4103067.91119.260.501</v>
          </cell>
          <cell r="F57">
            <v>215</v>
          </cell>
        </row>
        <row r="58">
          <cell r="E58" t="str">
            <v>2.3.2.02.02.009.4502038.91114.268.201</v>
          </cell>
          <cell r="F58">
            <v>216</v>
          </cell>
        </row>
        <row r="59">
          <cell r="E59" t="str">
            <v>2.3.2.02.02.009.4502038.91114.268.201</v>
          </cell>
          <cell r="F59">
            <v>216</v>
          </cell>
        </row>
        <row r="60">
          <cell r="E60" t="str">
            <v>2.3.2.02.02.008.4502038.8912197.268.201</v>
          </cell>
          <cell r="F60">
            <v>217</v>
          </cell>
        </row>
        <row r="61">
          <cell r="E61" t="str">
            <v>2.3.2.02.02.009.4102046.91114.257.201</v>
          </cell>
          <cell r="F61">
            <v>219</v>
          </cell>
        </row>
        <row r="62">
          <cell r="E62" t="str">
            <v>2.3.2.02.02.009.4103052.91114.257.201</v>
          </cell>
          <cell r="F62">
            <v>220</v>
          </cell>
        </row>
        <row r="63">
          <cell r="E63" t="str">
            <v>2.3.2.02.02.009.4103052.91124.257.201</v>
          </cell>
          <cell r="F63">
            <v>220</v>
          </cell>
        </row>
        <row r="64">
          <cell r="E64" t="str">
            <v>2.3.2.02.02.009.4102052.91124.257.201</v>
          </cell>
          <cell r="F64">
            <v>221</v>
          </cell>
        </row>
        <row r="65">
          <cell r="E65" t="str">
            <v>2.3.2.02.02.009.4102046.91114.257.201</v>
          </cell>
          <cell r="F65">
            <v>222</v>
          </cell>
        </row>
        <row r="66">
          <cell r="E66" t="str">
            <v>2.3.2.01.01.003.07.01.4502038.4911201.258.201</v>
          </cell>
          <cell r="F66">
            <v>223</v>
          </cell>
        </row>
        <row r="67">
          <cell r="E67" t="str">
            <v>2.3.2.02.02.009.4599031.91114.266.201</v>
          </cell>
          <cell r="F67">
            <v>254</v>
          </cell>
        </row>
        <row r="68">
          <cell r="E68" t="str">
            <v>2.3.2.02.02.009.4599031.91114.266.501</v>
          </cell>
          <cell r="F68">
            <v>254</v>
          </cell>
        </row>
        <row r="69">
          <cell r="E69" t="str">
            <v>2.3.2.02.02.009.4502038.91114.264.501</v>
          </cell>
          <cell r="F69">
            <v>256</v>
          </cell>
        </row>
        <row r="70">
          <cell r="E70" t="str">
            <v>2.3.2.02.02.009.4502038.91114.264.201</v>
          </cell>
          <cell r="F70">
            <v>256</v>
          </cell>
        </row>
        <row r="71">
          <cell r="E71" t="str">
            <v>2.3.2.02.01.003.4502038.3899998.264.201</v>
          </cell>
          <cell r="F71">
            <v>256</v>
          </cell>
        </row>
        <row r="72">
          <cell r="E72" t="str">
            <v>2.3.2.02.02.009.4502001.91310.264.201</v>
          </cell>
          <cell r="F72">
            <v>258</v>
          </cell>
        </row>
        <row r="73">
          <cell r="E73" t="str">
            <v>2.3.2.02.02.009.4502001.71358.264.201</v>
          </cell>
          <cell r="F73">
            <v>258</v>
          </cell>
        </row>
        <row r="74">
          <cell r="E74" t="str">
            <v>2.3.2.02.02.009.4502001.71358.264.501</v>
          </cell>
          <cell r="F74">
            <v>258</v>
          </cell>
        </row>
        <row r="75">
          <cell r="E75" t="str">
            <v>2.3.2.02.02.009.4502001.91114.264.201</v>
          </cell>
          <cell r="F75">
            <v>259</v>
          </cell>
        </row>
        <row r="76">
          <cell r="E76" t="str">
            <v>2.3.2.02.02.009.4502001.92919.264.201</v>
          </cell>
          <cell r="F76">
            <v>259</v>
          </cell>
        </row>
        <row r="77">
          <cell r="E77" t="str">
            <v>2.3.2.02.02.009.4502001.91114.265.201</v>
          </cell>
          <cell r="F77">
            <v>260</v>
          </cell>
        </row>
        <row r="78">
          <cell r="E78" t="str">
            <v>2.3.2.02.02.009.4502001.8912197.265.201</v>
          </cell>
          <cell r="F78">
            <v>260</v>
          </cell>
        </row>
        <row r="79">
          <cell r="E79" t="str">
            <v>2.3.2.02.02.009.4502034.91114.265.201</v>
          </cell>
          <cell r="F79">
            <v>261</v>
          </cell>
        </row>
        <row r="80">
          <cell r="E80" t="str">
            <v>2.3.2.02.02.009.4502034.92919.265.201</v>
          </cell>
          <cell r="F80">
            <v>261</v>
          </cell>
        </row>
        <row r="81">
          <cell r="E81" t="str">
            <v>2.3.2.02.01.002.4103017.2399926.257.201</v>
          </cell>
          <cell r="F81">
            <v>270</v>
          </cell>
        </row>
        <row r="82">
          <cell r="E82" t="str">
            <v>2.3.2.02.01.002.4103017.2399926.260.501</v>
          </cell>
          <cell r="F82">
            <v>270</v>
          </cell>
        </row>
        <row r="83">
          <cell r="E83" t="str">
            <v>2.3.2.02.01.002.4103017.2399926.262.220</v>
          </cell>
          <cell r="F83">
            <v>270</v>
          </cell>
        </row>
        <row r="84">
          <cell r="E84" t="str">
            <v>2.3.2.02.02.009.4103052.91119.260.501</v>
          </cell>
          <cell r="F84">
            <v>271</v>
          </cell>
        </row>
        <row r="85">
          <cell r="E85" t="str">
            <v>2.3.2.02.02.009.3605012.91114.265.201</v>
          </cell>
          <cell r="F85">
            <v>280</v>
          </cell>
        </row>
        <row r="86">
          <cell r="E86" t="str">
            <v>2.3.2.02.02.009.3605012.91114.265.501</v>
          </cell>
          <cell r="F86">
            <v>280</v>
          </cell>
        </row>
        <row r="87">
          <cell r="E87" t="str">
            <v>2.3.2.02.02.009.3605012.91114.265.501</v>
          </cell>
          <cell r="F87">
            <v>280</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01F5B7-2150-43D3-A12F-F93F4DF9E21F}" name="Tabla2" displayName="Tabla2" ref="A3:U1082" totalsRowShown="0" headerRowDxfId="23" dataDxfId="22" tableBorderDxfId="21">
  <autoFilter ref="A3:U1082" xr:uid="{A701F5B7-2150-43D3-A12F-F93F4DF9E21F}"/>
  <sortState xmlns:xlrd2="http://schemas.microsoft.com/office/spreadsheetml/2017/richdata2" ref="A4:U909">
    <sortCondition ref="A4:A909"/>
  </sortState>
  <tableColumns count="21">
    <tableColumn id="1" xr3:uid="{6DEB55C4-8A61-4AFE-93FC-D358EFE2C98F}" name="FECHA" dataDxfId="20"/>
    <tableColumn id="2" xr3:uid="{CE5DFDE8-D79E-4B8A-95C5-DB3F99E00719}" name="RP" dataDxfId="19"/>
    <tableColumn id="3" xr3:uid="{14E17B88-D8AB-4E18-9110-9CBD89838F8B}" name="RUBRO" dataDxfId="18"/>
    <tableColumn id="4" xr3:uid="{FE78E78A-0788-42C1-88B1-47F1722DE992}" name="DESCRIPCION RUBRO" dataDxfId="17"/>
    <tableColumn id="5" xr3:uid="{E9027A44-B42D-42E2-877C-1318C74C4E38}" name="CONCEPTO" dataDxfId="16"/>
    <tableColumn id="6" xr3:uid="{733A0615-05D7-40D6-AB4A-A2127C8BDF33}" name="NIT TERCERO" dataDxfId="15"/>
    <tableColumn id="7" xr3:uid="{CAD51BF4-2680-4F03-9164-26D0ECB20903}" name="NOMBRE TERCERO" dataDxfId="14"/>
    <tableColumn id="8" xr3:uid="{AF342D04-3E7E-4E74-9486-07AB5131B122}" name="CONTRATO" dataDxfId="13"/>
    <tableColumn id="9" xr3:uid="{6244211F-8077-47BA-BE98-E771C4DD9465}" name="VALOR COMPROMETIDO" dataDxfId="12" dataCellStyle="Millares"/>
    <tableColumn id="10" xr3:uid="{D83FE945-A339-4538-ADA5-726D7C1C3D62}" name="TOTAL OBLIGACIONES" dataDxfId="11" dataCellStyle="Millares"/>
    <tableColumn id="11" xr3:uid="{A71CA163-8160-44A7-AEC7-2A385CF84C4E}" name="TOTAL PAGOS" dataDxfId="10" dataCellStyle="Millares"/>
    <tableColumn id="12" xr3:uid="{96526A02-2DEF-4586-989D-975CDC1062A6}" name="IND" dataDxfId="9"/>
    <tableColumn id="13" xr3:uid="{A77BAB27-5BA5-4ECC-A77E-7E440B0F9CBF}" name="N° META" dataDxfId="8"/>
    <tableColumn id="14" xr3:uid="{6F0D4D98-2C75-4924-9ABF-8B1F7BF2A200}" name="META" dataDxfId="7"/>
    <tableColumn id="15" xr3:uid="{4F86E232-2971-49F5-BD40-29E740CDC913}" name="N°PROYECTO" dataDxfId="6"/>
    <tableColumn id="16" xr3:uid="{8FC506C5-A015-4997-AB34-66991D8426A0}" name="PROYECTO" dataDxfId="5"/>
    <tableColumn id="17" xr3:uid="{C0D36C54-7464-4D07-A104-00AFCD657B24}" name="ACTIVIDAD PROYECTO" dataDxfId="4"/>
    <tableColumn id="18" xr3:uid="{3182E5A0-C985-4AC6-B256-83BE4989F444}" name="Modalidad" dataDxfId="3"/>
    <tableColumn id="19" xr3:uid="{6F7D76D8-765C-492E-8FCF-A333AD70923B}" name="Tipo Contrato" dataDxfId="2"/>
    <tableColumn id="20" xr3:uid="{19CAC01B-157D-4A9C-89EF-92B97E196A56}" name="No. SECOP" dataDxfId="1"/>
    <tableColumn id="21" xr3:uid="{5C4C0749-6621-4E65-B019-F5AD6F6B89F4}" name="Url SECOP"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ommunity.secop.gov.co/Public/Tendering/ContractNoticePhases/View?PPI=CO1.PPI.30468677&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C02D-B318-4717-89BF-E7AB443090A9}">
  <sheetPr>
    <tabColor theme="8" tint="-0.249977111117893"/>
  </sheetPr>
  <dimension ref="A1:BJ96"/>
  <sheetViews>
    <sheetView tabSelected="1" zoomScale="70" zoomScaleNormal="70" workbookViewId="0">
      <selection activeCell="A11" sqref="A11"/>
    </sheetView>
  </sheetViews>
  <sheetFormatPr baseColWidth="10" defaultColWidth="11.25" defaultRowHeight="15"/>
  <cols>
    <col min="1" max="1" width="24" style="46" customWidth="1"/>
    <col min="2" max="2" width="36.125" style="46" customWidth="1"/>
    <col min="3" max="3" width="27" style="46" customWidth="1"/>
    <col min="4" max="4" width="19.125" style="46" customWidth="1"/>
    <col min="5" max="5" width="25.75" style="46" customWidth="1"/>
    <col min="6" max="6" width="21.75" style="46" customWidth="1"/>
    <col min="7" max="7" width="31.125" style="46" customWidth="1"/>
    <col min="8" max="8" width="31.75" style="46" customWidth="1"/>
    <col min="9" max="9" width="26.125" style="46" customWidth="1"/>
    <col min="10" max="10" width="14.125" style="46" customWidth="1"/>
    <col min="11" max="11" width="23.125" style="46" customWidth="1"/>
    <col min="12" max="12" width="16.75" style="46" customWidth="1"/>
    <col min="13" max="13" width="33.75" style="46" customWidth="1"/>
    <col min="14" max="14" width="34.25" style="46" customWidth="1"/>
    <col min="15" max="15" width="34.125" style="46" bestFit="1" customWidth="1"/>
    <col min="16" max="16" width="29.125" style="53" bestFit="1" customWidth="1"/>
    <col min="17" max="17" width="29.125" style="54" bestFit="1" customWidth="1"/>
    <col min="18" max="18" width="20.125" style="46" bestFit="1" customWidth="1"/>
    <col min="19" max="19" width="55.375" style="46" customWidth="1"/>
    <col min="20" max="20" width="28.625" style="46" bestFit="1" customWidth="1"/>
    <col min="21" max="21" width="32.375" style="46" bestFit="1" customWidth="1"/>
    <col min="22" max="22" width="35.75" style="46" customWidth="1"/>
    <col min="23" max="23" width="28.25" style="46" customWidth="1"/>
    <col min="24" max="24" width="14.875" style="46" customWidth="1"/>
    <col min="25" max="25" width="52.75" style="46" customWidth="1"/>
    <col min="26" max="26" width="31.625" style="46" bestFit="1" customWidth="1"/>
    <col min="27" max="28" width="19.375" style="46" bestFit="1" customWidth="1"/>
    <col min="29" max="29" width="22" style="46" bestFit="1" customWidth="1"/>
    <col min="30" max="30" width="21.125" style="46" bestFit="1" customWidth="1"/>
    <col min="31" max="31" width="24.125" style="46" bestFit="1" customWidth="1"/>
    <col min="32" max="32" width="20.75" style="46" bestFit="1" customWidth="1"/>
    <col min="33" max="33" width="22.375" style="46" bestFit="1" customWidth="1"/>
    <col min="34" max="34" width="25.125" style="46" bestFit="1" customWidth="1"/>
    <col min="35" max="35" width="19.375" style="46" bestFit="1" customWidth="1"/>
    <col min="36" max="36" width="22" style="46" bestFit="1" customWidth="1"/>
    <col min="37" max="38" width="34.125" style="46" bestFit="1" customWidth="1"/>
    <col min="39" max="39" width="24.375" style="46" bestFit="1" customWidth="1"/>
    <col min="40" max="41" width="25.25" style="46" bestFit="1" customWidth="1"/>
    <col min="42" max="51" width="19" style="46" hidden="1" customWidth="1"/>
    <col min="52" max="52" width="26.75" style="46" hidden="1" customWidth="1"/>
    <col min="53" max="53" width="25.375" style="46" hidden="1" customWidth="1"/>
    <col min="54" max="54" width="27.375" style="46" customWidth="1"/>
    <col min="55" max="55" width="38.75" style="46" bestFit="1" customWidth="1"/>
    <col min="56" max="56" width="23.75" style="46" customWidth="1"/>
    <col min="57" max="57" width="27.25" style="47" customWidth="1"/>
    <col min="58" max="58" width="30.125" style="47" bestFit="1" customWidth="1"/>
    <col min="59" max="59" width="25.75" style="46" customWidth="1"/>
    <col min="60" max="60" width="17.75" style="46" customWidth="1"/>
    <col min="61" max="61" width="19.75" style="46" customWidth="1"/>
    <col min="62" max="62" width="21.25" style="46" customWidth="1"/>
    <col min="63" max="63" width="22.75" style="41" bestFit="1" customWidth="1"/>
    <col min="64" max="64" width="33" style="41" bestFit="1" customWidth="1"/>
    <col min="65" max="65" width="28.75" style="41" bestFit="1" customWidth="1"/>
    <col min="66" max="66" width="58.25" style="41" bestFit="1" customWidth="1"/>
    <col min="67" max="67" width="26" style="41" bestFit="1" customWidth="1"/>
    <col min="68" max="68" width="24.25" style="41" bestFit="1" customWidth="1"/>
    <col min="69" max="69" width="35.25" style="41" bestFit="1" customWidth="1"/>
    <col min="70" max="70" width="30.25" style="41" bestFit="1" customWidth="1"/>
    <col min="71" max="71" width="31.25" style="41" bestFit="1" customWidth="1"/>
    <col min="72" max="72" width="38" style="41" bestFit="1" customWidth="1"/>
    <col min="73" max="73" width="40.125" style="41" bestFit="1" customWidth="1"/>
    <col min="74" max="74" width="43.25" style="41" bestFit="1" customWidth="1"/>
    <col min="75" max="75" width="48.75" style="41" bestFit="1" customWidth="1"/>
    <col min="76" max="76" width="39.25" style="41" bestFit="1" customWidth="1"/>
    <col min="77" max="77" width="26.75" style="41" bestFit="1" customWidth="1"/>
    <col min="78" max="78" width="47" style="41" bestFit="1" customWidth="1"/>
    <col min="79" max="79" width="40" style="41" bestFit="1" customWidth="1"/>
    <col min="80" max="80" width="83.75" style="41" bestFit="1" customWidth="1"/>
    <col min="81" max="81" width="21.25" style="41" bestFit="1" customWidth="1"/>
    <col min="82" max="82" width="31.25" style="41" bestFit="1" customWidth="1"/>
    <col min="83" max="83" width="27.25" style="41" bestFit="1" customWidth="1"/>
    <col min="84" max="84" width="56.75" style="41" bestFit="1" customWidth="1"/>
    <col min="85" max="85" width="24.25" style="41" bestFit="1" customWidth="1"/>
    <col min="86" max="86" width="22.75" style="41" bestFit="1" customWidth="1"/>
    <col min="87" max="87" width="33.75" style="41" bestFit="1" customWidth="1"/>
    <col min="88" max="88" width="29" style="41" bestFit="1" customWidth="1"/>
    <col min="89" max="89" width="29.75" style="41" bestFit="1" customWidth="1"/>
    <col min="90" max="90" width="36.25" style="41" bestFit="1" customWidth="1"/>
    <col min="91" max="91" width="38.75" style="41" bestFit="1" customWidth="1"/>
    <col min="92" max="92" width="42" style="41" bestFit="1" customWidth="1"/>
    <col min="93" max="93" width="47.25" style="41" bestFit="1" customWidth="1"/>
    <col min="94" max="94" width="37.75" style="41" bestFit="1" customWidth="1"/>
    <col min="95" max="95" width="25.25" style="41" bestFit="1" customWidth="1"/>
    <col min="96" max="96" width="45.25" style="41" bestFit="1" customWidth="1"/>
    <col min="97" max="97" width="38.25" style="41" bestFit="1" customWidth="1"/>
    <col min="98" max="98" width="82.125" style="41" bestFit="1" customWidth="1"/>
    <col min="99" max="99" width="22" style="41" bestFit="1" customWidth="1"/>
    <col min="100" max="100" width="32.125" style="41" bestFit="1" customWidth="1"/>
    <col min="101" max="101" width="28" style="41" bestFit="1" customWidth="1"/>
    <col min="102" max="102" width="57.25" style="41" bestFit="1" customWidth="1"/>
    <col min="103" max="103" width="25.125" style="41" bestFit="1" customWidth="1"/>
    <col min="104" max="104" width="23.25" style="41" bestFit="1" customWidth="1"/>
    <col min="105" max="105" width="34.25" style="41" bestFit="1" customWidth="1"/>
    <col min="106" max="106" width="29.25" style="41" bestFit="1" customWidth="1"/>
    <col min="107" max="107" width="30.25" style="41" bestFit="1" customWidth="1"/>
    <col min="108" max="108" width="37.125" style="41" bestFit="1" customWidth="1"/>
    <col min="109" max="109" width="39.25" style="41" bestFit="1" customWidth="1"/>
    <col min="110" max="110" width="42.25" style="41" bestFit="1" customWidth="1"/>
    <col min="111" max="111" width="48" style="41" bestFit="1" customWidth="1"/>
    <col min="112" max="112" width="38.25" style="41" bestFit="1" customWidth="1"/>
    <col min="113" max="113" width="25.75" style="41" bestFit="1" customWidth="1"/>
    <col min="114" max="114" width="46" style="41" bestFit="1" customWidth="1"/>
    <col min="115" max="115" width="39.125" style="41" bestFit="1" customWidth="1"/>
    <col min="116" max="116" width="82.75" style="41" bestFit="1" customWidth="1"/>
    <col min="117" max="117" width="20" style="41" bestFit="1" customWidth="1"/>
    <col min="118" max="118" width="30.125" style="41" bestFit="1" customWidth="1"/>
    <col min="119" max="119" width="26" style="41" bestFit="1" customWidth="1"/>
    <col min="120" max="120" width="55.25" style="41" bestFit="1" customWidth="1"/>
    <col min="121" max="121" width="23.25" style="41" bestFit="1" customWidth="1"/>
    <col min="122" max="122" width="21.25" style="41" bestFit="1" customWidth="1"/>
    <col min="123" max="123" width="32.25" style="41" bestFit="1" customWidth="1"/>
    <col min="124" max="124" width="27.75" style="41" bestFit="1" customWidth="1"/>
    <col min="125" max="125" width="28.25" style="41" bestFit="1" customWidth="1"/>
    <col min="126" max="126" width="35.125" style="41" bestFit="1" customWidth="1"/>
    <col min="127" max="127" width="37.25" style="41" bestFit="1" customWidth="1"/>
    <col min="128" max="128" width="40.25" style="41" bestFit="1" customWidth="1"/>
    <col min="129" max="129" width="46" style="41" bestFit="1" customWidth="1"/>
    <col min="130" max="130" width="36.25" style="41" bestFit="1" customWidth="1"/>
    <col min="131" max="131" width="24" style="41" bestFit="1" customWidth="1"/>
    <col min="132" max="132" width="44.125" style="41" bestFit="1" customWidth="1"/>
    <col min="133" max="133" width="37.25" style="41" bestFit="1" customWidth="1"/>
    <col min="134" max="134" width="80.75" style="41" bestFit="1" customWidth="1"/>
    <col min="135" max="135" width="37.125" style="41" bestFit="1" customWidth="1"/>
    <col min="136" max="136" width="22.75" style="41" bestFit="1" customWidth="1"/>
    <col min="137" max="137" width="33" style="41" bestFit="1" customWidth="1"/>
    <col min="138" max="138" width="28.75" style="41" bestFit="1" customWidth="1"/>
    <col min="139" max="139" width="58.25" style="41" bestFit="1" customWidth="1"/>
    <col min="140" max="140" width="26" style="41" bestFit="1" customWidth="1"/>
    <col min="141" max="141" width="24.25" style="41" bestFit="1" customWidth="1"/>
    <col min="142" max="142" width="35.25" style="41" bestFit="1" customWidth="1"/>
    <col min="143" max="143" width="30.25" style="41" bestFit="1" customWidth="1"/>
    <col min="144" max="144" width="31.25" style="41" bestFit="1" customWidth="1"/>
    <col min="145" max="145" width="38" style="41" bestFit="1" customWidth="1"/>
    <col min="146" max="146" width="40.125" style="41" bestFit="1" customWidth="1"/>
    <col min="147" max="147" width="43.25" style="41" bestFit="1" customWidth="1"/>
    <col min="148" max="148" width="48.75" style="41" bestFit="1" customWidth="1"/>
    <col min="149" max="149" width="39.25" style="41" bestFit="1" customWidth="1"/>
    <col min="150" max="150" width="26.75" style="41" bestFit="1" customWidth="1"/>
    <col min="151" max="151" width="47" style="41" bestFit="1" customWidth="1"/>
    <col min="152" max="152" width="40" style="41" bestFit="1" customWidth="1"/>
    <col min="153" max="153" width="83.75" style="41" bestFit="1" customWidth="1"/>
    <col min="154" max="154" width="21.25" style="41" bestFit="1" customWidth="1"/>
    <col min="155" max="155" width="31.25" style="41" bestFit="1" customWidth="1"/>
    <col min="156" max="156" width="27.25" style="41" bestFit="1" customWidth="1"/>
    <col min="157" max="157" width="56.75" style="41" bestFit="1" customWidth="1"/>
    <col min="158" max="158" width="24.25" style="41" bestFit="1" customWidth="1"/>
    <col min="159" max="159" width="22.75" style="41" bestFit="1" customWidth="1"/>
    <col min="160" max="160" width="33.75" style="41" bestFit="1" customWidth="1"/>
    <col min="161" max="161" width="29" style="41" bestFit="1" customWidth="1"/>
    <col min="162" max="162" width="29.75" style="41" bestFit="1" customWidth="1"/>
    <col min="163" max="163" width="36.25" style="41" bestFit="1" customWidth="1"/>
    <col min="164" max="164" width="38.75" style="41" bestFit="1" customWidth="1"/>
    <col min="165" max="165" width="42" style="41" bestFit="1" customWidth="1"/>
    <col min="166" max="166" width="47.25" style="41" bestFit="1" customWidth="1"/>
    <col min="167" max="167" width="37.75" style="41" bestFit="1" customWidth="1"/>
    <col min="168" max="168" width="25.25" style="41" bestFit="1" customWidth="1"/>
    <col min="169" max="169" width="45.25" style="41" bestFit="1" customWidth="1"/>
    <col min="170" max="170" width="38.25" style="41" bestFit="1" customWidth="1"/>
    <col min="171" max="171" width="82.125" style="41" bestFit="1" customWidth="1"/>
    <col min="172" max="172" width="22" style="41" bestFit="1" customWidth="1"/>
    <col min="173" max="173" width="32.125" style="41" bestFit="1" customWidth="1"/>
    <col min="174" max="174" width="28" style="41" bestFit="1" customWidth="1"/>
    <col min="175" max="175" width="57.25" style="41" bestFit="1" customWidth="1"/>
    <col min="176" max="176" width="25.125" style="41" bestFit="1" customWidth="1"/>
    <col min="177" max="177" width="23.25" style="41" bestFit="1" customWidth="1"/>
    <col min="178" max="178" width="34.25" style="41" bestFit="1" customWidth="1"/>
    <col min="179" max="179" width="29.25" style="41" bestFit="1" customWidth="1"/>
    <col min="180" max="180" width="30.25" style="41" bestFit="1" customWidth="1"/>
    <col min="181" max="181" width="37.125" style="41" bestFit="1" customWidth="1"/>
    <col min="182" max="182" width="39.25" style="41" bestFit="1" customWidth="1"/>
    <col min="183" max="183" width="42.25" style="41" bestFit="1" customWidth="1"/>
    <col min="184" max="184" width="48" style="41" bestFit="1" customWidth="1"/>
    <col min="185" max="185" width="38.25" style="41" bestFit="1" customWidth="1"/>
    <col min="186" max="186" width="25.75" style="41" bestFit="1" customWidth="1"/>
    <col min="187" max="187" width="46" style="41" bestFit="1" customWidth="1"/>
    <col min="188" max="188" width="39.125" style="41" bestFit="1" customWidth="1"/>
    <col min="189" max="189" width="82.75" style="41" bestFit="1" customWidth="1"/>
    <col min="190" max="190" width="20" style="41" bestFit="1" customWidth="1"/>
    <col min="191" max="191" width="30.125" style="41" bestFit="1" customWidth="1"/>
    <col min="192" max="192" width="26" style="41" bestFit="1" customWidth="1"/>
    <col min="193" max="193" width="55.25" style="41" bestFit="1" customWidth="1"/>
    <col min="194" max="194" width="23.25" style="41" bestFit="1" customWidth="1"/>
    <col min="195" max="195" width="21.25" style="41" bestFit="1" customWidth="1"/>
    <col min="196" max="196" width="32.25" style="41" bestFit="1" customWidth="1"/>
    <col min="197" max="197" width="27.75" style="41" bestFit="1" customWidth="1"/>
    <col min="198" max="198" width="28.25" style="41" bestFit="1" customWidth="1"/>
    <col min="199" max="199" width="35.125" style="41" bestFit="1" customWidth="1"/>
    <col min="200" max="200" width="37.25" style="41" bestFit="1" customWidth="1"/>
    <col min="201" max="201" width="40.25" style="41" bestFit="1" customWidth="1"/>
    <col min="202" max="202" width="46" style="41" bestFit="1" customWidth="1"/>
    <col min="203" max="203" width="36.25" style="41" bestFit="1" customWidth="1"/>
    <col min="204" max="204" width="24" style="41" bestFit="1" customWidth="1"/>
    <col min="205" max="205" width="44.125" style="41" bestFit="1" customWidth="1"/>
    <col min="206" max="206" width="37.25" style="41" bestFit="1" customWidth="1"/>
    <col min="207" max="207" width="80.75" style="41" bestFit="1" customWidth="1"/>
    <col min="208" max="208" width="37.125" style="41" bestFit="1" customWidth="1"/>
    <col min="209" max="209" width="22.75" style="41" bestFit="1" customWidth="1"/>
    <col min="210" max="210" width="33" style="41" bestFit="1" customWidth="1"/>
    <col min="211" max="211" width="28.75" style="41" bestFit="1" customWidth="1"/>
    <col min="212" max="212" width="58.25" style="41" bestFit="1" customWidth="1"/>
    <col min="213" max="213" width="26" style="41" bestFit="1" customWidth="1"/>
    <col min="214" max="214" width="24.25" style="41" bestFit="1" customWidth="1"/>
    <col min="215" max="215" width="35.25" style="41" bestFit="1" customWidth="1"/>
    <col min="216" max="216" width="30.25" style="41" bestFit="1" customWidth="1"/>
    <col min="217" max="217" width="31.25" style="41" bestFit="1" customWidth="1"/>
    <col min="218" max="218" width="38" style="41" bestFit="1" customWidth="1"/>
    <col min="219" max="219" width="40.125" style="41" bestFit="1" customWidth="1"/>
    <col min="220" max="220" width="43.25" style="41" bestFit="1" customWidth="1"/>
    <col min="221" max="221" width="48.75" style="41" bestFit="1" customWidth="1"/>
    <col min="222" max="222" width="39.25" style="41" bestFit="1" customWidth="1"/>
    <col min="223" max="223" width="26.75" style="41" bestFit="1" customWidth="1"/>
    <col min="224" max="224" width="47" style="41" bestFit="1" customWidth="1"/>
    <col min="225" max="225" width="40" style="41" bestFit="1" customWidth="1"/>
    <col min="226" max="226" width="83.75" style="41" bestFit="1" customWidth="1"/>
    <col min="227" max="227" width="21.25" style="41" bestFit="1" customWidth="1"/>
    <col min="228" max="228" width="31.25" style="41" bestFit="1" customWidth="1"/>
    <col min="229" max="229" width="27.25" style="41" bestFit="1" customWidth="1"/>
    <col min="230" max="230" width="56.75" style="41" bestFit="1" customWidth="1"/>
    <col min="231" max="231" width="24.25" style="41" bestFit="1" customWidth="1"/>
    <col min="232" max="232" width="22.75" style="41" bestFit="1" customWidth="1"/>
    <col min="233" max="233" width="33.75" style="41" bestFit="1" customWidth="1"/>
    <col min="234" max="234" width="29" style="41" bestFit="1" customWidth="1"/>
    <col min="235" max="235" width="29.75" style="41" bestFit="1" customWidth="1"/>
    <col min="236" max="236" width="36.25" style="41" bestFit="1" customWidth="1"/>
    <col min="237" max="237" width="38.75" style="41" bestFit="1" customWidth="1"/>
    <col min="238" max="238" width="42" style="41" bestFit="1" customWidth="1"/>
    <col min="239" max="239" width="47.25" style="41" bestFit="1" customWidth="1"/>
    <col min="240" max="240" width="37.75" style="41" bestFit="1" customWidth="1"/>
    <col min="241" max="241" width="25.25" style="41" bestFit="1" customWidth="1"/>
    <col min="242" max="242" width="45.25" style="41" bestFit="1" customWidth="1"/>
    <col min="243" max="243" width="38.25" style="41" bestFit="1" customWidth="1"/>
    <col min="244" max="244" width="82.125" style="41" bestFit="1" customWidth="1"/>
    <col min="245" max="245" width="22" style="41" bestFit="1" customWidth="1"/>
    <col min="246" max="246" width="32.125" style="41" bestFit="1" customWidth="1"/>
    <col min="247" max="247" width="28" style="41" bestFit="1" customWidth="1"/>
    <col min="248" max="248" width="57.25" style="41" bestFit="1" customWidth="1"/>
    <col min="249" max="249" width="25.125" style="41" bestFit="1" customWidth="1"/>
    <col min="250" max="250" width="23.25" style="41" bestFit="1" customWidth="1"/>
    <col min="251" max="251" width="34.25" style="41" bestFit="1" customWidth="1"/>
    <col min="252" max="252" width="29.25" style="41" bestFit="1" customWidth="1"/>
    <col min="253" max="253" width="30.25" style="41" bestFit="1" customWidth="1"/>
    <col min="254" max="254" width="37.125" style="41" bestFit="1" customWidth="1"/>
    <col min="255" max="255" width="39.25" style="41" bestFit="1" customWidth="1"/>
    <col min="256" max="256" width="42.25" style="41" bestFit="1" customWidth="1"/>
    <col min="257" max="257" width="48" style="41" bestFit="1" customWidth="1"/>
    <col min="258" max="258" width="38.25" style="41" bestFit="1" customWidth="1"/>
    <col min="259" max="259" width="25.75" style="41" bestFit="1" customWidth="1"/>
    <col min="260" max="260" width="46" style="41" bestFit="1" customWidth="1"/>
    <col min="261" max="261" width="39.125" style="41" bestFit="1" customWidth="1"/>
    <col min="262" max="262" width="82.75" style="41" bestFit="1" customWidth="1"/>
    <col min="263" max="263" width="20" style="41" bestFit="1" customWidth="1"/>
    <col min="264" max="264" width="30.125" style="41" bestFit="1" customWidth="1"/>
    <col min="265" max="265" width="26" style="41" bestFit="1" customWidth="1"/>
    <col min="266" max="266" width="55.25" style="41" bestFit="1" customWidth="1"/>
    <col min="267" max="267" width="23.25" style="41" bestFit="1" customWidth="1"/>
    <col min="268" max="268" width="21.25" style="41" bestFit="1" customWidth="1"/>
    <col min="269" max="269" width="32.25" style="41" bestFit="1" customWidth="1"/>
    <col min="270" max="270" width="27.75" style="41" bestFit="1" customWidth="1"/>
    <col min="271" max="271" width="28.25" style="41" bestFit="1" customWidth="1"/>
    <col min="272" max="272" width="35.125" style="41" bestFit="1" customWidth="1"/>
    <col min="273" max="273" width="37.25" style="41" bestFit="1" customWidth="1"/>
    <col min="274" max="274" width="40.25" style="41" bestFit="1" customWidth="1"/>
    <col min="275" max="275" width="46" style="41" bestFit="1" customWidth="1"/>
    <col min="276" max="276" width="36.25" style="41" bestFit="1" customWidth="1"/>
    <col min="277" max="277" width="24" style="41" bestFit="1" customWidth="1"/>
    <col min="278" max="278" width="44.125" style="41" bestFit="1" customWidth="1"/>
    <col min="279" max="279" width="37.25" style="41" bestFit="1" customWidth="1"/>
    <col min="280" max="280" width="80.75" style="41" bestFit="1" customWidth="1"/>
    <col min="281" max="281" width="37.125" style="41" bestFit="1" customWidth="1"/>
    <col min="282" max="282" width="22.75" style="41" bestFit="1" customWidth="1"/>
    <col min="283" max="283" width="33" style="41" bestFit="1" customWidth="1"/>
    <col min="284" max="284" width="28.75" style="41" bestFit="1" customWidth="1"/>
    <col min="285" max="285" width="58.25" style="41" bestFit="1" customWidth="1"/>
    <col min="286" max="286" width="26" style="41" bestFit="1" customWidth="1"/>
    <col min="287" max="287" width="24.25" style="41" bestFit="1" customWidth="1"/>
    <col min="288" max="288" width="35.25" style="41" bestFit="1" customWidth="1"/>
    <col min="289" max="289" width="30.25" style="41" bestFit="1" customWidth="1"/>
    <col min="290" max="290" width="31.25" style="41" bestFit="1" customWidth="1"/>
    <col min="291" max="291" width="38" style="41" bestFit="1" customWidth="1"/>
    <col min="292" max="292" width="40.125" style="41" bestFit="1" customWidth="1"/>
    <col min="293" max="293" width="43.25" style="41" bestFit="1" customWidth="1"/>
    <col min="294" max="294" width="48.75" style="41" bestFit="1" customWidth="1"/>
    <col min="295" max="295" width="39.25" style="41" bestFit="1" customWidth="1"/>
    <col min="296" max="296" width="26.75" style="41" bestFit="1" customWidth="1"/>
    <col min="297" max="297" width="47" style="41" bestFit="1" customWidth="1"/>
    <col min="298" max="298" width="40" style="41" bestFit="1" customWidth="1"/>
    <col min="299" max="299" width="83.75" style="41" bestFit="1" customWidth="1"/>
    <col min="300" max="300" width="21.25" style="41" bestFit="1" customWidth="1"/>
    <col min="301" max="301" width="31.25" style="41" bestFit="1" customWidth="1"/>
    <col min="302" max="302" width="27.25" style="41" bestFit="1" customWidth="1"/>
    <col min="303" max="303" width="56.75" style="41" bestFit="1" customWidth="1"/>
    <col min="304" max="304" width="24.25" style="41" bestFit="1" customWidth="1"/>
    <col min="305" max="305" width="22.75" style="41" bestFit="1" customWidth="1"/>
    <col min="306" max="306" width="33.75" style="41" bestFit="1" customWidth="1"/>
    <col min="307" max="307" width="29" style="41" bestFit="1" customWidth="1"/>
    <col min="308" max="308" width="29.75" style="41" bestFit="1" customWidth="1"/>
    <col min="309" max="309" width="36.25" style="41" bestFit="1" customWidth="1"/>
    <col min="310" max="310" width="38.75" style="41" bestFit="1" customWidth="1"/>
    <col min="311" max="311" width="42" style="41" bestFit="1" customWidth="1"/>
    <col min="312" max="312" width="47.25" style="41" bestFit="1" customWidth="1"/>
    <col min="313" max="313" width="37.75" style="41" bestFit="1" customWidth="1"/>
    <col min="314" max="314" width="25.25" style="41" bestFit="1" customWidth="1"/>
    <col min="315" max="315" width="45.25" style="41" bestFit="1" customWidth="1"/>
    <col min="316" max="316" width="38.25" style="41" bestFit="1" customWidth="1"/>
    <col min="317" max="317" width="82.125" style="41" bestFit="1" customWidth="1"/>
    <col min="318" max="318" width="22" style="41" bestFit="1" customWidth="1"/>
    <col min="319" max="319" width="32.125" style="41" bestFit="1" customWidth="1"/>
    <col min="320" max="320" width="28" style="41" bestFit="1" customWidth="1"/>
    <col min="321" max="321" width="57.25" style="41" bestFit="1" customWidth="1"/>
    <col min="322" max="322" width="25.125" style="41" bestFit="1" customWidth="1"/>
    <col min="323" max="323" width="23.25" style="41" bestFit="1" customWidth="1"/>
    <col min="324" max="324" width="34.25" style="41" bestFit="1" customWidth="1"/>
    <col min="325" max="325" width="29.25" style="41" bestFit="1" customWidth="1"/>
    <col min="326" max="326" width="30.25" style="41" bestFit="1" customWidth="1"/>
    <col min="327" max="327" width="37.125" style="41" bestFit="1" customWidth="1"/>
    <col min="328" max="328" width="39.25" style="41" bestFit="1" customWidth="1"/>
    <col min="329" max="329" width="42.25" style="41" bestFit="1" customWidth="1"/>
    <col min="330" max="330" width="48" style="41" bestFit="1" customWidth="1"/>
    <col min="331" max="331" width="38.25" style="41" bestFit="1" customWidth="1"/>
    <col min="332" max="332" width="25.75" style="41" bestFit="1" customWidth="1"/>
    <col min="333" max="333" width="46" style="41" bestFit="1" customWidth="1"/>
    <col min="334" max="334" width="39.125" style="41" bestFit="1" customWidth="1"/>
    <col min="335" max="335" width="82.75" style="41" bestFit="1" customWidth="1"/>
    <col min="336" max="336" width="20" style="41" bestFit="1" customWidth="1"/>
    <col min="337" max="337" width="30.125" style="41" bestFit="1" customWidth="1"/>
    <col min="338" max="338" width="26" style="41" bestFit="1" customWidth="1"/>
    <col min="339" max="339" width="55.25" style="41" bestFit="1" customWidth="1"/>
    <col min="340" max="340" width="23.25" style="41" bestFit="1" customWidth="1"/>
    <col min="341" max="341" width="21.25" style="41" bestFit="1" customWidth="1"/>
    <col min="342" max="342" width="32.25" style="41" bestFit="1" customWidth="1"/>
    <col min="343" max="343" width="27.75" style="41" bestFit="1" customWidth="1"/>
    <col min="344" max="344" width="28.25" style="41" bestFit="1" customWidth="1"/>
    <col min="345" max="345" width="35.125" style="41" bestFit="1" customWidth="1"/>
    <col min="346" max="346" width="37.25" style="41" bestFit="1" customWidth="1"/>
    <col min="347" max="347" width="40.25" style="41" bestFit="1" customWidth="1"/>
    <col min="348" max="348" width="46" style="41" bestFit="1" customWidth="1"/>
    <col min="349" max="349" width="36.25" style="41" bestFit="1" customWidth="1"/>
    <col min="350" max="350" width="24" style="41" bestFit="1" customWidth="1"/>
    <col min="351" max="351" width="44.125" style="41" bestFit="1" customWidth="1"/>
    <col min="352" max="352" width="37.25" style="41" bestFit="1" customWidth="1"/>
    <col min="353" max="353" width="80.75" style="41" bestFit="1" customWidth="1"/>
    <col min="354" max="354" width="37.125" style="41" bestFit="1" customWidth="1"/>
    <col min="355" max="16384" width="11.25" style="41"/>
  </cols>
  <sheetData>
    <row r="1" spans="1:62" ht="11.25" customHeight="1">
      <c r="A1" s="167"/>
      <c r="B1" s="167"/>
      <c r="C1" s="168" t="s">
        <v>34</v>
      </c>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70"/>
      <c r="BC1" s="37" t="s">
        <v>35</v>
      </c>
      <c r="BD1" s="38"/>
      <c r="BE1" s="39"/>
      <c r="BF1" s="39"/>
      <c r="BG1" s="38"/>
      <c r="BH1" s="38"/>
      <c r="BI1" s="38"/>
      <c r="BJ1" s="40"/>
    </row>
    <row r="2" spans="1:62" ht="16.5" customHeight="1">
      <c r="A2" s="167"/>
      <c r="B2" s="167"/>
      <c r="C2" s="168"/>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70"/>
      <c r="BC2" s="37" t="s">
        <v>2274</v>
      </c>
      <c r="BD2" s="38"/>
      <c r="BE2" s="39"/>
      <c r="BF2" s="39"/>
      <c r="BG2" s="38"/>
      <c r="BH2" s="38"/>
      <c r="BI2" s="38"/>
      <c r="BJ2" s="40"/>
    </row>
    <row r="3" spans="1:62" ht="13.5" customHeight="1">
      <c r="A3" s="167"/>
      <c r="B3" s="167"/>
      <c r="C3" s="168"/>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70"/>
      <c r="BC3" s="37" t="s">
        <v>2275</v>
      </c>
      <c r="BD3" s="38"/>
      <c r="BE3" s="39"/>
      <c r="BF3" s="39"/>
      <c r="BG3" s="38"/>
      <c r="BH3" s="38"/>
      <c r="BI3" s="38"/>
      <c r="BJ3" s="40"/>
    </row>
    <row r="4" spans="1:62">
      <c r="A4" s="167"/>
      <c r="B4" s="167"/>
      <c r="C4" s="171"/>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3"/>
      <c r="BC4" s="42" t="s">
        <v>2276</v>
      </c>
      <c r="BD4" s="43"/>
      <c r="BE4" s="44"/>
      <c r="BF4" s="44"/>
      <c r="BG4" s="43"/>
      <c r="BH4" s="43"/>
      <c r="BI4" s="43"/>
      <c r="BJ4" s="45"/>
    </row>
    <row r="5" spans="1:62" ht="23.25" customHeight="1">
      <c r="P5" s="46"/>
      <c r="Q5" s="46"/>
      <c r="BJ5" s="48"/>
    </row>
    <row r="6" spans="1:62" ht="12" customHeight="1" thickBot="1">
      <c r="B6" s="1" t="s">
        <v>30</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8"/>
      <c r="BF6" s="8"/>
      <c r="BG6" s="2"/>
      <c r="BH6" s="49"/>
      <c r="BI6" s="49"/>
      <c r="BJ6" s="50"/>
    </row>
    <row r="7" spans="1:62" ht="16.5" customHeight="1" thickBot="1">
      <c r="A7" s="41"/>
      <c r="B7" s="3">
        <v>2024</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8"/>
      <c r="BF7" s="8"/>
      <c r="BG7" s="2"/>
      <c r="BH7" s="49"/>
      <c r="BI7" s="49"/>
      <c r="BJ7" s="50"/>
    </row>
    <row r="8" spans="1:62" ht="8.85" customHeight="1" thickBot="1">
      <c r="A8" s="41"/>
      <c r="B8" s="41"/>
      <c r="C8" s="51"/>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8"/>
      <c r="BF8" s="8"/>
      <c r="BG8" s="2"/>
      <c r="BH8" s="49"/>
      <c r="BI8" s="49"/>
      <c r="BJ8" s="50"/>
    </row>
    <row r="9" spans="1:62" s="5" customFormat="1" ht="38.1" customHeight="1">
      <c r="A9" s="174" t="s">
        <v>29</v>
      </c>
      <c r="B9" s="174"/>
      <c r="C9" s="174"/>
      <c r="D9" s="174"/>
      <c r="E9" s="174"/>
      <c r="F9" s="174"/>
      <c r="G9" s="174"/>
      <c r="H9" s="174"/>
      <c r="I9" s="174"/>
      <c r="J9" s="174"/>
      <c r="K9" s="174"/>
      <c r="L9" s="174"/>
      <c r="M9" s="174"/>
      <c r="N9" s="174"/>
      <c r="O9" s="175" t="s">
        <v>28</v>
      </c>
      <c r="P9" s="176"/>
      <c r="Q9" s="177"/>
      <c r="R9" s="175" t="s">
        <v>27</v>
      </c>
      <c r="S9" s="176"/>
      <c r="T9" s="176"/>
      <c r="U9" s="176"/>
      <c r="V9" s="176"/>
      <c r="W9" s="176"/>
      <c r="X9" s="176"/>
      <c r="Y9" s="176"/>
      <c r="Z9" s="165" t="s">
        <v>26</v>
      </c>
      <c r="AA9" s="178"/>
      <c r="AB9" s="178"/>
      <c r="AC9" s="178"/>
      <c r="AD9" s="178"/>
      <c r="AE9" s="178"/>
      <c r="AF9" s="178"/>
      <c r="AG9" s="178"/>
      <c r="AH9" s="178"/>
      <c r="AI9" s="178"/>
      <c r="AJ9" s="178"/>
      <c r="AK9" s="178"/>
      <c r="AL9" s="178"/>
      <c r="AM9" s="178"/>
      <c r="AN9" s="179"/>
      <c r="AO9" s="175" t="s">
        <v>25</v>
      </c>
      <c r="AP9" s="176"/>
      <c r="AQ9" s="176"/>
      <c r="AR9" s="176"/>
      <c r="AS9" s="176"/>
      <c r="AT9" s="176"/>
      <c r="AU9" s="176"/>
      <c r="AV9" s="176"/>
      <c r="AW9" s="176"/>
      <c r="AX9" s="176"/>
      <c r="AY9" s="176"/>
      <c r="AZ9" s="176"/>
      <c r="BA9" s="176"/>
      <c r="BB9" s="176"/>
      <c r="BC9" s="176"/>
      <c r="BD9" s="176"/>
      <c r="BE9" s="176"/>
      <c r="BF9" s="176"/>
      <c r="BG9" s="177"/>
      <c r="BH9" s="165" t="s">
        <v>22</v>
      </c>
      <c r="BI9" s="166"/>
      <c r="BJ9" s="4"/>
    </row>
    <row r="10" spans="1:62" s="5" customFormat="1" ht="57" customHeight="1">
      <c r="A10" s="68" t="s">
        <v>20</v>
      </c>
      <c r="B10" s="68" t="s">
        <v>19</v>
      </c>
      <c r="C10" s="68" t="s">
        <v>18</v>
      </c>
      <c r="D10" s="68" t="s">
        <v>17</v>
      </c>
      <c r="E10" s="68" t="s">
        <v>16</v>
      </c>
      <c r="F10" s="68" t="s">
        <v>15</v>
      </c>
      <c r="G10" s="68" t="s">
        <v>14</v>
      </c>
      <c r="H10" s="68" t="s">
        <v>13</v>
      </c>
      <c r="I10" s="68" t="s">
        <v>12</v>
      </c>
      <c r="J10" s="68" t="s">
        <v>33</v>
      </c>
      <c r="K10" s="68" t="s">
        <v>31</v>
      </c>
      <c r="L10" s="68" t="s">
        <v>11</v>
      </c>
      <c r="M10" s="68" t="s">
        <v>36</v>
      </c>
      <c r="N10" s="68" t="s">
        <v>10</v>
      </c>
      <c r="O10" s="68" t="s">
        <v>32</v>
      </c>
      <c r="P10" s="68" t="s">
        <v>9</v>
      </c>
      <c r="Q10" s="68" t="s">
        <v>37</v>
      </c>
      <c r="R10" s="68" t="s">
        <v>38</v>
      </c>
      <c r="S10" s="68" t="s">
        <v>8</v>
      </c>
      <c r="T10" s="68" t="s">
        <v>7</v>
      </c>
      <c r="U10" s="68" t="s">
        <v>6</v>
      </c>
      <c r="V10" s="68" t="s">
        <v>5</v>
      </c>
      <c r="W10" s="68" t="s">
        <v>4</v>
      </c>
      <c r="X10" s="68" t="s">
        <v>3</v>
      </c>
      <c r="Y10" s="68" t="s">
        <v>2</v>
      </c>
      <c r="Z10" s="68" t="s">
        <v>2277</v>
      </c>
      <c r="AA10" s="68" t="s">
        <v>2278</v>
      </c>
      <c r="AB10" s="68" t="s">
        <v>2279</v>
      </c>
      <c r="AC10" s="68" t="s">
        <v>2280</v>
      </c>
      <c r="AD10" s="68" t="s">
        <v>2281</v>
      </c>
      <c r="AE10" s="68" t="s">
        <v>2282</v>
      </c>
      <c r="AF10" s="68" t="s">
        <v>2283</v>
      </c>
      <c r="AG10" s="68" t="s">
        <v>2284</v>
      </c>
      <c r="AH10" s="68" t="s">
        <v>2285</v>
      </c>
      <c r="AI10" s="68" t="s">
        <v>2286</v>
      </c>
      <c r="AJ10" s="68" t="s">
        <v>2287</v>
      </c>
      <c r="AK10" s="68" t="s">
        <v>2288</v>
      </c>
      <c r="AL10" s="68" t="s">
        <v>2289</v>
      </c>
      <c r="AM10" s="68" t="s">
        <v>2290</v>
      </c>
      <c r="AN10" s="68" t="s">
        <v>2291</v>
      </c>
      <c r="AO10" s="68" t="s">
        <v>2292</v>
      </c>
      <c r="AP10" s="68" t="s">
        <v>2293</v>
      </c>
      <c r="AQ10" s="68" t="s">
        <v>2294</v>
      </c>
      <c r="AR10" s="68" t="s">
        <v>2295</v>
      </c>
      <c r="AS10" s="68" t="s">
        <v>2296</v>
      </c>
      <c r="AT10" s="68" t="s">
        <v>2297</v>
      </c>
      <c r="AU10" s="68" t="s">
        <v>2298</v>
      </c>
      <c r="AV10" s="68" t="s">
        <v>2299</v>
      </c>
      <c r="AW10" s="68" t="s">
        <v>2300</v>
      </c>
      <c r="AX10" s="68" t="s">
        <v>2301</v>
      </c>
      <c r="AY10" s="68" t="s">
        <v>2302</v>
      </c>
      <c r="AZ10" s="68" t="s">
        <v>2303</v>
      </c>
      <c r="BA10" s="68" t="s">
        <v>2304</v>
      </c>
      <c r="BB10" s="68" t="s">
        <v>2305</v>
      </c>
      <c r="BC10" s="68" t="s">
        <v>2306</v>
      </c>
      <c r="BD10" s="68" t="s">
        <v>24</v>
      </c>
      <c r="BE10" s="69" t="s">
        <v>39</v>
      </c>
      <c r="BF10" s="69" t="s">
        <v>40</v>
      </c>
      <c r="BG10" s="68" t="s">
        <v>23</v>
      </c>
      <c r="BH10" s="68" t="s">
        <v>1</v>
      </c>
      <c r="BI10" s="68" t="s">
        <v>0</v>
      </c>
      <c r="BJ10" s="68" t="s">
        <v>21</v>
      </c>
    </row>
    <row r="11" spans="1:62" s="6" customFormat="1" ht="85.5">
      <c r="A11" s="70">
        <v>1</v>
      </c>
      <c r="B11" s="70" t="s">
        <v>41</v>
      </c>
      <c r="C11" s="70" t="s">
        <v>42</v>
      </c>
      <c r="D11" s="70" t="s">
        <v>43</v>
      </c>
      <c r="E11" s="70" t="s">
        <v>44</v>
      </c>
      <c r="F11" s="70" t="s">
        <v>45</v>
      </c>
      <c r="G11" s="70" t="s">
        <v>46</v>
      </c>
      <c r="H11" s="70">
        <v>410203800</v>
      </c>
      <c r="I11" s="70" t="s">
        <v>47</v>
      </c>
      <c r="J11" s="71">
        <v>27311</v>
      </c>
      <c r="K11" s="70" t="s">
        <v>48</v>
      </c>
      <c r="L11" s="70" t="s">
        <v>2495</v>
      </c>
      <c r="M11" s="71">
        <v>30000</v>
      </c>
      <c r="N11" s="70">
        <v>7500</v>
      </c>
      <c r="O11" s="70">
        <v>15789</v>
      </c>
      <c r="P11" s="72">
        <f>+((O11))/((N11))</f>
        <v>2.1052</v>
      </c>
      <c r="Q11" s="73">
        <f>+((O11))/((M11))</f>
        <v>0.52629999999999999</v>
      </c>
      <c r="R11" s="74">
        <v>2021680010003</v>
      </c>
      <c r="S11" s="70" t="s">
        <v>197</v>
      </c>
      <c r="T11" s="75">
        <v>553316521</v>
      </c>
      <c r="U11" s="75">
        <v>553316521</v>
      </c>
      <c r="V11" s="76" t="s">
        <v>1218</v>
      </c>
      <c r="W11" s="76" t="s">
        <v>1219</v>
      </c>
      <c r="X11" s="71">
        <v>30000</v>
      </c>
      <c r="Y11" s="76" t="s">
        <v>1220</v>
      </c>
      <c r="Z11" s="76">
        <v>155616521.67000002</v>
      </c>
      <c r="AA11" s="76">
        <v>0</v>
      </c>
      <c r="AB11" s="76">
        <v>0</v>
      </c>
      <c r="AC11" s="76">
        <v>0</v>
      </c>
      <c r="AD11" s="76">
        <v>0</v>
      </c>
      <c r="AE11" s="76">
        <v>0</v>
      </c>
      <c r="AF11" s="76">
        <v>0</v>
      </c>
      <c r="AG11" s="76">
        <v>0</v>
      </c>
      <c r="AH11" s="76">
        <v>0</v>
      </c>
      <c r="AI11" s="76">
        <v>0</v>
      </c>
      <c r="AJ11" s="76">
        <v>0</v>
      </c>
      <c r="AK11" s="76">
        <v>0</v>
      </c>
      <c r="AL11" s="76">
        <v>0</v>
      </c>
      <c r="AM11" s="76">
        <v>0</v>
      </c>
      <c r="AN11" s="76">
        <f>SUM(Z11:AM11)</f>
        <v>155616521.67000002</v>
      </c>
      <c r="AO11" s="77">
        <v>154814326.67000002</v>
      </c>
      <c r="AP11" s="76">
        <v>0</v>
      </c>
      <c r="AQ11" s="76">
        <v>0</v>
      </c>
      <c r="AR11" s="76">
        <v>0</v>
      </c>
      <c r="AS11" s="76">
        <v>0</v>
      </c>
      <c r="AT11" s="76">
        <v>0</v>
      </c>
      <c r="AU11" s="76">
        <v>0</v>
      </c>
      <c r="AV11" s="76">
        <v>0</v>
      </c>
      <c r="AW11" s="76">
        <v>0</v>
      </c>
      <c r="AX11" s="76">
        <v>0</v>
      </c>
      <c r="AY11" s="76">
        <v>0</v>
      </c>
      <c r="AZ11" s="76">
        <v>0</v>
      </c>
      <c r="BA11" s="76">
        <v>0</v>
      </c>
      <c r="BB11" s="76">
        <v>0</v>
      </c>
      <c r="BC11" s="76">
        <f>SUM(AO11:BB11)</f>
        <v>154814326.67000002</v>
      </c>
      <c r="BD11" s="73">
        <v>0.99484505249576816</v>
      </c>
      <c r="BE11" s="78">
        <v>154814326.67000002</v>
      </c>
      <c r="BF11" s="78">
        <v>154814326.67000002</v>
      </c>
      <c r="BG11" s="76">
        <v>0</v>
      </c>
      <c r="BH11" s="70" t="s">
        <v>180</v>
      </c>
      <c r="BI11" s="70" t="s">
        <v>181</v>
      </c>
      <c r="BJ11" s="70">
        <v>10</v>
      </c>
    </row>
    <row r="12" spans="1:62" s="6" customFormat="1" ht="152.1" customHeight="1">
      <c r="A12" s="79">
        <v>1</v>
      </c>
      <c r="B12" s="79"/>
      <c r="C12" s="79"/>
      <c r="D12" s="79"/>
      <c r="E12" s="79"/>
      <c r="F12" s="79"/>
      <c r="G12" s="79"/>
      <c r="H12" s="79"/>
      <c r="I12" s="79"/>
      <c r="J12" s="80"/>
      <c r="K12" s="79"/>
      <c r="L12" s="79"/>
      <c r="M12" s="80"/>
      <c r="N12" s="79"/>
      <c r="O12" s="81"/>
      <c r="P12" s="21"/>
      <c r="Q12" s="21"/>
      <c r="R12" s="22">
        <v>2022680010056</v>
      </c>
      <c r="S12" s="82" t="s">
        <v>198</v>
      </c>
      <c r="T12" s="18">
        <v>332607674.99000001</v>
      </c>
      <c r="U12" s="18">
        <v>332607674.99000001</v>
      </c>
      <c r="V12" s="83" t="s">
        <v>1218</v>
      </c>
      <c r="W12" s="83" t="s">
        <v>1219</v>
      </c>
      <c r="X12" s="84">
        <v>30000</v>
      </c>
      <c r="Y12" s="83" t="s">
        <v>1220</v>
      </c>
      <c r="Z12" s="85">
        <v>332607674.99000001</v>
      </c>
      <c r="AA12" s="85">
        <v>0</v>
      </c>
      <c r="AB12" s="85">
        <v>0</v>
      </c>
      <c r="AC12" s="85">
        <v>0</v>
      </c>
      <c r="AD12" s="85">
        <v>0</v>
      </c>
      <c r="AE12" s="85">
        <v>0</v>
      </c>
      <c r="AF12" s="85">
        <v>0</v>
      </c>
      <c r="AG12" s="85">
        <v>0</v>
      </c>
      <c r="AH12" s="85">
        <v>0</v>
      </c>
      <c r="AI12" s="85">
        <v>0</v>
      </c>
      <c r="AJ12" s="85">
        <v>0</v>
      </c>
      <c r="AK12" s="85">
        <v>0</v>
      </c>
      <c r="AL12" s="85">
        <v>0</v>
      </c>
      <c r="AM12" s="85">
        <v>0</v>
      </c>
      <c r="AN12" s="83">
        <f t="shared" ref="AN12:AN75" si="0">SUM(Z12:AM12)</f>
        <v>332607674.99000001</v>
      </c>
      <c r="AO12" s="85">
        <v>248238264.98999995</v>
      </c>
      <c r="AP12" s="85">
        <v>0</v>
      </c>
      <c r="AQ12" s="85">
        <v>0</v>
      </c>
      <c r="AR12" s="85">
        <v>0</v>
      </c>
      <c r="AS12" s="85">
        <v>0</v>
      </c>
      <c r="AT12" s="85">
        <v>0</v>
      </c>
      <c r="AU12" s="85">
        <v>0</v>
      </c>
      <c r="AV12" s="85">
        <v>0</v>
      </c>
      <c r="AW12" s="85">
        <v>0</v>
      </c>
      <c r="AX12" s="85">
        <v>0</v>
      </c>
      <c r="AY12" s="85">
        <v>0</v>
      </c>
      <c r="AZ12" s="85">
        <v>0</v>
      </c>
      <c r="BA12" s="85">
        <v>0</v>
      </c>
      <c r="BB12" s="85">
        <v>0</v>
      </c>
      <c r="BC12" s="85">
        <f t="shared" ref="BC12:BC75" si="1">SUM(AO12:BB12)</f>
        <v>248238264.98999995</v>
      </c>
      <c r="BD12" s="86">
        <v>0.74633955755068915</v>
      </c>
      <c r="BE12" s="87">
        <v>245238264.99000001</v>
      </c>
      <c r="BF12" s="87">
        <v>245238264.99000001</v>
      </c>
      <c r="BG12" s="85">
        <v>0</v>
      </c>
      <c r="BH12" s="79"/>
      <c r="BI12" s="79"/>
      <c r="BJ12" s="79"/>
    </row>
    <row r="13" spans="1:62" s="6" customFormat="1" ht="152.1" customHeight="1">
      <c r="A13" s="64">
        <v>1</v>
      </c>
      <c r="B13" s="64"/>
      <c r="C13" s="64"/>
      <c r="D13" s="64"/>
      <c r="E13" s="64"/>
      <c r="F13" s="64"/>
      <c r="G13" s="64"/>
      <c r="H13" s="64"/>
      <c r="I13" s="64"/>
      <c r="J13" s="88"/>
      <c r="K13" s="64"/>
      <c r="L13" s="64"/>
      <c r="M13" s="88"/>
      <c r="N13" s="64"/>
      <c r="O13" s="64"/>
      <c r="P13" s="72"/>
      <c r="Q13" s="72"/>
      <c r="R13" s="74">
        <v>2024680010141</v>
      </c>
      <c r="S13" s="70" t="s">
        <v>201</v>
      </c>
      <c r="T13" s="89">
        <v>4918102523.79</v>
      </c>
      <c r="U13" s="90">
        <v>417492470.00999999</v>
      </c>
      <c r="V13" s="76" t="s">
        <v>1218</v>
      </c>
      <c r="W13" s="76" t="s">
        <v>1219</v>
      </c>
      <c r="X13" s="71">
        <v>30000</v>
      </c>
      <c r="Y13" s="76" t="s">
        <v>1220</v>
      </c>
      <c r="Z13" s="77">
        <v>74600145</v>
      </c>
      <c r="AA13" s="77">
        <v>0</v>
      </c>
      <c r="AB13" s="77">
        <v>0</v>
      </c>
      <c r="AC13" s="77">
        <v>0</v>
      </c>
      <c r="AD13" s="77">
        <v>0</v>
      </c>
      <c r="AE13" s="77">
        <v>0</v>
      </c>
      <c r="AF13" s="77">
        <v>0</v>
      </c>
      <c r="AG13" s="77">
        <v>0</v>
      </c>
      <c r="AH13" s="77">
        <v>0</v>
      </c>
      <c r="AI13" s="77">
        <v>0</v>
      </c>
      <c r="AJ13" s="77">
        <v>0</v>
      </c>
      <c r="AK13" s="77">
        <v>0</v>
      </c>
      <c r="AL13" s="77">
        <v>0</v>
      </c>
      <c r="AM13" s="77">
        <v>0</v>
      </c>
      <c r="AN13" s="76">
        <f t="shared" si="0"/>
        <v>74600145</v>
      </c>
      <c r="AO13" s="77">
        <v>70996666.640000001</v>
      </c>
      <c r="AP13" s="77">
        <v>0</v>
      </c>
      <c r="AQ13" s="77">
        <v>0</v>
      </c>
      <c r="AR13" s="77">
        <v>0</v>
      </c>
      <c r="AS13" s="77">
        <v>0</v>
      </c>
      <c r="AT13" s="77">
        <v>0</v>
      </c>
      <c r="AU13" s="77">
        <v>0</v>
      </c>
      <c r="AV13" s="77">
        <v>0</v>
      </c>
      <c r="AW13" s="77">
        <v>0</v>
      </c>
      <c r="AX13" s="77">
        <v>0</v>
      </c>
      <c r="AY13" s="77">
        <v>0</v>
      </c>
      <c r="AZ13" s="77">
        <v>0</v>
      </c>
      <c r="BA13" s="77">
        <v>0</v>
      </c>
      <c r="BB13" s="77">
        <v>0</v>
      </c>
      <c r="BC13" s="77">
        <f t="shared" si="1"/>
        <v>70996666.640000001</v>
      </c>
      <c r="BD13" s="91">
        <v>0.505551280319948</v>
      </c>
      <c r="BE13" s="92">
        <v>73996666.640000001</v>
      </c>
      <c r="BF13" s="92">
        <v>73996666.640000001</v>
      </c>
      <c r="BG13" s="77">
        <v>0</v>
      </c>
      <c r="BH13" s="64"/>
      <c r="BI13" s="64"/>
      <c r="BJ13" s="64"/>
    </row>
    <row r="14" spans="1:62" s="52" customFormat="1" ht="114">
      <c r="A14" s="79">
        <v>88</v>
      </c>
      <c r="B14" s="79" t="s">
        <v>49</v>
      </c>
      <c r="C14" s="17" t="s">
        <v>50</v>
      </c>
      <c r="D14" s="79" t="s">
        <v>51</v>
      </c>
      <c r="E14" s="17" t="s">
        <v>52</v>
      </c>
      <c r="F14" s="79" t="s">
        <v>53</v>
      </c>
      <c r="G14" s="17" t="s">
        <v>54</v>
      </c>
      <c r="H14" s="79">
        <v>170201400</v>
      </c>
      <c r="I14" s="17" t="s">
        <v>55</v>
      </c>
      <c r="J14" s="80">
        <v>5</v>
      </c>
      <c r="K14" s="79" t="s">
        <v>48</v>
      </c>
      <c r="L14" s="79" t="s">
        <v>2495</v>
      </c>
      <c r="M14" s="80">
        <v>40</v>
      </c>
      <c r="N14" s="79">
        <v>10</v>
      </c>
      <c r="O14" s="81">
        <v>85</v>
      </c>
      <c r="P14" s="93">
        <f>+((O14))/((N14))</f>
        <v>8.5</v>
      </c>
      <c r="Q14" s="93">
        <f>+((O14))/((N14))</f>
        <v>8.5</v>
      </c>
      <c r="R14" s="22">
        <v>2024680010123</v>
      </c>
      <c r="S14" s="94" t="s">
        <v>202</v>
      </c>
      <c r="T14" s="95">
        <v>4426436386.46</v>
      </c>
      <c r="U14" s="96">
        <v>849050325.33000004</v>
      </c>
      <c r="V14" s="94" t="s">
        <v>1221</v>
      </c>
      <c r="W14" s="94" t="s">
        <v>1222</v>
      </c>
      <c r="X14" s="84">
        <v>40</v>
      </c>
      <c r="Y14" s="82" t="s">
        <v>1223</v>
      </c>
      <c r="Z14" s="85">
        <v>100000000</v>
      </c>
      <c r="AA14" s="85">
        <v>0</v>
      </c>
      <c r="AB14" s="85">
        <v>0</v>
      </c>
      <c r="AC14" s="85">
        <v>0</v>
      </c>
      <c r="AD14" s="85">
        <v>0</v>
      </c>
      <c r="AE14" s="85">
        <v>0</v>
      </c>
      <c r="AF14" s="85">
        <v>0</v>
      </c>
      <c r="AG14" s="85">
        <v>0</v>
      </c>
      <c r="AH14" s="85">
        <v>0</v>
      </c>
      <c r="AI14" s="85">
        <v>0</v>
      </c>
      <c r="AJ14" s="85">
        <v>0</v>
      </c>
      <c r="AK14" s="85">
        <v>0</v>
      </c>
      <c r="AL14" s="85">
        <v>0</v>
      </c>
      <c r="AM14" s="85">
        <v>0</v>
      </c>
      <c r="AN14" s="83">
        <f t="shared" si="0"/>
        <v>100000000</v>
      </c>
      <c r="AO14" s="85">
        <v>99670702.5</v>
      </c>
      <c r="AP14" s="85">
        <v>0</v>
      </c>
      <c r="AQ14" s="85">
        <v>0</v>
      </c>
      <c r="AR14" s="85">
        <v>0</v>
      </c>
      <c r="AS14" s="85">
        <v>0</v>
      </c>
      <c r="AT14" s="85">
        <v>0</v>
      </c>
      <c r="AU14" s="85">
        <v>0</v>
      </c>
      <c r="AV14" s="85">
        <v>0</v>
      </c>
      <c r="AW14" s="85">
        <v>0</v>
      </c>
      <c r="AX14" s="85">
        <v>0</v>
      </c>
      <c r="AY14" s="85">
        <v>0</v>
      </c>
      <c r="AZ14" s="85">
        <v>0</v>
      </c>
      <c r="BA14" s="85">
        <v>0</v>
      </c>
      <c r="BB14" s="85">
        <v>0</v>
      </c>
      <c r="BC14" s="85">
        <f t="shared" si="1"/>
        <v>99670702.5</v>
      </c>
      <c r="BD14" s="97">
        <v>0</v>
      </c>
      <c r="BE14" s="87">
        <v>99670702.5</v>
      </c>
      <c r="BF14" s="87">
        <v>99670702.5</v>
      </c>
      <c r="BG14" s="85">
        <v>0</v>
      </c>
      <c r="BH14" s="17" t="s">
        <v>180</v>
      </c>
      <c r="BI14" s="17" t="s">
        <v>181</v>
      </c>
      <c r="BJ14" s="17" t="s">
        <v>182</v>
      </c>
    </row>
    <row r="15" spans="1:62" s="52" customFormat="1" ht="71.25">
      <c r="A15" s="64">
        <v>89</v>
      </c>
      <c r="B15" s="64" t="s">
        <v>49</v>
      </c>
      <c r="C15" s="70" t="s">
        <v>50</v>
      </c>
      <c r="D15" s="64" t="s">
        <v>51</v>
      </c>
      <c r="E15" s="70" t="s">
        <v>56</v>
      </c>
      <c r="F15" s="64" t="s">
        <v>57</v>
      </c>
      <c r="G15" s="70" t="s">
        <v>58</v>
      </c>
      <c r="H15" s="64">
        <v>170201600</v>
      </c>
      <c r="I15" s="70" t="s">
        <v>59</v>
      </c>
      <c r="J15" s="64">
        <v>0</v>
      </c>
      <c r="K15" s="64" t="s">
        <v>48</v>
      </c>
      <c r="L15" s="64" t="s">
        <v>2495</v>
      </c>
      <c r="M15" s="70">
        <v>5</v>
      </c>
      <c r="N15" s="70">
        <v>1</v>
      </c>
      <c r="O15" s="70">
        <v>1</v>
      </c>
      <c r="P15" s="98">
        <f t="shared" ref="P15:P22" si="2">+((O15))/((N15))</f>
        <v>1</v>
      </c>
      <c r="Q15" s="98">
        <f t="shared" ref="Q15:Q22" si="3">+((O15))/((N15))</f>
        <v>1</v>
      </c>
      <c r="R15" s="74">
        <v>2020680010123</v>
      </c>
      <c r="S15" s="99" t="s">
        <v>203</v>
      </c>
      <c r="T15" s="75">
        <v>196546666.66999999</v>
      </c>
      <c r="U15" s="75">
        <v>196546666.66999999</v>
      </c>
      <c r="V15" s="70" t="s">
        <v>1221</v>
      </c>
      <c r="W15" s="70" t="s">
        <v>1222</v>
      </c>
      <c r="X15" s="71">
        <v>5</v>
      </c>
      <c r="Y15" s="70" t="s">
        <v>1224</v>
      </c>
      <c r="Z15" s="77">
        <v>44520000</v>
      </c>
      <c r="AA15" s="77">
        <v>0</v>
      </c>
      <c r="AB15" s="77">
        <v>0</v>
      </c>
      <c r="AC15" s="77">
        <v>0</v>
      </c>
      <c r="AD15" s="77">
        <v>0</v>
      </c>
      <c r="AE15" s="77">
        <v>0</v>
      </c>
      <c r="AF15" s="77">
        <v>0</v>
      </c>
      <c r="AG15" s="77">
        <v>0</v>
      </c>
      <c r="AH15" s="77">
        <v>0</v>
      </c>
      <c r="AI15" s="77">
        <v>0</v>
      </c>
      <c r="AJ15" s="77">
        <v>0</v>
      </c>
      <c r="AK15" s="77">
        <v>0</v>
      </c>
      <c r="AL15" s="77">
        <v>0</v>
      </c>
      <c r="AM15" s="77">
        <v>0</v>
      </c>
      <c r="AN15" s="76">
        <f t="shared" si="0"/>
        <v>44520000</v>
      </c>
      <c r="AO15" s="77">
        <v>44520000</v>
      </c>
      <c r="AP15" s="77">
        <v>0</v>
      </c>
      <c r="AQ15" s="77">
        <v>0</v>
      </c>
      <c r="AR15" s="77">
        <v>0</v>
      </c>
      <c r="AS15" s="77">
        <v>0</v>
      </c>
      <c r="AT15" s="77">
        <v>0</v>
      </c>
      <c r="AU15" s="77">
        <v>0</v>
      </c>
      <c r="AV15" s="77">
        <v>0</v>
      </c>
      <c r="AW15" s="77">
        <v>0</v>
      </c>
      <c r="AX15" s="77">
        <v>0</v>
      </c>
      <c r="AY15" s="77">
        <v>0</v>
      </c>
      <c r="AZ15" s="77">
        <v>0</v>
      </c>
      <c r="BA15" s="77">
        <v>0</v>
      </c>
      <c r="BB15" s="77">
        <v>0</v>
      </c>
      <c r="BC15" s="77">
        <f t="shared" si="1"/>
        <v>44520000</v>
      </c>
      <c r="BD15" s="73">
        <v>1</v>
      </c>
      <c r="BE15" s="100">
        <v>44520000</v>
      </c>
      <c r="BF15" s="100">
        <v>44520000</v>
      </c>
      <c r="BG15" s="77">
        <v>0</v>
      </c>
      <c r="BH15" s="70" t="s">
        <v>180</v>
      </c>
      <c r="BI15" s="70" t="s">
        <v>181</v>
      </c>
      <c r="BJ15" s="70" t="s">
        <v>182</v>
      </c>
    </row>
    <row r="16" spans="1:62" s="52" customFormat="1" ht="68.099999999999994" customHeight="1">
      <c r="A16" s="79">
        <v>89</v>
      </c>
      <c r="B16" s="79"/>
      <c r="C16" s="79"/>
      <c r="D16" s="79"/>
      <c r="E16" s="79"/>
      <c r="F16" s="79"/>
      <c r="G16" s="79"/>
      <c r="H16" s="79"/>
      <c r="I16" s="79"/>
      <c r="J16" s="79"/>
      <c r="K16" s="79"/>
      <c r="L16" s="79"/>
      <c r="M16" s="79"/>
      <c r="N16" s="79"/>
      <c r="O16" s="81"/>
      <c r="P16" s="93"/>
      <c r="Q16" s="93"/>
      <c r="R16" s="22">
        <v>2024680010123</v>
      </c>
      <c r="S16" s="94" t="s">
        <v>202</v>
      </c>
      <c r="T16" s="81"/>
      <c r="U16" s="81"/>
      <c r="V16" s="94" t="s">
        <v>1221</v>
      </c>
      <c r="W16" s="94" t="s">
        <v>1222</v>
      </c>
      <c r="X16" s="84">
        <v>5</v>
      </c>
      <c r="Y16" s="94" t="s">
        <v>1224</v>
      </c>
      <c r="Z16" s="85">
        <v>51480000</v>
      </c>
      <c r="AA16" s="85">
        <v>0</v>
      </c>
      <c r="AB16" s="85">
        <v>0</v>
      </c>
      <c r="AC16" s="85">
        <v>0</v>
      </c>
      <c r="AD16" s="85">
        <v>0</v>
      </c>
      <c r="AE16" s="85">
        <v>0</v>
      </c>
      <c r="AF16" s="85">
        <v>0</v>
      </c>
      <c r="AG16" s="85">
        <v>0</v>
      </c>
      <c r="AH16" s="85">
        <v>0</v>
      </c>
      <c r="AI16" s="85">
        <v>0</v>
      </c>
      <c r="AJ16" s="85">
        <v>0</v>
      </c>
      <c r="AK16" s="85">
        <v>0</v>
      </c>
      <c r="AL16" s="85">
        <v>0</v>
      </c>
      <c r="AM16" s="85">
        <v>0</v>
      </c>
      <c r="AN16" s="83">
        <f t="shared" si="0"/>
        <v>51480000</v>
      </c>
      <c r="AO16" s="85">
        <v>27633334</v>
      </c>
      <c r="AP16" s="85">
        <v>0</v>
      </c>
      <c r="AQ16" s="85">
        <v>0</v>
      </c>
      <c r="AR16" s="85">
        <v>0</v>
      </c>
      <c r="AS16" s="85">
        <v>0</v>
      </c>
      <c r="AT16" s="85">
        <v>0</v>
      </c>
      <c r="AU16" s="85">
        <v>0</v>
      </c>
      <c r="AV16" s="85">
        <v>0</v>
      </c>
      <c r="AW16" s="85">
        <v>0</v>
      </c>
      <c r="AX16" s="85">
        <v>0</v>
      </c>
      <c r="AY16" s="85">
        <v>0</v>
      </c>
      <c r="AZ16" s="85">
        <v>0</v>
      </c>
      <c r="BA16" s="85">
        <v>0</v>
      </c>
      <c r="BB16" s="85">
        <v>0</v>
      </c>
      <c r="BC16" s="85">
        <f t="shared" si="1"/>
        <v>27633334</v>
      </c>
      <c r="BD16" s="86">
        <v>0.48925874645892353</v>
      </c>
      <c r="BE16" s="101">
        <v>27633334</v>
      </c>
      <c r="BF16" s="101">
        <v>27633334</v>
      </c>
      <c r="BG16" s="85">
        <v>0</v>
      </c>
      <c r="BH16" s="79"/>
      <c r="BI16" s="79"/>
      <c r="BJ16" s="79"/>
    </row>
    <row r="17" spans="1:62" s="52" customFormat="1" ht="85.5">
      <c r="A17" s="64">
        <v>90</v>
      </c>
      <c r="B17" s="64" t="s">
        <v>49</v>
      </c>
      <c r="C17" s="70" t="s">
        <v>50</v>
      </c>
      <c r="D17" s="64" t="s">
        <v>51</v>
      </c>
      <c r="E17" s="70" t="s">
        <v>56</v>
      </c>
      <c r="F17" s="64" t="s">
        <v>60</v>
      </c>
      <c r="G17" s="70" t="s">
        <v>61</v>
      </c>
      <c r="H17" s="64">
        <v>170201700</v>
      </c>
      <c r="I17" s="70" t="s">
        <v>62</v>
      </c>
      <c r="J17" s="88">
        <v>130</v>
      </c>
      <c r="K17" s="64" t="s">
        <v>48</v>
      </c>
      <c r="L17" s="64" t="s">
        <v>2496</v>
      </c>
      <c r="M17" s="71">
        <v>150</v>
      </c>
      <c r="N17" s="70">
        <v>150</v>
      </c>
      <c r="O17" s="70">
        <v>130</v>
      </c>
      <c r="P17" s="98">
        <f t="shared" si="2"/>
        <v>0.8666666666666667</v>
      </c>
      <c r="Q17" s="98">
        <f t="shared" si="3"/>
        <v>0.8666666666666667</v>
      </c>
      <c r="R17" s="74">
        <v>2020680010123</v>
      </c>
      <c r="S17" s="99" t="s">
        <v>203</v>
      </c>
      <c r="T17" s="75"/>
      <c r="U17" s="102"/>
      <c r="V17" s="70" t="s">
        <v>1221</v>
      </c>
      <c r="W17" s="70" t="s">
        <v>1225</v>
      </c>
      <c r="X17" s="71">
        <v>150</v>
      </c>
      <c r="Y17" s="70" t="s">
        <v>1226</v>
      </c>
      <c r="Z17" s="77">
        <v>52026666.670000002</v>
      </c>
      <c r="AA17" s="77">
        <v>0</v>
      </c>
      <c r="AB17" s="77">
        <v>0</v>
      </c>
      <c r="AC17" s="77">
        <v>0</v>
      </c>
      <c r="AD17" s="77">
        <v>0</v>
      </c>
      <c r="AE17" s="77">
        <v>0</v>
      </c>
      <c r="AF17" s="77">
        <v>0</v>
      </c>
      <c r="AG17" s="77">
        <v>0</v>
      </c>
      <c r="AH17" s="77">
        <v>0</v>
      </c>
      <c r="AI17" s="77">
        <v>0</v>
      </c>
      <c r="AJ17" s="77">
        <v>0</v>
      </c>
      <c r="AK17" s="77">
        <v>0</v>
      </c>
      <c r="AL17" s="77">
        <v>0</v>
      </c>
      <c r="AM17" s="77">
        <v>0</v>
      </c>
      <c r="AN17" s="76">
        <f t="shared" si="0"/>
        <v>52026666.670000002</v>
      </c>
      <c r="AO17" s="77">
        <v>52026666.670000002</v>
      </c>
      <c r="AP17" s="77">
        <v>0</v>
      </c>
      <c r="AQ17" s="77">
        <v>0</v>
      </c>
      <c r="AR17" s="77">
        <v>0</v>
      </c>
      <c r="AS17" s="77">
        <v>0</v>
      </c>
      <c r="AT17" s="77">
        <v>0</v>
      </c>
      <c r="AU17" s="77">
        <v>0</v>
      </c>
      <c r="AV17" s="77">
        <v>0</v>
      </c>
      <c r="AW17" s="77">
        <v>0</v>
      </c>
      <c r="AX17" s="77">
        <v>0</v>
      </c>
      <c r="AY17" s="77">
        <v>0</v>
      </c>
      <c r="AZ17" s="77">
        <v>0</v>
      </c>
      <c r="BA17" s="77">
        <v>0</v>
      </c>
      <c r="BB17" s="77">
        <v>0</v>
      </c>
      <c r="BC17" s="77">
        <f t="shared" si="1"/>
        <v>52026666.670000002</v>
      </c>
      <c r="BD17" s="91">
        <v>1</v>
      </c>
      <c r="BE17" s="103">
        <v>52026666.670000002</v>
      </c>
      <c r="BF17" s="103">
        <v>52026666.670000002</v>
      </c>
      <c r="BG17" s="77">
        <v>0</v>
      </c>
      <c r="BH17" s="70" t="s">
        <v>180</v>
      </c>
      <c r="BI17" s="70" t="s">
        <v>181</v>
      </c>
      <c r="BJ17" s="70" t="s">
        <v>182</v>
      </c>
    </row>
    <row r="18" spans="1:62" s="52" customFormat="1" ht="58.35" customHeight="1">
      <c r="A18" s="79">
        <v>90</v>
      </c>
      <c r="B18" s="79"/>
      <c r="C18" s="79"/>
      <c r="D18" s="79"/>
      <c r="E18" s="79"/>
      <c r="F18" s="79"/>
      <c r="G18" s="79"/>
      <c r="H18" s="79"/>
      <c r="I18" s="79"/>
      <c r="J18" s="80"/>
      <c r="K18" s="79"/>
      <c r="L18" s="79"/>
      <c r="M18" s="80"/>
      <c r="N18" s="79"/>
      <c r="O18" s="81"/>
      <c r="P18" s="93"/>
      <c r="Q18" s="93"/>
      <c r="R18" s="22">
        <v>2024680010123</v>
      </c>
      <c r="S18" s="82" t="s">
        <v>202</v>
      </c>
      <c r="T18" s="18"/>
      <c r="U18" s="20"/>
      <c r="V18" s="94" t="s">
        <v>1221</v>
      </c>
      <c r="W18" s="94" t="s">
        <v>1225</v>
      </c>
      <c r="X18" s="84">
        <v>150</v>
      </c>
      <c r="Y18" s="94" t="s">
        <v>1226</v>
      </c>
      <c r="Z18" s="85">
        <v>193688400.32999998</v>
      </c>
      <c r="AA18" s="85">
        <v>0</v>
      </c>
      <c r="AB18" s="85">
        <v>0</v>
      </c>
      <c r="AC18" s="85">
        <v>0</v>
      </c>
      <c r="AD18" s="85">
        <v>0</v>
      </c>
      <c r="AE18" s="85">
        <v>0</v>
      </c>
      <c r="AF18" s="85">
        <v>0</v>
      </c>
      <c r="AG18" s="85">
        <v>0</v>
      </c>
      <c r="AH18" s="85">
        <v>0</v>
      </c>
      <c r="AI18" s="85">
        <v>0</v>
      </c>
      <c r="AJ18" s="85">
        <v>0</v>
      </c>
      <c r="AK18" s="85">
        <v>0</v>
      </c>
      <c r="AL18" s="85">
        <v>0</v>
      </c>
      <c r="AM18" s="85">
        <v>0</v>
      </c>
      <c r="AN18" s="83">
        <f t="shared" si="0"/>
        <v>193688400.32999998</v>
      </c>
      <c r="AO18" s="85">
        <v>163069999.97999999</v>
      </c>
      <c r="AP18" s="85">
        <v>0</v>
      </c>
      <c r="AQ18" s="85">
        <v>0</v>
      </c>
      <c r="AR18" s="85">
        <v>0</v>
      </c>
      <c r="AS18" s="85">
        <v>0</v>
      </c>
      <c r="AT18" s="85">
        <v>0</v>
      </c>
      <c r="AU18" s="85">
        <v>0</v>
      </c>
      <c r="AV18" s="85">
        <v>0</v>
      </c>
      <c r="AW18" s="85">
        <v>0</v>
      </c>
      <c r="AX18" s="85">
        <v>0</v>
      </c>
      <c r="AY18" s="85">
        <v>0</v>
      </c>
      <c r="AZ18" s="85">
        <v>0</v>
      </c>
      <c r="BA18" s="85">
        <v>0</v>
      </c>
      <c r="BB18" s="85">
        <v>0</v>
      </c>
      <c r="BC18" s="85">
        <f t="shared" si="1"/>
        <v>163069999.97999999</v>
      </c>
      <c r="BD18" s="86">
        <v>0.91816156976177876</v>
      </c>
      <c r="BE18" s="101">
        <v>55429999.979999997</v>
      </c>
      <c r="BF18" s="101">
        <v>55429999.979999997</v>
      </c>
      <c r="BG18" s="85">
        <v>0</v>
      </c>
      <c r="BH18" s="79"/>
      <c r="BI18" s="79"/>
      <c r="BJ18" s="79"/>
    </row>
    <row r="19" spans="1:62" s="6" customFormat="1" ht="57">
      <c r="A19" s="70">
        <v>91</v>
      </c>
      <c r="B19" s="70" t="s">
        <v>49</v>
      </c>
      <c r="C19" s="70" t="s">
        <v>50</v>
      </c>
      <c r="D19" s="70" t="s">
        <v>51</v>
      </c>
      <c r="E19" s="70" t="s">
        <v>56</v>
      </c>
      <c r="F19" s="70" t="s">
        <v>63</v>
      </c>
      <c r="G19" s="70" t="s">
        <v>64</v>
      </c>
      <c r="H19" s="70">
        <v>170201000</v>
      </c>
      <c r="I19" s="70" t="s">
        <v>65</v>
      </c>
      <c r="J19" s="70">
        <v>682</v>
      </c>
      <c r="K19" s="70" t="s">
        <v>48</v>
      </c>
      <c r="L19" s="70" t="s">
        <v>2495</v>
      </c>
      <c r="M19" s="70">
        <v>1023</v>
      </c>
      <c r="N19" s="70">
        <v>250</v>
      </c>
      <c r="O19" s="70">
        <v>283</v>
      </c>
      <c r="P19" s="98">
        <f t="shared" si="2"/>
        <v>1.1319999999999999</v>
      </c>
      <c r="Q19" s="98">
        <f t="shared" si="3"/>
        <v>1.1319999999999999</v>
      </c>
      <c r="R19" s="104">
        <v>2020680010123</v>
      </c>
      <c r="S19" s="105" t="s">
        <v>203</v>
      </c>
      <c r="T19" s="75"/>
      <c r="U19" s="102"/>
      <c r="V19" s="70" t="s">
        <v>1221</v>
      </c>
      <c r="W19" s="70" t="s">
        <v>1222</v>
      </c>
      <c r="X19" s="71">
        <v>1203</v>
      </c>
      <c r="Y19" s="70" t="s">
        <v>567</v>
      </c>
      <c r="Z19" s="76">
        <v>100000000</v>
      </c>
      <c r="AA19" s="76">
        <v>0</v>
      </c>
      <c r="AB19" s="76">
        <v>0</v>
      </c>
      <c r="AC19" s="76">
        <v>0</v>
      </c>
      <c r="AD19" s="76">
        <v>0</v>
      </c>
      <c r="AE19" s="76">
        <v>0</v>
      </c>
      <c r="AF19" s="76">
        <v>0</v>
      </c>
      <c r="AG19" s="76">
        <v>0</v>
      </c>
      <c r="AH19" s="76">
        <v>0</v>
      </c>
      <c r="AI19" s="76">
        <v>0</v>
      </c>
      <c r="AJ19" s="76">
        <v>0</v>
      </c>
      <c r="AK19" s="76">
        <v>0</v>
      </c>
      <c r="AL19" s="76">
        <v>0</v>
      </c>
      <c r="AM19" s="76">
        <v>0</v>
      </c>
      <c r="AN19" s="76">
        <f t="shared" si="0"/>
        <v>100000000</v>
      </c>
      <c r="AO19" s="76">
        <v>100000000</v>
      </c>
      <c r="AP19" s="76">
        <v>0</v>
      </c>
      <c r="AQ19" s="76">
        <v>0</v>
      </c>
      <c r="AR19" s="76">
        <v>0</v>
      </c>
      <c r="AS19" s="76">
        <v>0</v>
      </c>
      <c r="AT19" s="76">
        <v>0</v>
      </c>
      <c r="AU19" s="76">
        <v>0</v>
      </c>
      <c r="AV19" s="76">
        <v>0</v>
      </c>
      <c r="AW19" s="76">
        <v>0</v>
      </c>
      <c r="AX19" s="76">
        <v>0</v>
      </c>
      <c r="AY19" s="76">
        <v>0</v>
      </c>
      <c r="AZ19" s="76">
        <v>0</v>
      </c>
      <c r="BA19" s="76">
        <v>0</v>
      </c>
      <c r="BB19" s="76">
        <v>0</v>
      </c>
      <c r="BC19" s="76">
        <f t="shared" si="1"/>
        <v>100000000</v>
      </c>
      <c r="BD19" s="73">
        <v>1</v>
      </c>
      <c r="BE19" s="78">
        <v>99999622</v>
      </c>
      <c r="BF19" s="78">
        <v>99999622</v>
      </c>
      <c r="BG19" s="76">
        <v>0</v>
      </c>
      <c r="BH19" s="70" t="s">
        <v>180</v>
      </c>
      <c r="BI19" s="70" t="s">
        <v>181</v>
      </c>
      <c r="BJ19" s="70" t="s">
        <v>182</v>
      </c>
    </row>
    <row r="20" spans="1:62" s="52" customFormat="1" ht="89.1" customHeight="1">
      <c r="A20" s="79">
        <v>91</v>
      </c>
      <c r="B20" s="79"/>
      <c r="C20" s="79"/>
      <c r="D20" s="79"/>
      <c r="E20" s="79"/>
      <c r="F20" s="79"/>
      <c r="G20" s="79"/>
      <c r="H20" s="79"/>
      <c r="I20" s="79"/>
      <c r="J20" s="79"/>
      <c r="K20" s="79"/>
      <c r="L20" s="79"/>
      <c r="M20" s="79"/>
      <c r="N20" s="79"/>
      <c r="O20" s="81"/>
      <c r="P20" s="93"/>
      <c r="Q20" s="93"/>
      <c r="R20" s="22">
        <v>2024680010123</v>
      </c>
      <c r="S20" s="94" t="s">
        <v>202</v>
      </c>
      <c r="T20" s="18"/>
      <c r="U20" s="20"/>
      <c r="V20" s="94" t="s">
        <v>1221</v>
      </c>
      <c r="W20" s="94" t="s">
        <v>1222</v>
      </c>
      <c r="X20" s="84">
        <v>1203</v>
      </c>
      <c r="Y20" s="94" t="s">
        <v>567</v>
      </c>
      <c r="Z20" s="85">
        <f>503881925-273881925</f>
        <v>230000000</v>
      </c>
      <c r="AA20" s="85">
        <v>0</v>
      </c>
      <c r="AB20" s="85">
        <v>0</v>
      </c>
      <c r="AC20" s="85">
        <v>0</v>
      </c>
      <c r="AD20" s="85">
        <v>0</v>
      </c>
      <c r="AE20" s="85">
        <v>0</v>
      </c>
      <c r="AF20" s="85">
        <v>0</v>
      </c>
      <c r="AG20" s="85">
        <v>0</v>
      </c>
      <c r="AH20" s="85">
        <v>0</v>
      </c>
      <c r="AI20" s="85">
        <v>0</v>
      </c>
      <c r="AJ20" s="85">
        <v>0</v>
      </c>
      <c r="AK20" s="85">
        <v>0</v>
      </c>
      <c r="AL20" s="85">
        <v>0</v>
      </c>
      <c r="AM20" s="85">
        <v>273881925</v>
      </c>
      <c r="AN20" s="83">
        <f t="shared" si="0"/>
        <v>503881925</v>
      </c>
      <c r="AO20" s="85">
        <v>216779905</v>
      </c>
      <c r="AP20" s="85">
        <v>0</v>
      </c>
      <c r="AQ20" s="85">
        <v>0</v>
      </c>
      <c r="AR20" s="85">
        <v>0</v>
      </c>
      <c r="AS20" s="85">
        <v>0</v>
      </c>
      <c r="AT20" s="85">
        <v>0</v>
      </c>
      <c r="AU20" s="85">
        <v>0</v>
      </c>
      <c r="AV20" s="85">
        <v>0</v>
      </c>
      <c r="AW20" s="85">
        <v>0</v>
      </c>
      <c r="AX20" s="85">
        <v>0</v>
      </c>
      <c r="AY20" s="85">
        <v>0</v>
      </c>
      <c r="AZ20" s="85">
        <v>0</v>
      </c>
      <c r="BA20" s="85">
        <v>0</v>
      </c>
      <c r="BB20" s="85">
        <v>0</v>
      </c>
      <c r="BC20" s="85">
        <f t="shared" si="1"/>
        <v>216779905</v>
      </c>
      <c r="BD20" s="86">
        <v>0.2729960136230008</v>
      </c>
      <c r="BE20" s="106">
        <v>215561841</v>
      </c>
      <c r="BF20" s="106">
        <v>215561841</v>
      </c>
      <c r="BG20" s="85">
        <v>0</v>
      </c>
      <c r="BH20" s="79"/>
      <c r="BI20" s="79"/>
      <c r="BJ20" s="79"/>
    </row>
    <row r="21" spans="1:62" s="52" customFormat="1" ht="99.75">
      <c r="A21" s="64">
        <v>92</v>
      </c>
      <c r="B21" s="70" t="s">
        <v>49</v>
      </c>
      <c r="C21" s="70" t="s">
        <v>50</v>
      </c>
      <c r="D21" s="70" t="s">
        <v>66</v>
      </c>
      <c r="E21" s="70" t="s">
        <v>67</v>
      </c>
      <c r="F21" s="70" t="s">
        <v>68</v>
      </c>
      <c r="G21" s="70" t="s">
        <v>69</v>
      </c>
      <c r="H21" s="70">
        <v>170704200</v>
      </c>
      <c r="I21" s="70" t="s">
        <v>70</v>
      </c>
      <c r="J21" s="71">
        <v>2400</v>
      </c>
      <c r="K21" s="70" t="s">
        <v>48</v>
      </c>
      <c r="L21" s="70" t="s">
        <v>2496</v>
      </c>
      <c r="M21" s="71">
        <v>2400</v>
      </c>
      <c r="N21" s="70">
        <v>2400</v>
      </c>
      <c r="O21" s="70">
        <v>2400</v>
      </c>
      <c r="P21" s="98">
        <f t="shared" si="2"/>
        <v>1</v>
      </c>
      <c r="Q21" s="98">
        <f t="shared" si="3"/>
        <v>1</v>
      </c>
      <c r="R21" s="107">
        <v>2024680010067</v>
      </c>
      <c r="S21" s="108" t="s">
        <v>204</v>
      </c>
      <c r="T21" s="90">
        <v>240603880</v>
      </c>
      <c r="U21" s="90">
        <v>55000000</v>
      </c>
      <c r="V21" s="108" t="s">
        <v>1227</v>
      </c>
      <c r="W21" s="108" t="s">
        <v>1228</v>
      </c>
      <c r="X21" s="109">
        <v>130</v>
      </c>
      <c r="Y21" s="108" t="s">
        <v>1157</v>
      </c>
      <c r="Z21" s="76">
        <v>55000000</v>
      </c>
      <c r="AA21" s="76">
        <v>0</v>
      </c>
      <c r="AB21" s="76">
        <v>0</v>
      </c>
      <c r="AC21" s="76">
        <v>0</v>
      </c>
      <c r="AD21" s="76">
        <v>0</v>
      </c>
      <c r="AE21" s="76">
        <v>0</v>
      </c>
      <c r="AF21" s="76">
        <v>0</v>
      </c>
      <c r="AG21" s="76">
        <v>0</v>
      </c>
      <c r="AH21" s="76">
        <v>0</v>
      </c>
      <c r="AI21" s="76">
        <v>0</v>
      </c>
      <c r="AJ21" s="76">
        <v>0</v>
      </c>
      <c r="AK21" s="76">
        <v>0</v>
      </c>
      <c r="AL21" s="76">
        <v>0</v>
      </c>
      <c r="AM21" s="76">
        <v>0</v>
      </c>
      <c r="AN21" s="76">
        <f t="shared" si="0"/>
        <v>55000000</v>
      </c>
      <c r="AO21" s="76">
        <v>54984000</v>
      </c>
      <c r="AP21" s="76">
        <v>0</v>
      </c>
      <c r="AQ21" s="76">
        <v>0</v>
      </c>
      <c r="AR21" s="76">
        <v>0</v>
      </c>
      <c r="AS21" s="76">
        <v>0</v>
      </c>
      <c r="AT21" s="76">
        <v>0</v>
      </c>
      <c r="AU21" s="76">
        <v>0</v>
      </c>
      <c r="AV21" s="76">
        <v>0</v>
      </c>
      <c r="AW21" s="76">
        <v>0</v>
      </c>
      <c r="AX21" s="76">
        <v>0</v>
      </c>
      <c r="AY21" s="76">
        <v>0</v>
      </c>
      <c r="AZ21" s="76">
        <v>0</v>
      </c>
      <c r="BA21" s="76">
        <v>0</v>
      </c>
      <c r="BB21" s="76">
        <v>0</v>
      </c>
      <c r="BC21" s="76">
        <f t="shared" si="1"/>
        <v>54984000</v>
      </c>
      <c r="BD21" s="73">
        <v>0.99970909090909088</v>
      </c>
      <c r="BE21" s="78">
        <v>54984000</v>
      </c>
      <c r="BF21" s="78">
        <v>54984000</v>
      </c>
      <c r="BG21" s="77">
        <v>0</v>
      </c>
      <c r="BH21" s="70" t="s">
        <v>180</v>
      </c>
      <c r="BI21" s="70" t="s">
        <v>181</v>
      </c>
      <c r="BJ21" s="70" t="s">
        <v>182</v>
      </c>
    </row>
    <row r="22" spans="1:62" s="52" customFormat="1" ht="57">
      <c r="A22" s="79">
        <v>94</v>
      </c>
      <c r="B22" s="79" t="s">
        <v>49</v>
      </c>
      <c r="C22" s="17" t="s">
        <v>50</v>
      </c>
      <c r="D22" s="79" t="s">
        <v>71</v>
      </c>
      <c r="E22" s="17" t="s">
        <v>72</v>
      </c>
      <c r="F22" s="79" t="s">
        <v>73</v>
      </c>
      <c r="G22" s="17" t="s">
        <v>74</v>
      </c>
      <c r="H22" s="79">
        <v>170910500</v>
      </c>
      <c r="I22" s="17" t="s">
        <v>75</v>
      </c>
      <c r="J22" s="80">
        <v>0</v>
      </c>
      <c r="K22" s="79" t="s">
        <v>48</v>
      </c>
      <c r="L22" s="79" t="s">
        <v>2496</v>
      </c>
      <c r="M22" s="80">
        <v>1</v>
      </c>
      <c r="N22" s="79">
        <v>1</v>
      </c>
      <c r="O22" s="94">
        <v>1</v>
      </c>
      <c r="P22" s="93">
        <f t="shared" si="2"/>
        <v>1</v>
      </c>
      <c r="Q22" s="93">
        <f t="shared" si="3"/>
        <v>1</v>
      </c>
      <c r="R22" s="110">
        <v>2024680010166</v>
      </c>
      <c r="S22" s="111" t="s">
        <v>205</v>
      </c>
      <c r="T22" s="112">
        <v>517158581</v>
      </c>
      <c r="U22" s="96">
        <v>166962581</v>
      </c>
      <c r="V22" s="111" t="s">
        <v>1221</v>
      </c>
      <c r="W22" s="111" t="s">
        <v>1229</v>
      </c>
      <c r="X22" s="113">
        <v>1278</v>
      </c>
      <c r="Y22" s="111" t="s">
        <v>2307</v>
      </c>
      <c r="Z22" s="85">
        <v>165900000</v>
      </c>
      <c r="AA22" s="85">
        <v>0</v>
      </c>
      <c r="AB22" s="85">
        <v>0</v>
      </c>
      <c r="AC22" s="85">
        <v>0</v>
      </c>
      <c r="AD22" s="85">
        <v>0</v>
      </c>
      <c r="AE22" s="85">
        <v>0</v>
      </c>
      <c r="AF22" s="85">
        <v>0</v>
      </c>
      <c r="AG22" s="85">
        <v>0</v>
      </c>
      <c r="AH22" s="85">
        <v>0</v>
      </c>
      <c r="AI22" s="85">
        <v>0</v>
      </c>
      <c r="AJ22" s="85">
        <v>0</v>
      </c>
      <c r="AK22" s="85">
        <v>0</v>
      </c>
      <c r="AL22" s="85">
        <v>0</v>
      </c>
      <c r="AM22" s="114">
        <v>1062581</v>
      </c>
      <c r="AN22" s="83">
        <f t="shared" si="0"/>
        <v>166962581</v>
      </c>
      <c r="AO22" s="85">
        <v>59433333.32</v>
      </c>
      <c r="AP22" s="85">
        <v>0</v>
      </c>
      <c r="AQ22" s="85">
        <v>0</v>
      </c>
      <c r="AR22" s="85">
        <v>0</v>
      </c>
      <c r="AS22" s="85">
        <v>0</v>
      </c>
      <c r="AT22" s="85">
        <v>0</v>
      </c>
      <c r="AU22" s="85">
        <v>0</v>
      </c>
      <c r="AV22" s="85">
        <v>0</v>
      </c>
      <c r="AW22" s="85">
        <v>0</v>
      </c>
      <c r="AX22" s="85">
        <v>0</v>
      </c>
      <c r="AY22" s="85">
        <v>0</v>
      </c>
      <c r="AZ22" s="85">
        <v>0</v>
      </c>
      <c r="BA22" s="85">
        <v>0</v>
      </c>
      <c r="BB22" s="85">
        <v>0</v>
      </c>
      <c r="BC22" s="85">
        <f t="shared" si="1"/>
        <v>59433333.32</v>
      </c>
      <c r="BD22" s="97">
        <v>0.35596798374840649</v>
      </c>
      <c r="BE22" s="87">
        <v>59433333.32</v>
      </c>
      <c r="BF22" s="87">
        <v>59433333.32</v>
      </c>
      <c r="BG22" s="85">
        <v>0</v>
      </c>
      <c r="BH22" s="17" t="s">
        <v>180</v>
      </c>
      <c r="BI22" s="17" t="s">
        <v>181</v>
      </c>
      <c r="BJ22" s="17" t="s">
        <v>182</v>
      </c>
    </row>
    <row r="23" spans="1:62" s="52" customFormat="1" ht="57">
      <c r="A23" s="64">
        <v>200</v>
      </c>
      <c r="B23" s="70" t="s">
        <v>76</v>
      </c>
      <c r="C23" s="70" t="s">
        <v>77</v>
      </c>
      <c r="D23" s="70" t="s">
        <v>78</v>
      </c>
      <c r="E23" s="70" t="s">
        <v>79</v>
      </c>
      <c r="F23" s="70" t="s">
        <v>80</v>
      </c>
      <c r="G23" s="70" t="s">
        <v>81</v>
      </c>
      <c r="H23" s="70">
        <v>450201500</v>
      </c>
      <c r="I23" s="70" t="s">
        <v>82</v>
      </c>
      <c r="J23" s="71">
        <v>0</v>
      </c>
      <c r="K23" s="70" t="s">
        <v>83</v>
      </c>
      <c r="L23" s="70" t="s">
        <v>2495</v>
      </c>
      <c r="M23" s="71">
        <v>1</v>
      </c>
      <c r="N23" s="70">
        <v>0</v>
      </c>
      <c r="O23" s="70">
        <v>0</v>
      </c>
      <c r="P23" s="73" t="e">
        <f>+((O23))/((N23))</f>
        <v>#DIV/0!</v>
      </c>
      <c r="Q23" s="73">
        <f>+((O23))/(M23)</f>
        <v>0</v>
      </c>
      <c r="R23" s="70"/>
      <c r="S23" s="70"/>
      <c r="T23" s="70"/>
      <c r="U23" s="70"/>
      <c r="V23" s="70"/>
      <c r="W23" s="70"/>
      <c r="X23" s="70"/>
      <c r="Y23" s="70"/>
      <c r="Z23" s="76"/>
      <c r="AA23" s="76"/>
      <c r="AB23" s="76"/>
      <c r="AC23" s="76"/>
      <c r="AD23" s="76"/>
      <c r="AE23" s="76"/>
      <c r="AF23" s="76"/>
      <c r="AG23" s="76"/>
      <c r="AH23" s="76"/>
      <c r="AI23" s="76"/>
      <c r="AJ23" s="76"/>
      <c r="AK23" s="76"/>
      <c r="AL23" s="76"/>
      <c r="AM23" s="76"/>
      <c r="AN23" s="76">
        <f t="shared" si="0"/>
        <v>0</v>
      </c>
      <c r="AO23" s="76">
        <v>0</v>
      </c>
      <c r="AP23" s="76"/>
      <c r="AQ23" s="76"/>
      <c r="AR23" s="76"/>
      <c r="AS23" s="76"/>
      <c r="AT23" s="76"/>
      <c r="AU23" s="76"/>
      <c r="AV23" s="76"/>
      <c r="AW23" s="76"/>
      <c r="AX23" s="76"/>
      <c r="AY23" s="76"/>
      <c r="AZ23" s="76"/>
      <c r="BA23" s="76"/>
      <c r="BB23" s="76"/>
      <c r="BC23" s="76">
        <f t="shared" si="1"/>
        <v>0</v>
      </c>
      <c r="BD23" s="73" t="e">
        <v>#DIV/0!</v>
      </c>
      <c r="BE23" s="78">
        <v>0</v>
      </c>
      <c r="BF23" s="78">
        <v>0</v>
      </c>
      <c r="BG23" s="76"/>
      <c r="BH23" s="70" t="s">
        <v>180</v>
      </c>
      <c r="BI23" s="70" t="s">
        <v>181</v>
      </c>
      <c r="BJ23" s="70">
        <v>10</v>
      </c>
    </row>
    <row r="24" spans="1:62" s="52" customFormat="1" ht="71.25">
      <c r="A24" s="79">
        <v>201</v>
      </c>
      <c r="B24" s="79" t="s">
        <v>76</v>
      </c>
      <c r="C24" s="17" t="s">
        <v>42</v>
      </c>
      <c r="D24" s="79" t="s">
        <v>84</v>
      </c>
      <c r="E24" s="17" t="s">
        <v>85</v>
      </c>
      <c r="F24" s="79" t="s">
        <v>86</v>
      </c>
      <c r="G24" s="17" t="s">
        <v>87</v>
      </c>
      <c r="H24" s="79">
        <v>410305200</v>
      </c>
      <c r="I24" s="17" t="s">
        <v>88</v>
      </c>
      <c r="J24" s="79">
        <v>130</v>
      </c>
      <c r="K24" s="79" t="s">
        <v>83</v>
      </c>
      <c r="L24" s="79" t="s">
        <v>2496</v>
      </c>
      <c r="M24" s="79">
        <v>180</v>
      </c>
      <c r="N24" s="79">
        <v>180</v>
      </c>
      <c r="O24" s="81">
        <v>91</v>
      </c>
      <c r="P24" s="21">
        <f t="shared" ref="P24:P31" si="4">+((O24))/((N24))</f>
        <v>0.50555555555555554</v>
      </c>
      <c r="Q24" s="21">
        <f t="shared" ref="Q24:Q31" si="5">+((O24))/(M24)</f>
        <v>0.50555555555555554</v>
      </c>
      <c r="R24" s="22">
        <v>2021680010003</v>
      </c>
      <c r="S24" s="94" t="s">
        <v>197</v>
      </c>
      <c r="T24" s="81"/>
      <c r="U24" s="81"/>
      <c r="V24" s="94" t="s">
        <v>1230</v>
      </c>
      <c r="W24" s="94" t="s">
        <v>1231</v>
      </c>
      <c r="X24" s="84">
        <v>180</v>
      </c>
      <c r="Y24" s="94" t="s">
        <v>1232</v>
      </c>
      <c r="Z24" s="85">
        <v>34000000</v>
      </c>
      <c r="AA24" s="85">
        <v>0</v>
      </c>
      <c r="AB24" s="85">
        <v>0</v>
      </c>
      <c r="AC24" s="85">
        <v>0</v>
      </c>
      <c r="AD24" s="85">
        <v>0</v>
      </c>
      <c r="AE24" s="85">
        <v>0</v>
      </c>
      <c r="AF24" s="85">
        <v>0</v>
      </c>
      <c r="AG24" s="85">
        <v>0</v>
      </c>
      <c r="AH24" s="85">
        <v>0</v>
      </c>
      <c r="AI24" s="85">
        <v>0</v>
      </c>
      <c r="AJ24" s="85">
        <v>0</v>
      </c>
      <c r="AK24" s="85">
        <v>0</v>
      </c>
      <c r="AL24" s="85">
        <v>0</v>
      </c>
      <c r="AM24" s="85">
        <v>0</v>
      </c>
      <c r="AN24" s="83">
        <f t="shared" si="0"/>
        <v>34000000</v>
      </c>
      <c r="AO24" s="85">
        <v>34000000</v>
      </c>
      <c r="AP24" s="85">
        <v>0</v>
      </c>
      <c r="AQ24" s="85">
        <v>0</v>
      </c>
      <c r="AR24" s="85">
        <v>0</v>
      </c>
      <c r="AS24" s="85">
        <v>0</v>
      </c>
      <c r="AT24" s="85">
        <v>0</v>
      </c>
      <c r="AU24" s="85">
        <v>0</v>
      </c>
      <c r="AV24" s="85">
        <v>0</v>
      </c>
      <c r="AW24" s="85">
        <v>0</v>
      </c>
      <c r="AX24" s="85">
        <v>0</v>
      </c>
      <c r="AY24" s="85">
        <v>0</v>
      </c>
      <c r="AZ24" s="85">
        <v>0</v>
      </c>
      <c r="BA24" s="85">
        <v>0</v>
      </c>
      <c r="BB24" s="85">
        <v>0</v>
      </c>
      <c r="BC24" s="85">
        <f t="shared" si="1"/>
        <v>34000000</v>
      </c>
      <c r="BD24" s="97">
        <v>1</v>
      </c>
      <c r="BE24" s="87">
        <v>16526667</v>
      </c>
      <c r="BF24" s="87">
        <v>16526667</v>
      </c>
      <c r="BG24" s="85">
        <v>0</v>
      </c>
      <c r="BH24" s="17" t="s">
        <v>180</v>
      </c>
      <c r="BI24" s="17" t="s">
        <v>181</v>
      </c>
      <c r="BJ24" s="17">
        <v>10</v>
      </c>
    </row>
    <row r="25" spans="1:62" s="52" customFormat="1" ht="71.25">
      <c r="A25" s="64">
        <v>201</v>
      </c>
      <c r="B25" s="64"/>
      <c r="C25" s="64"/>
      <c r="D25" s="64"/>
      <c r="E25" s="64"/>
      <c r="F25" s="64"/>
      <c r="G25" s="64"/>
      <c r="H25" s="64"/>
      <c r="I25" s="64"/>
      <c r="J25" s="64"/>
      <c r="K25" s="64"/>
      <c r="L25" s="64"/>
      <c r="M25" s="64"/>
      <c r="N25" s="64"/>
      <c r="O25" s="64"/>
      <c r="P25" s="73"/>
      <c r="Q25" s="73"/>
      <c r="R25" s="74">
        <v>2020680010040</v>
      </c>
      <c r="S25" s="70" t="s">
        <v>206</v>
      </c>
      <c r="T25" s="115">
        <v>8321538447.7799997</v>
      </c>
      <c r="U25" s="115">
        <v>8321538447.7799997</v>
      </c>
      <c r="V25" s="116" t="s">
        <v>1230</v>
      </c>
      <c r="W25" s="116" t="s">
        <v>1231</v>
      </c>
      <c r="X25" s="117">
        <v>180</v>
      </c>
      <c r="Y25" s="116" t="s">
        <v>1232</v>
      </c>
      <c r="Z25" s="77">
        <v>109000000</v>
      </c>
      <c r="AA25" s="77">
        <v>0</v>
      </c>
      <c r="AB25" s="77">
        <v>0</v>
      </c>
      <c r="AC25" s="77">
        <v>0</v>
      </c>
      <c r="AD25" s="77">
        <v>0</v>
      </c>
      <c r="AE25" s="77">
        <v>0</v>
      </c>
      <c r="AF25" s="77">
        <v>0</v>
      </c>
      <c r="AG25" s="77">
        <v>0</v>
      </c>
      <c r="AH25" s="77">
        <v>0</v>
      </c>
      <c r="AI25" s="77">
        <v>0</v>
      </c>
      <c r="AJ25" s="77">
        <v>0</v>
      </c>
      <c r="AK25" s="77">
        <v>0</v>
      </c>
      <c r="AL25" s="77">
        <v>0</v>
      </c>
      <c r="AM25" s="77">
        <v>0</v>
      </c>
      <c r="AN25" s="76">
        <f t="shared" si="0"/>
        <v>109000000</v>
      </c>
      <c r="AO25" s="77">
        <v>109000000</v>
      </c>
      <c r="AP25" s="77">
        <v>0</v>
      </c>
      <c r="AQ25" s="77">
        <v>0</v>
      </c>
      <c r="AR25" s="77">
        <v>0</v>
      </c>
      <c r="AS25" s="77">
        <v>0</v>
      </c>
      <c r="AT25" s="77">
        <v>0</v>
      </c>
      <c r="AU25" s="77">
        <v>0</v>
      </c>
      <c r="AV25" s="77">
        <v>0</v>
      </c>
      <c r="AW25" s="77">
        <v>0</v>
      </c>
      <c r="AX25" s="77">
        <v>0</v>
      </c>
      <c r="AY25" s="77">
        <v>0</v>
      </c>
      <c r="AZ25" s="77">
        <v>0</v>
      </c>
      <c r="BA25" s="77">
        <v>0</v>
      </c>
      <c r="BB25" s="77">
        <v>0</v>
      </c>
      <c r="BC25" s="77">
        <f t="shared" si="1"/>
        <v>109000000</v>
      </c>
      <c r="BD25" s="91">
        <v>1</v>
      </c>
      <c r="BE25" s="118">
        <v>109000000</v>
      </c>
      <c r="BF25" s="118">
        <v>109000000</v>
      </c>
      <c r="BG25" s="77">
        <v>0</v>
      </c>
      <c r="BH25" s="64"/>
      <c r="BI25" s="64"/>
      <c r="BJ25" s="64"/>
    </row>
    <row r="26" spans="1:62" s="52" customFormat="1" ht="71.25">
      <c r="A26" s="79">
        <v>201</v>
      </c>
      <c r="B26" s="79"/>
      <c r="C26" s="79"/>
      <c r="D26" s="79"/>
      <c r="E26" s="79"/>
      <c r="F26" s="79"/>
      <c r="G26" s="79"/>
      <c r="H26" s="79"/>
      <c r="I26" s="79"/>
      <c r="J26" s="79"/>
      <c r="K26" s="79"/>
      <c r="L26" s="79"/>
      <c r="M26" s="79"/>
      <c r="N26" s="79"/>
      <c r="O26" s="81"/>
      <c r="P26" s="21"/>
      <c r="Q26" s="21"/>
      <c r="R26" s="22">
        <v>2020680010050</v>
      </c>
      <c r="S26" s="94" t="s">
        <v>207</v>
      </c>
      <c r="T26" s="119">
        <v>1178817472.1300001</v>
      </c>
      <c r="U26" s="119">
        <v>1178817472.1300001</v>
      </c>
      <c r="V26" s="94" t="s">
        <v>1230</v>
      </c>
      <c r="W26" s="94" t="s">
        <v>1231</v>
      </c>
      <c r="X26" s="81">
        <v>180</v>
      </c>
      <c r="Y26" s="94" t="s">
        <v>1232</v>
      </c>
      <c r="Z26" s="85">
        <v>22500000</v>
      </c>
      <c r="AA26" s="85">
        <v>0</v>
      </c>
      <c r="AB26" s="85">
        <v>0</v>
      </c>
      <c r="AC26" s="85">
        <v>0</v>
      </c>
      <c r="AD26" s="85">
        <v>0</v>
      </c>
      <c r="AE26" s="85">
        <v>0</v>
      </c>
      <c r="AF26" s="85">
        <v>0</v>
      </c>
      <c r="AG26" s="85">
        <v>0</v>
      </c>
      <c r="AH26" s="85">
        <v>0</v>
      </c>
      <c r="AI26" s="85">
        <v>0</v>
      </c>
      <c r="AJ26" s="85">
        <v>0</v>
      </c>
      <c r="AK26" s="85">
        <v>0</v>
      </c>
      <c r="AL26" s="85">
        <v>0</v>
      </c>
      <c r="AM26" s="85">
        <v>0</v>
      </c>
      <c r="AN26" s="83">
        <f t="shared" si="0"/>
        <v>22500000</v>
      </c>
      <c r="AO26" s="85">
        <v>22500000</v>
      </c>
      <c r="AP26" s="85">
        <v>0</v>
      </c>
      <c r="AQ26" s="85">
        <v>0</v>
      </c>
      <c r="AR26" s="85">
        <v>0</v>
      </c>
      <c r="AS26" s="85">
        <v>0</v>
      </c>
      <c r="AT26" s="85">
        <v>0</v>
      </c>
      <c r="AU26" s="85">
        <v>0</v>
      </c>
      <c r="AV26" s="85">
        <v>0</v>
      </c>
      <c r="AW26" s="85">
        <v>0</v>
      </c>
      <c r="AX26" s="85">
        <v>0</v>
      </c>
      <c r="AY26" s="85">
        <v>0</v>
      </c>
      <c r="AZ26" s="85">
        <v>0</v>
      </c>
      <c r="BA26" s="85">
        <v>0</v>
      </c>
      <c r="BB26" s="85">
        <v>0</v>
      </c>
      <c r="BC26" s="85">
        <f t="shared" si="1"/>
        <v>22500000</v>
      </c>
      <c r="BD26" s="86">
        <v>1</v>
      </c>
      <c r="BE26" s="120">
        <v>22500000</v>
      </c>
      <c r="BF26" s="120">
        <v>22500000</v>
      </c>
      <c r="BG26" s="85">
        <v>0</v>
      </c>
      <c r="BH26" s="79"/>
      <c r="BI26" s="79"/>
      <c r="BJ26" s="79"/>
    </row>
    <row r="27" spans="1:62" s="52" customFormat="1" ht="71.25">
      <c r="A27" s="64">
        <v>201</v>
      </c>
      <c r="B27" s="64"/>
      <c r="C27" s="64"/>
      <c r="D27" s="64"/>
      <c r="E27" s="64"/>
      <c r="F27" s="64"/>
      <c r="G27" s="64"/>
      <c r="H27" s="64"/>
      <c r="I27" s="64"/>
      <c r="J27" s="64"/>
      <c r="K27" s="64"/>
      <c r="L27" s="64"/>
      <c r="M27" s="64"/>
      <c r="N27" s="64"/>
      <c r="O27" s="64"/>
      <c r="P27" s="73"/>
      <c r="Q27" s="73"/>
      <c r="R27" s="74">
        <v>2020680010106</v>
      </c>
      <c r="S27" s="70" t="s">
        <v>208</v>
      </c>
      <c r="T27" s="75">
        <v>587868190.45000005</v>
      </c>
      <c r="U27" s="75">
        <v>587868190.45000005</v>
      </c>
      <c r="V27" s="70" t="s">
        <v>1230</v>
      </c>
      <c r="W27" s="70" t="s">
        <v>1231</v>
      </c>
      <c r="X27" s="71">
        <v>180</v>
      </c>
      <c r="Y27" s="70" t="s">
        <v>1232</v>
      </c>
      <c r="Z27" s="77">
        <v>30000000</v>
      </c>
      <c r="AA27" s="77">
        <v>0</v>
      </c>
      <c r="AB27" s="77">
        <v>0</v>
      </c>
      <c r="AC27" s="77">
        <v>0</v>
      </c>
      <c r="AD27" s="77">
        <v>0</v>
      </c>
      <c r="AE27" s="77">
        <v>0</v>
      </c>
      <c r="AF27" s="77">
        <v>0</v>
      </c>
      <c r="AG27" s="77">
        <v>0</v>
      </c>
      <c r="AH27" s="77">
        <v>0</v>
      </c>
      <c r="AI27" s="77">
        <v>0</v>
      </c>
      <c r="AJ27" s="77">
        <v>0</v>
      </c>
      <c r="AK27" s="77">
        <v>0</v>
      </c>
      <c r="AL27" s="77">
        <v>0</v>
      </c>
      <c r="AM27" s="77">
        <v>0</v>
      </c>
      <c r="AN27" s="76">
        <f t="shared" si="0"/>
        <v>30000000</v>
      </c>
      <c r="AO27" s="77">
        <v>30000000</v>
      </c>
      <c r="AP27" s="77">
        <v>0</v>
      </c>
      <c r="AQ27" s="77">
        <v>0</v>
      </c>
      <c r="AR27" s="77">
        <v>0</v>
      </c>
      <c r="AS27" s="77">
        <v>0</v>
      </c>
      <c r="AT27" s="77">
        <v>0</v>
      </c>
      <c r="AU27" s="77">
        <v>0</v>
      </c>
      <c r="AV27" s="77">
        <v>0</v>
      </c>
      <c r="AW27" s="77">
        <v>0</v>
      </c>
      <c r="AX27" s="77">
        <v>0</v>
      </c>
      <c r="AY27" s="77">
        <v>0</v>
      </c>
      <c r="AZ27" s="77">
        <v>0</v>
      </c>
      <c r="BA27" s="77">
        <v>0</v>
      </c>
      <c r="BB27" s="77">
        <v>0</v>
      </c>
      <c r="BC27" s="77">
        <f t="shared" si="1"/>
        <v>30000000</v>
      </c>
      <c r="BD27" s="91">
        <v>1</v>
      </c>
      <c r="BE27" s="121">
        <v>29378700</v>
      </c>
      <c r="BF27" s="121">
        <v>29378700</v>
      </c>
      <c r="BG27" s="77">
        <v>0</v>
      </c>
      <c r="BH27" s="64"/>
      <c r="BI27" s="64"/>
      <c r="BJ27" s="64"/>
    </row>
    <row r="28" spans="1:62" s="52" customFormat="1" ht="71.25">
      <c r="A28" s="79">
        <v>201</v>
      </c>
      <c r="B28" s="79"/>
      <c r="C28" s="79"/>
      <c r="D28" s="79"/>
      <c r="E28" s="79"/>
      <c r="F28" s="79"/>
      <c r="G28" s="79"/>
      <c r="H28" s="79"/>
      <c r="I28" s="79"/>
      <c r="J28" s="79"/>
      <c r="K28" s="79"/>
      <c r="L28" s="79"/>
      <c r="M28" s="79"/>
      <c r="N28" s="79"/>
      <c r="O28" s="81"/>
      <c r="P28" s="21"/>
      <c r="Q28" s="21"/>
      <c r="R28" s="22">
        <v>2024680010163</v>
      </c>
      <c r="S28" s="94" t="s">
        <v>209</v>
      </c>
      <c r="T28" s="95">
        <v>1898115309.6600001</v>
      </c>
      <c r="U28" s="96">
        <v>230250000.66</v>
      </c>
      <c r="V28" s="94" t="s">
        <v>1230</v>
      </c>
      <c r="W28" s="94" t="s">
        <v>1231</v>
      </c>
      <c r="X28" s="84">
        <v>180</v>
      </c>
      <c r="Y28" s="94" t="s">
        <v>1232</v>
      </c>
      <c r="Z28" s="23">
        <v>164500000</v>
      </c>
      <c r="AA28" s="85">
        <v>0</v>
      </c>
      <c r="AB28" s="85">
        <v>0</v>
      </c>
      <c r="AC28" s="85">
        <v>0</v>
      </c>
      <c r="AD28" s="85">
        <v>0</v>
      </c>
      <c r="AE28" s="85">
        <v>0</v>
      </c>
      <c r="AF28" s="85">
        <v>0</v>
      </c>
      <c r="AG28" s="85">
        <v>0</v>
      </c>
      <c r="AH28" s="85">
        <v>0</v>
      </c>
      <c r="AI28" s="85">
        <v>0</v>
      </c>
      <c r="AJ28" s="85">
        <v>0</v>
      </c>
      <c r="AK28" s="85">
        <v>0</v>
      </c>
      <c r="AL28" s="85">
        <v>0</v>
      </c>
      <c r="AM28" s="85">
        <v>0</v>
      </c>
      <c r="AN28" s="83">
        <f t="shared" si="0"/>
        <v>164500000</v>
      </c>
      <c r="AO28" s="85">
        <v>143405367</v>
      </c>
      <c r="AP28" s="85">
        <v>0</v>
      </c>
      <c r="AQ28" s="85">
        <v>0</v>
      </c>
      <c r="AR28" s="85">
        <v>0</v>
      </c>
      <c r="AS28" s="85">
        <v>0</v>
      </c>
      <c r="AT28" s="85">
        <v>0</v>
      </c>
      <c r="AU28" s="85">
        <v>0</v>
      </c>
      <c r="AV28" s="85">
        <v>0</v>
      </c>
      <c r="AW28" s="85">
        <v>0</v>
      </c>
      <c r="AX28" s="85">
        <v>0</v>
      </c>
      <c r="AY28" s="85">
        <v>0</v>
      </c>
      <c r="AZ28" s="85">
        <v>0</v>
      </c>
      <c r="BA28" s="85">
        <v>0</v>
      </c>
      <c r="BB28" s="85">
        <v>0</v>
      </c>
      <c r="BC28" s="85">
        <f t="shared" si="1"/>
        <v>143405367</v>
      </c>
      <c r="BD28" s="86">
        <v>0.39209726443769</v>
      </c>
      <c r="BE28" s="87">
        <v>61500000</v>
      </c>
      <c r="BF28" s="122">
        <v>61500000</v>
      </c>
      <c r="BG28" s="85">
        <v>0</v>
      </c>
      <c r="BH28" s="79"/>
      <c r="BI28" s="79"/>
      <c r="BJ28" s="79"/>
    </row>
    <row r="29" spans="1:62" s="52" customFormat="1" ht="85.5">
      <c r="A29" s="64">
        <v>202</v>
      </c>
      <c r="B29" s="70" t="s">
        <v>76</v>
      </c>
      <c r="C29" s="70" t="s">
        <v>77</v>
      </c>
      <c r="D29" s="70" t="s">
        <v>78</v>
      </c>
      <c r="E29" s="70" t="s">
        <v>79</v>
      </c>
      <c r="F29" s="70" t="s">
        <v>89</v>
      </c>
      <c r="G29" s="70" t="s">
        <v>90</v>
      </c>
      <c r="H29" s="70">
        <v>450203800</v>
      </c>
      <c r="I29" s="70" t="s">
        <v>91</v>
      </c>
      <c r="J29" s="71">
        <v>0</v>
      </c>
      <c r="K29" s="70" t="s">
        <v>83</v>
      </c>
      <c r="L29" s="70" t="s">
        <v>2496</v>
      </c>
      <c r="M29" s="71">
        <v>1</v>
      </c>
      <c r="N29" s="70">
        <v>1</v>
      </c>
      <c r="O29" s="70">
        <v>1</v>
      </c>
      <c r="P29" s="73">
        <f t="shared" si="4"/>
        <v>1</v>
      </c>
      <c r="Q29" s="73">
        <f t="shared" si="5"/>
        <v>1</v>
      </c>
      <c r="R29" s="107">
        <v>2020680010072</v>
      </c>
      <c r="S29" s="108" t="s">
        <v>210</v>
      </c>
      <c r="T29" s="89">
        <v>142458746.62</v>
      </c>
      <c r="U29" s="89">
        <v>142458746.62</v>
      </c>
      <c r="V29" s="108" t="s">
        <v>1230</v>
      </c>
      <c r="W29" s="108" t="s">
        <v>1231</v>
      </c>
      <c r="X29" s="109">
        <v>277938</v>
      </c>
      <c r="Y29" s="108" t="s">
        <v>1233</v>
      </c>
      <c r="Z29" s="76">
        <v>100000000</v>
      </c>
      <c r="AA29" s="76">
        <v>0</v>
      </c>
      <c r="AB29" s="76">
        <v>0</v>
      </c>
      <c r="AC29" s="76">
        <v>0</v>
      </c>
      <c r="AD29" s="76">
        <v>0</v>
      </c>
      <c r="AE29" s="76">
        <v>0</v>
      </c>
      <c r="AF29" s="76">
        <v>0</v>
      </c>
      <c r="AG29" s="76">
        <v>0</v>
      </c>
      <c r="AH29" s="76">
        <v>0</v>
      </c>
      <c r="AI29" s="76">
        <v>0</v>
      </c>
      <c r="AJ29" s="76">
        <v>0</v>
      </c>
      <c r="AK29" s="76">
        <v>0</v>
      </c>
      <c r="AL29" s="76">
        <v>0</v>
      </c>
      <c r="AM29" s="76">
        <v>0</v>
      </c>
      <c r="AN29" s="76">
        <f t="shared" si="0"/>
        <v>100000000</v>
      </c>
      <c r="AO29" s="76">
        <v>100000000</v>
      </c>
      <c r="AP29" s="76">
        <v>0</v>
      </c>
      <c r="AQ29" s="76">
        <v>0</v>
      </c>
      <c r="AR29" s="76">
        <v>0</v>
      </c>
      <c r="AS29" s="76">
        <v>0</v>
      </c>
      <c r="AT29" s="76">
        <v>0</v>
      </c>
      <c r="AU29" s="76">
        <v>0</v>
      </c>
      <c r="AV29" s="76">
        <v>0</v>
      </c>
      <c r="AW29" s="76">
        <v>0</v>
      </c>
      <c r="AX29" s="76">
        <v>0</v>
      </c>
      <c r="AY29" s="76">
        <v>0</v>
      </c>
      <c r="AZ29" s="76">
        <v>0</v>
      </c>
      <c r="BA29" s="76">
        <v>0</v>
      </c>
      <c r="BB29" s="76">
        <v>0</v>
      </c>
      <c r="BC29" s="76">
        <f t="shared" si="1"/>
        <v>100000000</v>
      </c>
      <c r="BD29" s="73">
        <v>1</v>
      </c>
      <c r="BE29" s="78">
        <v>79131436</v>
      </c>
      <c r="BF29" s="78">
        <v>79131436</v>
      </c>
      <c r="BG29" s="76">
        <v>0</v>
      </c>
      <c r="BH29" s="70" t="s">
        <v>180</v>
      </c>
      <c r="BI29" s="70" t="s">
        <v>181</v>
      </c>
      <c r="BJ29" s="70">
        <v>10</v>
      </c>
    </row>
    <row r="30" spans="1:62" s="52" customFormat="1" ht="71.25">
      <c r="A30" s="79">
        <v>202</v>
      </c>
      <c r="B30" s="79"/>
      <c r="C30" s="79"/>
      <c r="D30" s="79"/>
      <c r="E30" s="79"/>
      <c r="F30" s="79"/>
      <c r="G30" s="79"/>
      <c r="H30" s="79"/>
      <c r="I30" s="79"/>
      <c r="J30" s="80"/>
      <c r="K30" s="79"/>
      <c r="L30" s="79"/>
      <c r="M30" s="80"/>
      <c r="N30" s="79"/>
      <c r="O30" s="81"/>
      <c r="P30" s="21"/>
      <c r="Q30" s="21"/>
      <c r="R30" s="110">
        <v>2024680010143</v>
      </c>
      <c r="S30" s="111" t="s">
        <v>211</v>
      </c>
      <c r="T30" s="123">
        <v>2765113867.7600002</v>
      </c>
      <c r="U30" s="96">
        <v>690613430.75999999</v>
      </c>
      <c r="V30" s="111" t="s">
        <v>1230</v>
      </c>
      <c r="W30" s="111" t="s">
        <v>1231</v>
      </c>
      <c r="X30" s="113">
        <v>277938</v>
      </c>
      <c r="Y30" s="111" t="s">
        <v>1233</v>
      </c>
      <c r="Z30" s="85">
        <v>240613430.75999999</v>
      </c>
      <c r="AA30" s="85">
        <v>0</v>
      </c>
      <c r="AB30" s="85">
        <v>0</v>
      </c>
      <c r="AC30" s="85">
        <v>0</v>
      </c>
      <c r="AD30" s="85">
        <v>0</v>
      </c>
      <c r="AE30" s="85">
        <v>0</v>
      </c>
      <c r="AF30" s="85">
        <v>0</v>
      </c>
      <c r="AG30" s="85">
        <v>0</v>
      </c>
      <c r="AH30" s="85">
        <v>0</v>
      </c>
      <c r="AI30" s="85">
        <v>0</v>
      </c>
      <c r="AJ30" s="85">
        <v>0</v>
      </c>
      <c r="AK30" s="85">
        <v>0</v>
      </c>
      <c r="AL30" s="85">
        <v>0</v>
      </c>
      <c r="AM30" s="85">
        <v>0</v>
      </c>
      <c r="AN30" s="83">
        <f t="shared" si="0"/>
        <v>240613430.75999999</v>
      </c>
      <c r="AO30" s="85">
        <v>240593430.75999999</v>
      </c>
      <c r="AP30" s="85">
        <v>0</v>
      </c>
      <c r="AQ30" s="85">
        <v>0</v>
      </c>
      <c r="AR30" s="85">
        <v>0</v>
      </c>
      <c r="AS30" s="85">
        <v>0</v>
      </c>
      <c r="AT30" s="85">
        <v>0</v>
      </c>
      <c r="AU30" s="85">
        <v>0</v>
      </c>
      <c r="AV30" s="85">
        <v>0</v>
      </c>
      <c r="AW30" s="85">
        <v>0</v>
      </c>
      <c r="AX30" s="85">
        <v>0</v>
      </c>
      <c r="AY30" s="85">
        <v>0</v>
      </c>
      <c r="AZ30" s="85">
        <v>0</v>
      </c>
      <c r="BA30" s="85">
        <v>0</v>
      </c>
      <c r="BB30" s="85">
        <v>0</v>
      </c>
      <c r="BC30" s="85">
        <f t="shared" si="1"/>
        <v>240593430.75999999</v>
      </c>
      <c r="BD30" s="86">
        <v>0</v>
      </c>
      <c r="BE30" s="87">
        <v>240593430.75999999</v>
      </c>
      <c r="BF30" s="87">
        <v>240593430.75999999</v>
      </c>
      <c r="BG30" s="85">
        <v>0</v>
      </c>
      <c r="BH30" s="79"/>
      <c r="BI30" s="79"/>
      <c r="BJ30" s="79"/>
    </row>
    <row r="31" spans="1:62" s="52" customFormat="1" ht="128.25">
      <c r="A31" s="64">
        <v>203</v>
      </c>
      <c r="B31" s="64" t="s">
        <v>76</v>
      </c>
      <c r="C31" s="70" t="s">
        <v>42</v>
      </c>
      <c r="D31" s="64" t="s">
        <v>84</v>
      </c>
      <c r="E31" s="70" t="s">
        <v>85</v>
      </c>
      <c r="F31" s="64" t="s">
        <v>86</v>
      </c>
      <c r="G31" s="70" t="s">
        <v>92</v>
      </c>
      <c r="H31" s="64">
        <v>410305200</v>
      </c>
      <c r="I31" s="70" t="s">
        <v>93</v>
      </c>
      <c r="J31" s="64">
        <v>25881</v>
      </c>
      <c r="K31" s="64" t="s">
        <v>83</v>
      </c>
      <c r="L31" s="64" t="s">
        <v>2496</v>
      </c>
      <c r="M31" s="64">
        <v>31057</v>
      </c>
      <c r="N31" s="64">
        <v>31057</v>
      </c>
      <c r="O31" s="70">
        <v>25507</v>
      </c>
      <c r="P31" s="73">
        <f t="shared" si="4"/>
        <v>0.82129632611005565</v>
      </c>
      <c r="Q31" s="73">
        <f t="shared" si="5"/>
        <v>0.82129632611005565</v>
      </c>
      <c r="R31" s="74">
        <v>2020680010072</v>
      </c>
      <c r="S31" s="70" t="s">
        <v>210</v>
      </c>
      <c r="T31" s="64"/>
      <c r="U31" s="64"/>
      <c r="V31" s="70" t="s">
        <v>1230</v>
      </c>
      <c r="W31" s="70" t="s">
        <v>1231</v>
      </c>
      <c r="X31" s="71">
        <v>31057</v>
      </c>
      <c r="Y31" s="70" t="s">
        <v>1234</v>
      </c>
      <c r="Z31" s="77">
        <v>42458746.619999997</v>
      </c>
      <c r="AA31" s="77">
        <v>0</v>
      </c>
      <c r="AB31" s="77">
        <v>0</v>
      </c>
      <c r="AC31" s="77">
        <v>0</v>
      </c>
      <c r="AD31" s="77">
        <v>0</v>
      </c>
      <c r="AE31" s="77">
        <v>0</v>
      </c>
      <c r="AF31" s="77">
        <v>0</v>
      </c>
      <c r="AG31" s="77">
        <v>0</v>
      </c>
      <c r="AH31" s="77">
        <v>0</v>
      </c>
      <c r="AI31" s="77">
        <v>0</v>
      </c>
      <c r="AJ31" s="77">
        <v>0</v>
      </c>
      <c r="AK31" s="77">
        <v>0</v>
      </c>
      <c r="AL31" s="77">
        <v>0</v>
      </c>
      <c r="AM31" s="77">
        <v>0</v>
      </c>
      <c r="AN31" s="76">
        <f t="shared" si="0"/>
        <v>42458746.619999997</v>
      </c>
      <c r="AO31" s="77">
        <v>42458746.620000005</v>
      </c>
      <c r="AP31" s="77">
        <v>0</v>
      </c>
      <c r="AQ31" s="77">
        <v>0</v>
      </c>
      <c r="AR31" s="77">
        <v>0</v>
      </c>
      <c r="AS31" s="77">
        <v>0</v>
      </c>
      <c r="AT31" s="77">
        <v>0</v>
      </c>
      <c r="AU31" s="77">
        <v>0</v>
      </c>
      <c r="AV31" s="77">
        <v>0</v>
      </c>
      <c r="AW31" s="77">
        <v>0</v>
      </c>
      <c r="AX31" s="77">
        <v>0</v>
      </c>
      <c r="AY31" s="77">
        <v>0</v>
      </c>
      <c r="AZ31" s="77">
        <v>0</v>
      </c>
      <c r="BA31" s="77">
        <v>0</v>
      </c>
      <c r="BB31" s="77">
        <v>0</v>
      </c>
      <c r="BC31" s="77">
        <f t="shared" si="1"/>
        <v>42458746.620000005</v>
      </c>
      <c r="BD31" s="91">
        <v>1</v>
      </c>
      <c r="BE31" s="103">
        <v>42458746.620000005</v>
      </c>
      <c r="BF31" s="103">
        <v>42458746.620000005</v>
      </c>
      <c r="BG31" s="77">
        <v>0</v>
      </c>
      <c r="BH31" s="70" t="s">
        <v>180</v>
      </c>
      <c r="BI31" s="70" t="s">
        <v>181</v>
      </c>
      <c r="BJ31" s="70">
        <v>10</v>
      </c>
    </row>
    <row r="32" spans="1:62" s="52" customFormat="1" ht="105" customHeight="1">
      <c r="A32" s="79">
        <v>203</v>
      </c>
      <c r="B32" s="79"/>
      <c r="C32" s="79"/>
      <c r="D32" s="79"/>
      <c r="E32" s="79"/>
      <c r="F32" s="79"/>
      <c r="G32" s="79"/>
      <c r="H32" s="79"/>
      <c r="I32" s="79"/>
      <c r="J32" s="79"/>
      <c r="K32" s="79"/>
      <c r="L32" s="79"/>
      <c r="M32" s="79"/>
      <c r="N32" s="79"/>
      <c r="O32" s="81"/>
      <c r="P32" s="21"/>
      <c r="Q32" s="21"/>
      <c r="R32" s="22">
        <v>2024680010163</v>
      </c>
      <c r="S32" s="94" t="s">
        <v>209</v>
      </c>
      <c r="T32" s="81"/>
      <c r="U32" s="81"/>
      <c r="V32" s="94" t="s">
        <v>1230</v>
      </c>
      <c r="W32" s="94" t="s">
        <v>1231</v>
      </c>
      <c r="X32" s="94">
        <v>31057</v>
      </c>
      <c r="Y32" s="94" t="s">
        <v>1234</v>
      </c>
      <c r="Z32" s="85">
        <v>74000000</v>
      </c>
      <c r="AA32" s="85">
        <v>0</v>
      </c>
      <c r="AB32" s="85">
        <v>0</v>
      </c>
      <c r="AC32" s="85">
        <v>0</v>
      </c>
      <c r="AD32" s="85">
        <v>0</v>
      </c>
      <c r="AE32" s="85">
        <v>0</v>
      </c>
      <c r="AF32" s="85">
        <v>0</v>
      </c>
      <c r="AG32" s="85">
        <v>0</v>
      </c>
      <c r="AH32" s="85">
        <v>0</v>
      </c>
      <c r="AI32" s="85">
        <v>0</v>
      </c>
      <c r="AJ32" s="85">
        <v>0</v>
      </c>
      <c r="AK32" s="85">
        <v>0</v>
      </c>
      <c r="AL32" s="85">
        <v>0</v>
      </c>
      <c r="AM32" s="85">
        <v>0</v>
      </c>
      <c r="AN32" s="83">
        <f t="shared" si="0"/>
        <v>74000000</v>
      </c>
      <c r="AO32" s="85">
        <v>62236666.659999996</v>
      </c>
      <c r="AP32" s="85">
        <v>0</v>
      </c>
      <c r="AQ32" s="85">
        <v>0</v>
      </c>
      <c r="AR32" s="85">
        <v>0</v>
      </c>
      <c r="AS32" s="85">
        <v>0</v>
      </c>
      <c r="AT32" s="85">
        <v>0</v>
      </c>
      <c r="AU32" s="85">
        <v>0</v>
      </c>
      <c r="AV32" s="85">
        <v>0</v>
      </c>
      <c r="AW32" s="85">
        <v>0</v>
      </c>
      <c r="AX32" s="85">
        <v>0</v>
      </c>
      <c r="AY32" s="85">
        <v>0</v>
      </c>
      <c r="AZ32" s="85">
        <v>0</v>
      </c>
      <c r="BA32" s="85">
        <v>0</v>
      </c>
      <c r="BB32" s="85">
        <v>0</v>
      </c>
      <c r="BC32" s="85">
        <f t="shared" si="1"/>
        <v>62236666.659999996</v>
      </c>
      <c r="BD32" s="86">
        <v>0.77725225216216209</v>
      </c>
      <c r="BE32" s="101">
        <v>62236666.659999996</v>
      </c>
      <c r="BF32" s="101">
        <v>62236666.659999996</v>
      </c>
      <c r="BG32" s="85">
        <v>0</v>
      </c>
      <c r="BH32" s="79"/>
      <c r="BI32" s="79"/>
      <c r="BJ32" s="79"/>
    </row>
    <row r="33" spans="1:62" s="52" customFormat="1" ht="156" customHeight="1">
      <c r="A33" s="64">
        <v>204</v>
      </c>
      <c r="B33" s="70" t="s">
        <v>76</v>
      </c>
      <c r="C33" s="70" t="s">
        <v>42</v>
      </c>
      <c r="D33" s="70" t="s">
        <v>94</v>
      </c>
      <c r="E33" s="70" t="s">
        <v>95</v>
      </c>
      <c r="F33" s="70" t="s">
        <v>96</v>
      </c>
      <c r="G33" s="70" t="s">
        <v>97</v>
      </c>
      <c r="H33" s="70">
        <v>410402600</v>
      </c>
      <c r="I33" s="70" t="s">
        <v>98</v>
      </c>
      <c r="J33" s="71">
        <v>0</v>
      </c>
      <c r="K33" s="70" t="s">
        <v>83</v>
      </c>
      <c r="L33" s="70" t="s">
        <v>2496</v>
      </c>
      <c r="M33" s="71">
        <v>500</v>
      </c>
      <c r="N33" s="70">
        <v>500</v>
      </c>
      <c r="O33" s="70">
        <v>500</v>
      </c>
      <c r="P33" s="73">
        <f>+((O33))/((N33))</f>
        <v>1</v>
      </c>
      <c r="Q33" s="73">
        <f>+((O33))/((M33))</f>
        <v>1</v>
      </c>
      <c r="R33" s="107">
        <v>2020680010050</v>
      </c>
      <c r="S33" s="108" t="s">
        <v>207</v>
      </c>
      <c r="T33" s="89"/>
      <c r="U33" s="90"/>
      <c r="V33" s="108" t="s">
        <v>1235</v>
      </c>
      <c r="W33" s="108" t="s">
        <v>1236</v>
      </c>
      <c r="X33" s="109">
        <v>500</v>
      </c>
      <c r="Y33" s="108" t="s">
        <v>1237</v>
      </c>
      <c r="Z33" s="76">
        <v>227137688.13</v>
      </c>
      <c r="AA33" s="76">
        <v>0</v>
      </c>
      <c r="AB33" s="76">
        <v>0</v>
      </c>
      <c r="AC33" s="76">
        <v>0</v>
      </c>
      <c r="AD33" s="76">
        <v>0</v>
      </c>
      <c r="AE33" s="76">
        <v>0</v>
      </c>
      <c r="AF33" s="76">
        <v>0</v>
      </c>
      <c r="AG33" s="76">
        <v>0</v>
      </c>
      <c r="AH33" s="76">
        <v>0</v>
      </c>
      <c r="AI33" s="76">
        <v>0</v>
      </c>
      <c r="AJ33" s="76">
        <v>0</v>
      </c>
      <c r="AK33" s="76">
        <v>0</v>
      </c>
      <c r="AL33" s="76">
        <v>0</v>
      </c>
      <c r="AM33" s="76">
        <v>0</v>
      </c>
      <c r="AN33" s="76">
        <f t="shared" si="0"/>
        <v>227137688.13</v>
      </c>
      <c r="AO33" s="76">
        <v>227137688.12999997</v>
      </c>
      <c r="AP33" s="76">
        <v>0</v>
      </c>
      <c r="AQ33" s="76">
        <v>0</v>
      </c>
      <c r="AR33" s="76">
        <v>0</v>
      </c>
      <c r="AS33" s="76">
        <v>0</v>
      </c>
      <c r="AT33" s="76">
        <v>0</v>
      </c>
      <c r="AU33" s="76">
        <v>0</v>
      </c>
      <c r="AV33" s="76">
        <v>0</v>
      </c>
      <c r="AW33" s="76">
        <v>0</v>
      </c>
      <c r="AX33" s="76">
        <v>0</v>
      </c>
      <c r="AY33" s="76">
        <v>0</v>
      </c>
      <c r="AZ33" s="76">
        <v>0</v>
      </c>
      <c r="BA33" s="76">
        <v>0</v>
      </c>
      <c r="BB33" s="76">
        <v>0</v>
      </c>
      <c r="BC33" s="76">
        <f t="shared" si="1"/>
        <v>227137688.12999997</v>
      </c>
      <c r="BD33" s="73">
        <v>1</v>
      </c>
      <c r="BE33" s="100">
        <v>223523132.12999997</v>
      </c>
      <c r="BF33" s="100">
        <v>223523132.12999997</v>
      </c>
      <c r="BG33" s="76">
        <v>0</v>
      </c>
      <c r="BH33" s="70" t="s">
        <v>180</v>
      </c>
      <c r="BI33" s="70" t="s">
        <v>181</v>
      </c>
      <c r="BJ33" s="70">
        <v>10</v>
      </c>
    </row>
    <row r="34" spans="1:62" s="52" customFormat="1" ht="145.35" customHeight="1">
      <c r="A34" s="79">
        <v>204</v>
      </c>
      <c r="B34" s="79"/>
      <c r="C34" s="79"/>
      <c r="D34" s="79"/>
      <c r="E34" s="79"/>
      <c r="F34" s="79"/>
      <c r="G34" s="79"/>
      <c r="H34" s="79"/>
      <c r="I34" s="79"/>
      <c r="J34" s="80"/>
      <c r="K34" s="79"/>
      <c r="L34" s="79"/>
      <c r="M34" s="80"/>
      <c r="N34" s="79"/>
      <c r="O34" s="81"/>
      <c r="P34" s="21"/>
      <c r="Q34" s="21"/>
      <c r="R34" s="110">
        <v>2024680010066</v>
      </c>
      <c r="S34" s="111" t="s">
        <v>212</v>
      </c>
      <c r="T34" s="123">
        <v>8106488883.7700005</v>
      </c>
      <c r="U34" s="96">
        <v>833210019.53999996</v>
      </c>
      <c r="V34" s="111" t="s">
        <v>1235</v>
      </c>
      <c r="W34" s="111" t="s">
        <v>1236</v>
      </c>
      <c r="X34" s="113">
        <v>500</v>
      </c>
      <c r="Y34" s="111" t="s">
        <v>1237</v>
      </c>
      <c r="Z34" s="85">
        <v>251976666.33000001</v>
      </c>
      <c r="AA34" s="85">
        <v>0</v>
      </c>
      <c r="AB34" s="85">
        <v>0</v>
      </c>
      <c r="AC34" s="85">
        <v>0</v>
      </c>
      <c r="AD34" s="85">
        <v>0</v>
      </c>
      <c r="AE34" s="85">
        <v>0</v>
      </c>
      <c r="AF34" s="85">
        <v>0</v>
      </c>
      <c r="AG34" s="85">
        <v>0</v>
      </c>
      <c r="AH34" s="85">
        <v>0</v>
      </c>
      <c r="AI34" s="85">
        <v>0</v>
      </c>
      <c r="AJ34" s="85">
        <v>0</v>
      </c>
      <c r="AK34" s="85">
        <v>0</v>
      </c>
      <c r="AL34" s="85">
        <v>0</v>
      </c>
      <c r="AM34" s="85">
        <v>0</v>
      </c>
      <c r="AN34" s="83">
        <f t="shared" si="0"/>
        <v>251976666.33000001</v>
      </c>
      <c r="AO34" s="85">
        <v>235933456.38999999</v>
      </c>
      <c r="AP34" s="85">
        <v>0</v>
      </c>
      <c r="AQ34" s="85">
        <v>0</v>
      </c>
      <c r="AR34" s="85">
        <v>0</v>
      </c>
      <c r="AS34" s="85">
        <v>0</v>
      </c>
      <c r="AT34" s="85">
        <v>0</v>
      </c>
      <c r="AU34" s="85">
        <v>0</v>
      </c>
      <c r="AV34" s="85">
        <v>0</v>
      </c>
      <c r="AW34" s="85">
        <v>0</v>
      </c>
      <c r="AX34" s="85">
        <v>0</v>
      </c>
      <c r="AY34" s="85">
        <v>0</v>
      </c>
      <c r="AZ34" s="85">
        <v>0</v>
      </c>
      <c r="BA34" s="85">
        <v>0</v>
      </c>
      <c r="BB34" s="85">
        <v>0</v>
      </c>
      <c r="BC34" s="85">
        <f t="shared" si="1"/>
        <v>235933456.38999999</v>
      </c>
      <c r="BD34" s="86">
        <v>0.63558084088111644</v>
      </c>
      <c r="BE34" s="101">
        <v>235933456.38999999</v>
      </c>
      <c r="BF34" s="101">
        <v>235933456.38999999</v>
      </c>
      <c r="BG34" s="85"/>
      <c r="BH34" s="79"/>
      <c r="BI34" s="79"/>
      <c r="BJ34" s="79"/>
    </row>
    <row r="35" spans="1:62" s="52" customFormat="1" ht="99.75">
      <c r="A35" s="64">
        <v>205</v>
      </c>
      <c r="B35" s="64" t="s">
        <v>76</v>
      </c>
      <c r="C35" s="70" t="s">
        <v>42</v>
      </c>
      <c r="D35" s="64" t="s">
        <v>94</v>
      </c>
      <c r="E35" s="70" t="s">
        <v>95</v>
      </c>
      <c r="F35" s="64" t="s">
        <v>99</v>
      </c>
      <c r="G35" s="70" t="s">
        <v>100</v>
      </c>
      <c r="H35" s="64">
        <v>410402700</v>
      </c>
      <c r="I35" s="70" t="s">
        <v>101</v>
      </c>
      <c r="J35" s="64">
        <v>284</v>
      </c>
      <c r="K35" s="64" t="s">
        <v>83</v>
      </c>
      <c r="L35" s="64" t="s">
        <v>2496</v>
      </c>
      <c r="M35" s="64">
        <v>500</v>
      </c>
      <c r="N35" s="64">
        <v>500</v>
      </c>
      <c r="O35" s="64">
        <v>500</v>
      </c>
      <c r="P35" s="73">
        <f t="shared" ref="P35" si="6">+((O35))/((N35))</f>
        <v>1</v>
      </c>
      <c r="Q35" s="73">
        <f t="shared" ref="Q35" si="7">+((O35))/((M35))</f>
        <v>1</v>
      </c>
      <c r="R35" s="74">
        <v>2020680010050</v>
      </c>
      <c r="S35" s="70" t="s">
        <v>207</v>
      </c>
      <c r="T35" s="75"/>
      <c r="U35" s="102"/>
      <c r="V35" s="70" t="s">
        <v>1235</v>
      </c>
      <c r="W35" s="70" t="s">
        <v>1236</v>
      </c>
      <c r="X35" s="71">
        <v>500</v>
      </c>
      <c r="Y35" s="70" t="s">
        <v>1238</v>
      </c>
      <c r="Z35" s="124">
        <v>929179784</v>
      </c>
      <c r="AA35" s="77">
        <v>0</v>
      </c>
      <c r="AB35" s="77">
        <v>0</v>
      </c>
      <c r="AC35" s="77">
        <v>0</v>
      </c>
      <c r="AD35" s="77">
        <v>0</v>
      </c>
      <c r="AE35" s="77">
        <v>0</v>
      </c>
      <c r="AF35" s="77">
        <v>0</v>
      </c>
      <c r="AG35" s="77">
        <v>0</v>
      </c>
      <c r="AH35" s="77">
        <v>0</v>
      </c>
      <c r="AI35" s="77">
        <v>0</v>
      </c>
      <c r="AJ35" s="77">
        <v>0</v>
      </c>
      <c r="AK35" s="77">
        <v>0</v>
      </c>
      <c r="AL35" s="77">
        <v>0</v>
      </c>
      <c r="AM35" s="77">
        <v>0</v>
      </c>
      <c r="AN35" s="76">
        <f t="shared" si="0"/>
        <v>929179784</v>
      </c>
      <c r="AO35" s="77">
        <v>929179784</v>
      </c>
      <c r="AP35" s="77">
        <v>0</v>
      </c>
      <c r="AQ35" s="77">
        <v>0</v>
      </c>
      <c r="AR35" s="77">
        <v>0</v>
      </c>
      <c r="AS35" s="77">
        <v>0</v>
      </c>
      <c r="AT35" s="77">
        <v>0</v>
      </c>
      <c r="AU35" s="77">
        <v>0</v>
      </c>
      <c r="AV35" s="77">
        <v>0</v>
      </c>
      <c r="AW35" s="77">
        <v>0</v>
      </c>
      <c r="AX35" s="77">
        <v>0</v>
      </c>
      <c r="AY35" s="77">
        <v>0</v>
      </c>
      <c r="AZ35" s="77">
        <v>0</v>
      </c>
      <c r="BA35" s="77">
        <v>0</v>
      </c>
      <c r="BB35" s="77">
        <v>0</v>
      </c>
      <c r="BC35" s="77">
        <f t="shared" si="1"/>
        <v>929179784</v>
      </c>
      <c r="BD35" s="91">
        <v>1</v>
      </c>
      <c r="BE35" s="103">
        <v>929179784</v>
      </c>
      <c r="BF35" s="103">
        <v>929179784</v>
      </c>
      <c r="BG35" s="77">
        <v>0</v>
      </c>
      <c r="BH35" s="70" t="s">
        <v>180</v>
      </c>
      <c r="BI35" s="70" t="s">
        <v>181</v>
      </c>
      <c r="BJ35" s="70">
        <v>10</v>
      </c>
    </row>
    <row r="36" spans="1:62" s="52" customFormat="1" ht="76.349999999999994" customHeight="1">
      <c r="A36" s="79">
        <v>205</v>
      </c>
      <c r="B36" s="79"/>
      <c r="C36" s="79"/>
      <c r="D36" s="79"/>
      <c r="E36" s="79"/>
      <c r="F36" s="79"/>
      <c r="G36" s="79"/>
      <c r="H36" s="79"/>
      <c r="I36" s="79"/>
      <c r="J36" s="79"/>
      <c r="K36" s="79"/>
      <c r="L36" s="79"/>
      <c r="M36" s="79"/>
      <c r="N36" s="79"/>
      <c r="O36" s="81"/>
      <c r="P36" s="21"/>
      <c r="Q36" s="21"/>
      <c r="R36" s="22">
        <v>2024680010066</v>
      </c>
      <c r="S36" s="94" t="s">
        <v>212</v>
      </c>
      <c r="T36" s="18"/>
      <c r="U36" s="20"/>
      <c r="V36" s="94" t="s">
        <v>1235</v>
      </c>
      <c r="W36" s="94" t="s">
        <v>1236</v>
      </c>
      <c r="X36" s="84">
        <v>500</v>
      </c>
      <c r="Y36" s="94" t="s">
        <v>1238</v>
      </c>
      <c r="Z36" s="85">
        <v>581233353.21000004</v>
      </c>
      <c r="AA36" s="85">
        <v>0</v>
      </c>
      <c r="AB36" s="85">
        <v>0</v>
      </c>
      <c r="AC36" s="85">
        <v>0</v>
      </c>
      <c r="AD36" s="85">
        <v>0</v>
      </c>
      <c r="AE36" s="85">
        <v>0</v>
      </c>
      <c r="AF36" s="85">
        <v>0</v>
      </c>
      <c r="AG36" s="85">
        <v>0</v>
      </c>
      <c r="AH36" s="85">
        <v>0</v>
      </c>
      <c r="AI36" s="85">
        <v>0</v>
      </c>
      <c r="AJ36" s="85">
        <v>0</v>
      </c>
      <c r="AK36" s="85">
        <v>0</v>
      </c>
      <c r="AL36" s="85">
        <v>0</v>
      </c>
      <c r="AM36" s="85">
        <v>0</v>
      </c>
      <c r="AN36" s="83">
        <f t="shared" si="0"/>
        <v>581233353.21000004</v>
      </c>
      <c r="AO36" s="85">
        <v>500145078.96999997</v>
      </c>
      <c r="AP36" s="85">
        <v>0</v>
      </c>
      <c r="AQ36" s="85">
        <v>0</v>
      </c>
      <c r="AR36" s="85">
        <v>0</v>
      </c>
      <c r="AS36" s="85">
        <v>0</v>
      </c>
      <c r="AT36" s="85">
        <v>0</v>
      </c>
      <c r="AU36" s="85">
        <v>0</v>
      </c>
      <c r="AV36" s="85">
        <v>0</v>
      </c>
      <c r="AW36" s="85">
        <v>0</v>
      </c>
      <c r="AX36" s="85">
        <v>0</v>
      </c>
      <c r="AY36" s="85">
        <v>0</v>
      </c>
      <c r="AZ36" s="85">
        <v>0</v>
      </c>
      <c r="BA36" s="85">
        <v>0</v>
      </c>
      <c r="BB36" s="85">
        <v>0</v>
      </c>
      <c r="BC36" s="85">
        <f t="shared" si="1"/>
        <v>500145078.96999997</v>
      </c>
      <c r="BD36" s="86">
        <v>0.84561068071308809</v>
      </c>
      <c r="BE36" s="101">
        <v>442882579.96000004</v>
      </c>
      <c r="BF36" s="101">
        <v>442882579.96000004</v>
      </c>
      <c r="BG36" s="85">
        <v>0</v>
      </c>
      <c r="BH36" s="79"/>
      <c r="BI36" s="79"/>
      <c r="BJ36" s="79"/>
    </row>
    <row r="37" spans="1:62" s="52" customFormat="1" ht="142.5">
      <c r="A37" s="64">
        <v>206</v>
      </c>
      <c r="B37" s="70" t="s">
        <v>76</v>
      </c>
      <c r="C37" s="70" t="s">
        <v>42</v>
      </c>
      <c r="D37" s="70" t="s">
        <v>84</v>
      </c>
      <c r="E37" s="70" t="s">
        <v>85</v>
      </c>
      <c r="F37" s="70" t="s">
        <v>86</v>
      </c>
      <c r="G37" s="70" t="s">
        <v>102</v>
      </c>
      <c r="H37" s="70">
        <v>410305200</v>
      </c>
      <c r="I37" s="70" t="s">
        <v>103</v>
      </c>
      <c r="J37" s="71">
        <v>15036</v>
      </c>
      <c r="K37" s="70" t="s">
        <v>83</v>
      </c>
      <c r="L37" s="70" t="s">
        <v>2495</v>
      </c>
      <c r="M37" s="71">
        <v>25000</v>
      </c>
      <c r="N37" s="70">
        <v>6250</v>
      </c>
      <c r="O37" s="70">
        <v>6775</v>
      </c>
      <c r="P37" s="73">
        <f>+((O37))/(N37)</f>
        <v>1.0840000000000001</v>
      </c>
      <c r="Q37" s="73">
        <f>+((O37))/((M37))</f>
        <v>0.27100000000000002</v>
      </c>
      <c r="R37" s="107">
        <v>2024680010086</v>
      </c>
      <c r="S37" s="108" t="s">
        <v>213</v>
      </c>
      <c r="T37" s="90">
        <v>792157148.39999998</v>
      </c>
      <c r="U37" s="90">
        <v>122633334</v>
      </c>
      <c r="V37" s="70" t="s">
        <v>1239</v>
      </c>
      <c r="W37" s="70" t="s">
        <v>1280</v>
      </c>
      <c r="X37" s="71">
        <v>25000</v>
      </c>
      <c r="Y37" s="70" t="s">
        <v>1240</v>
      </c>
      <c r="Z37" s="125">
        <v>122633334</v>
      </c>
      <c r="AA37" s="76">
        <v>0</v>
      </c>
      <c r="AB37" s="76">
        <v>0</v>
      </c>
      <c r="AC37" s="76">
        <v>0</v>
      </c>
      <c r="AD37" s="76">
        <v>0</v>
      </c>
      <c r="AE37" s="76">
        <v>0</v>
      </c>
      <c r="AF37" s="76">
        <v>0</v>
      </c>
      <c r="AG37" s="76">
        <v>0</v>
      </c>
      <c r="AH37" s="76">
        <v>0</v>
      </c>
      <c r="AI37" s="76">
        <v>0</v>
      </c>
      <c r="AJ37" s="76">
        <v>0</v>
      </c>
      <c r="AK37" s="76">
        <v>0</v>
      </c>
      <c r="AL37" s="76">
        <v>0</v>
      </c>
      <c r="AM37" s="76">
        <v>0</v>
      </c>
      <c r="AN37" s="76">
        <f t="shared" si="0"/>
        <v>122633334</v>
      </c>
      <c r="AO37" s="76">
        <v>16100000</v>
      </c>
      <c r="AP37" s="76">
        <v>0</v>
      </c>
      <c r="AQ37" s="76">
        <v>0</v>
      </c>
      <c r="AR37" s="76">
        <v>0</v>
      </c>
      <c r="AS37" s="76">
        <v>0</v>
      </c>
      <c r="AT37" s="76">
        <v>0</v>
      </c>
      <c r="AU37" s="76">
        <v>0</v>
      </c>
      <c r="AV37" s="76">
        <v>0</v>
      </c>
      <c r="AW37" s="76">
        <v>0</v>
      </c>
      <c r="AX37" s="76">
        <v>0</v>
      </c>
      <c r="AY37" s="76">
        <v>0</v>
      </c>
      <c r="AZ37" s="76">
        <v>0</v>
      </c>
      <c r="BA37" s="76">
        <v>0</v>
      </c>
      <c r="BB37" s="76">
        <v>0</v>
      </c>
      <c r="BC37" s="76">
        <f t="shared" si="1"/>
        <v>16100000</v>
      </c>
      <c r="BD37" s="73">
        <v>8.1149193548387094E-2</v>
      </c>
      <c r="BE37" s="78">
        <v>16100000</v>
      </c>
      <c r="BF37" s="78">
        <v>16100000</v>
      </c>
      <c r="BG37" s="76">
        <v>0</v>
      </c>
      <c r="BH37" s="70" t="s">
        <v>180</v>
      </c>
      <c r="BI37" s="70" t="s">
        <v>181</v>
      </c>
      <c r="BJ37" s="70">
        <v>10</v>
      </c>
    </row>
    <row r="38" spans="1:62" s="52" customFormat="1" ht="96.6" customHeight="1">
      <c r="A38" s="79">
        <v>207</v>
      </c>
      <c r="B38" s="79" t="s">
        <v>76</v>
      </c>
      <c r="C38" s="17" t="s">
        <v>42</v>
      </c>
      <c r="D38" s="79" t="s">
        <v>84</v>
      </c>
      <c r="E38" s="17" t="s">
        <v>85</v>
      </c>
      <c r="F38" s="79" t="s">
        <v>86</v>
      </c>
      <c r="G38" s="17" t="s">
        <v>104</v>
      </c>
      <c r="H38" s="79">
        <v>410305200</v>
      </c>
      <c r="I38" s="17" t="s">
        <v>103</v>
      </c>
      <c r="J38" s="79">
        <v>2400</v>
      </c>
      <c r="K38" s="79" t="s">
        <v>83</v>
      </c>
      <c r="L38" s="79" t="s">
        <v>2495</v>
      </c>
      <c r="M38" s="79">
        <v>4800</v>
      </c>
      <c r="N38" s="79">
        <v>1200</v>
      </c>
      <c r="O38" s="81">
        <v>3479</v>
      </c>
      <c r="P38" s="93">
        <f>+((O38))/((N38))</f>
        <v>2.8991666666666664</v>
      </c>
      <c r="Q38" s="93">
        <f>+((O38))/((M38))</f>
        <v>0.72479166666666661</v>
      </c>
      <c r="R38" s="110">
        <v>2020680010106</v>
      </c>
      <c r="S38" s="111" t="s">
        <v>208</v>
      </c>
      <c r="T38" s="123"/>
      <c r="U38" s="112"/>
      <c r="V38" s="111" t="s">
        <v>1241</v>
      </c>
      <c r="W38" s="111" t="s">
        <v>1242</v>
      </c>
      <c r="X38" s="113">
        <v>4800</v>
      </c>
      <c r="Y38" s="111" t="s">
        <v>1243</v>
      </c>
      <c r="Z38" s="126">
        <v>91084779.060000002</v>
      </c>
      <c r="AA38" s="85">
        <v>0</v>
      </c>
      <c r="AB38" s="85">
        <v>0</v>
      </c>
      <c r="AC38" s="85">
        <v>0</v>
      </c>
      <c r="AD38" s="85">
        <v>0</v>
      </c>
      <c r="AE38" s="85">
        <v>0</v>
      </c>
      <c r="AF38" s="85">
        <v>0</v>
      </c>
      <c r="AG38" s="85">
        <v>0</v>
      </c>
      <c r="AH38" s="85">
        <v>0</v>
      </c>
      <c r="AI38" s="85">
        <v>0</v>
      </c>
      <c r="AJ38" s="85">
        <v>0</v>
      </c>
      <c r="AK38" s="85">
        <v>0</v>
      </c>
      <c r="AL38" s="85">
        <v>0</v>
      </c>
      <c r="AM38" s="85">
        <v>0</v>
      </c>
      <c r="AN38" s="83">
        <f t="shared" si="0"/>
        <v>91084779.060000002</v>
      </c>
      <c r="AO38" s="85">
        <v>91004540.060000002</v>
      </c>
      <c r="AP38" s="85">
        <v>0</v>
      </c>
      <c r="AQ38" s="85">
        <v>0</v>
      </c>
      <c r="AR38" s="85">
        <v>0</v>
      </c>
      <c r="AS38" s="85">
        <v>0</v>
      </c>
      <c r="AT38" s="85">
        <v>0</v>
      </c>
      <c r="AU38" s="85">
        <v>0</v>
      </c>
      <c r="AV38" s="85">
        <v>0</v>
      </c>
      <c r="AW38" s="85">
        <v>0</v>
      </c>
      <c r="AX38" s="85">
        <v>0</v>
      </c>
      <c r="AY38" s="85">
        <v>0</v>
      </c>
      <c r="AZ38" s="85">
        <v>0</v>
      </c>
      <c r="BA38" s="85">
        <v>0</v>
      </c>
      <c r="BB38" s="85">
        <v>0</v>
      </c>
      <c r="BC38" s="85">
        <f t="shared" si="1"/>
        <v>91004540.060000002</v>
      </c>
      <c r="BD38" s="97">
        <v>0.99911907345191953</v>
      </c>
      <c r="BE38" s="101">
        <v>90245316.060000002</v>
      </c>
      <c r="BF38" s="101">
        <v>90245316.060000002</v>
      </c>
      <c r="BG38" s="85">
        <v>0</v>
      </c>
      <c r="BH38" s="17" t="s">
        <v>180</v>
      </c>
      <c r="BI38" s="17" t="s">
        <v>181</v>
      </c>
      <c r="BJ38" s="17" t="s">
        <v>183</v>
      </c>
    </row>
    <row r="39" spans="1:62" s="52" customFormat="1" ht="135" customHeight="1">
      <c r="A39" s="64">
        <v>207</v>
      </c>
      <c r="B39" s="64"/>
      <c r="C39" s="64"/>
      <c r="D39" s="64"/>
      <c r="E39" s="64"/>
      <c r="F39" s="64"/>
      <c r="G39" s="64"/>
      <c r="H39" s="64"/>
      <c r="I39" s="64"/>
      <c r="J39" s="64"/>
      <c r="K39" s="64"/>
      <c r="L39" s="64"/>
      <c r="M39" s="64"/>
      <c r="N39" s="64"/>
      <c r="O39" s="64"/>
      <c r="P39" s="98"/>
      <c r="Q39" s="98"/>
      <c r="R39" s="107">
        <v>2024680010140</v>
      </c>
      <c r="S39" s="108" t="s">
        <v>214</v>
      </c>
      <c r="T39" s="127">
        <v>797557582.96000004</v>
      </c>
      <c r="U39" s="128">
        <v>232769021.96000001</v>
      </c>
      <c r="V39" s="108" t="s">
        <v>1241</v>
      </c>
      <c r="W39" s="108" t="s">
        <v>1242</v>
      </c>
      <c r="X39" s="109">
        <v>4800</v>
      </c>
      <c r="Y39" s="108" t="s">
        <v>1243</v>
      </c>
      <c r="Z39" s="77">
        <v>257769021.96000001</v>
      </c>
      <c r="AA39" s="77">
        <v>0</v>
      </c>
      <c r="AB39" s="77">
        <v>0</v>
      </c>
      <c r="AC39" s="77">
        <v>0</v>
      </c>
      <c r="AD39" s="77">
        <v>0</v>
      </c>
      <c r="AE39" s="77">
        <v>0</v>
      </c>
      <c r="AF39" s="77">
        <v>0</v>
      </c>
      <c r="AG39" s="77">
        <v>0</v>
      </c>
      <c r="AH39" s="77">
        <v>0</v>
      </c>
      <c r="AI39" s="77">
        <v>0</v>
      </c>
      <c r="AJ39" s="77">
        <v>0</v>
      </c>
      <c r="AK39" s="77">
        <v>0</v>
      </c>
      <c r="AL39" s="77">
        <v>0</v>
      </c>
      <c r="AM39" s="77">
        <v>0</v>
      </c>
      <c r="AN39" s="76">
        <f t="shared" si="0"/>
        <v>257769021.96000001</v>
      </c>
      <c r="AO39" s="77">
        <v>214662531.94</v>
      </c>
      <c r="AP39" s="77">
        <v>0</v>
      </c>
      <c r="AQ39" s="77">
        <v>0</v>
      </c>
      <c r="AR39" s="77">
        <v>0</v>
      </c>
      <c r="AS39" s="77">
        <v>0</v>
      </c>
      <c r="AT39" s="77">
        <v>0</v>
      </c>
      <c r="AU39" s="77">
        <v>0</v>
      </c>
      <c r="AV39" s="77">
        <v>0</v>
      </c>
      <c r="AW39" s="77">
        <v>0</v>
      </c>
      <c r="AX39" s="77">
        <v>0</v>
      </c>
      <c r="AY39" s="77">
        <v>0</v>
      </c>
      <c r="AZ39" s="77">
        <v>0</v>
      </c>
      <c r="BA39" s="77">
        <v>0</v>
      </c>
      <c r="BB39" s="77">
        <v>0</v>
      </c>
      <c r="BC39" s="77">
        <f t="shared" si="1"/>
        <v>214662531.94</v>
      </c>
      <c r="BD39" s="91">
        <v>0.69480202801265889</v>
      </c>
      <c r="BE39" s="103">
        <v>166415148</v>
      </c>
      <c r="BF39" s="103">
        <v>166415148</v>
      </c>
      <c r="BG39" s="77">
        <v>0</v>
      </c>
      <c r="BH39" s="64"/>
      <c r="BI39" s="64"/>
      <c r="BJ39" s="64"/>
    </row>
    <row r="40" spans="1:62" s="52" customFormat="1" ht="128.25">
      <c r="A40" s="79">
        <v>208</v>
      </c>
      <c r="B40" s="17" t="s">
        <v>76</v>
      </c>
      <c r="C40" s="17" t="s">
        <v>77</v>
      </c>
      <c r="D40" s="17" t="s">
        <v>78</v>
      </c>
      <c r="E40" s="17" t="s">
        <v>79</v>
      </c>
      <c r="F40" s="17" t="s">
        <v>89</v>
      </c>
      <c r="G40" s="17" t="s">
        <v>105</v>
      </c>
      <c r="H40" s="17">
        <v>450203800</v>
      </c>
      <c r="I40" s="17" t="s">
        <v>106</v>
      </c>
      <c r="J40" s="19">
        <v>0</v>
      </c>
      <c r="K40" s="17" t="s">
        <v>48</v>
      </c>
      <c r="L40" s="17" t="s">
        <v>2496</v>
      </c>
      <c r="M40" s="19">
        <v>1</v>
      </c>
      <c r="N40" s="17">
        <v>1</v>
      </c>
      <c r="O40" s="94">
        <v>1</v>
      </c>
      <c r="P40" s="93">
        <f t="shared" ref="P40" si="8">+((O40))/((N40))</f>
        <v>1</v>
      </c>
      <c r="Q40" s="93">
        <f t="shared" ref="Q40" si="9">+((O40))/((M40))</f>
        <v>1</v>
      </c>
      <c r="R40" s="22">
        <v>2020680010106</v>
      </c>
      <c r="S40" s="94" t="s">
        <v>208</v>
      </c>
      <c r="T40" s="18"/>
      <c r="U40" s="129"/>
      <c r="V40" s="94" t="s">
        <v>1244</v>
      </c>
      <c r="W40" s="94" t="s">
        <v>1242</v>
      </c>
      <c r="X40" s="84">
        <v>6000</v>
      </c>
      <c r="Y40" s="94" t="s">
        <v>1245</v>
      </c>
      <c r="Z40" s="83">
        <v>192583411.38999999</v>
      </c>
      <c r="AA40" s="83">
        <v>0</v>
      </c>
      <c r="AB40" s="83">
        <v>0</v>
      </c>
      <c r="AC40" s="83">
        <v>0</v>
      </c>
      <c r="AD40" s="83">
        <v>0</v>
      </c>
      <c r="AE40" s="83">
        <v>0</v>
      </c>
      <c r="AF40" s="83">
        <v>0</v>
      </c>
      <c r="AG40" s="83">
        <v>0</v>
      </c>
      <c r="AH40" s="83">
        <v>0</v>
      </c>
      <c r="AI40" s="83">
        <v>0</v>
      </c>
      <c r="AJ40" s="83">
        <v>0</v>
      </c>
      <c r="AK40" s="83">
        <v>0</v>
      </c>
      <c r="AL40" s="83">
        <v>0</v>
      </c>
      <c r="AM40" s="83">
        <v>0</v>
      </c>
      <c r="AN40" s="83">
        <f t="shared" si="0"/>
        <v>192583411.38999999</v>
      </c>
      <c r="AO40" s="83">
        <v>191563411.39000002</v>
      </c>
      <c r="AP40" s="83">
        <v>0</v>
      </c>
      <c r="AQ40" s="83">
        <v>0</v>
      </c>
      <c r="AR40" s="83">
        <v>0</v>
      </c>
      <c r="AS40" s="83">
        <v>0</v>
      </c>
      <c r="AT40" s="83">
        <v>0</v>
      </c>
      <c r="AU40" s="83">
        <v>0</v>
      </c>
      <c r="AV40" s="83">
        <v>0</v>
      </c>
      <c r="AW40" s="83">
        <v>0</v>
      </c>
      <c r="AX40" s="83">
        <v>0</v>
      </c>
      <c r="AY40" s="83">
        <v>0</v>
      </c>
      <c r="AZ40" s="83">
        <v>0</v>
      </c>
      <c r="BA40" s="83">
        <v>0</v>
      </c>
      <c r="BB40" s="83">
        <v>0</v>
      </c>
      <c r="BC40" s="83">
        <f t="shared" si="1"/>
        <v>191563411.39000002</v>
      </c>
      <c r="BD40" s="130">
        <v>0.99470359366552918</v>
      </c>
      <c r="BE40" s="101">
        <v>191563411.39000005</v>
      </c>
      <c r="BF40" s="101">
        <v>191563411.39000005</v>
      </c>
      <c r="BG40" s="83">
        <v>0</v>
      </c>
      <c r="BH40" s="17" t="s">
        <v>180</v>
      </c>
      <c r="BI40" s="17" t="s">
        <v>181</v>
      </c>
      <c r="BJ40" s="17" t="s">
        <v>183</v>
      </c>
    </row>
    <row r="41" spans="1:62" s="52" customFormat="1" ht="99" customHeight="1">
      <c r="A41" s="64">
        <v>208</v>
      </c>
      <c r="B41" s="64"/>
      <c r="C41" s="64"/>
      <c r="D41" s="64"/>
      <c r="E41" s="64"/>
      <c r="F41" s="64"/>
      <c r="G41" s="64"/>
      <c r="H41" s="64"/>
      <c r="I41" s="64"/>
      <c r="J41" s="88"/>
      <c r="K41" s="64"/>
      <c r="L41" s="64"/>
      <c r="M41" s="88"/>
      <c r="N41" s="64"/>
      <c r="O41" s="64"/>
      <c r="P41" s="98"/>
      <c r="Q41" s="98"/>
      <c r="R41" s="107">
        <v>2024680010147</v>
      </c>
      <c r="S41" s="108" t="s">
        <v>215</v>
      </c>
      <c r="T41" s="89">
        <v>1430345191.6099999</v>
      </c>
      <c r="U41" s="128">
        <v>297052787.61000001</v>
      </c>
      <c r="V41" s="108" t="s">
        <v>1244</v>
      </c>
      <c r="W41" s="108" t="s">
        <v>1242</v>
      </c>
      <c r="X41" s="109">
        <v>6000</v>
      </c>
      <c r="Y41" s="108" t="s">
        <v>1245</v>
      </c>
      <c r="Z41" s="77">
        <v>297052787.61000001</v>
      </c>
      <c r="AA41" s="77">
        <v>0</v>
      </c>
      <c r="AB41" s="77">
        <v>0</v>
      </c>
      <c r="AC41" s="77">
        <v>0</v>
      </c>
      <c r="AD41" s="77">
        <v>0</v>
      </c>
      <c r="AE41" s="77">
        <v>0</v>
      </c>
      <c r="AF41" s="77">
        <v>0</v>
      </c>
      <c r="AG41" s="77">
        <v>0</v>
      </c>
      <c r="AH41" s="77">
        <v>0</v>
      </c>
      <c r="AI41" s="77">
        <v>0</v>
      </c>
      <c r="AJ41" s="77">
        <v>0</v>
      </c>
      <c r="AK41" s="77">
        <v>0</v>
      </c>
      <c r="AL41" s="77">
        <v>0</v>
      </c>
      <c r="AM41" s="77">
        <v>0</v>
      </c>
      <c r="AN41" s="76">
        <f t="shared" si="0"/>
        <v>297052787.61000001</v>
      </c>
      <c r="AO41" s="77">
        <v>296652787.06</v>
      </c>
      <c r="AP41" s="77">
        <v>0</v>
      </c>
      <c r="AQ41" s="77">
        <v>0</v>
      </c>
      <c r="AR41" s="77">
        <v>0</v>
      </c>
      <c r="AS41" s="77">
        <v>0</v>
      </c>
      <c r="AT41" s="77">
        <v>0</v>
      </c>
      <c r="AU41" s="77">
        <v>0</v>
      </c>
      <c r="AV41" s="77">
        <v>0</v>
      </c>
      <c r="AW41" s="77">
        <v>0</v>
      </c>
      <c r="AX41" s="77">
        <v>0</v>
      </c>
      <c r="AY41" s="77">
        <v>0</v>
      </c>
      <c r="AZ41" s="77">
        <v>0</v>
      </c>
      <c r="BA41" s="77">
        <v>0</v>
      </c>
      <c r="BB41" s="77">
        <v>0</v>
      </c>
      <c r="BC41" s="76">
        <f t="shared" si="1"/>
        <v>296652787.06</v>
      </c>
      <c r="BD41" s="73">
        <v>0.63926902402261854</v>
      </c>
      <c r="BE41" s="103">
        <v>218678613</v>
      </c>
      <c r="BF41" s="103">
        <v>218678613</v>
      </c>
      <c r="BG41" s="77">
        <v>0</v>
      </c>
      <c r="BH41" s="64"/>
      <c r="BI41" s="64"/>
      <c r="BJ41" s="64"/>
    </row>
    <row r="42" spans="1:62" s="52" customFormat="1" ht="114">
      <c r="A42" s="79">
        <v>209</v>
      </c>
      <c r="B42" s="79" t="s">
        <v>76</v>
      </c>
      <c r="C42" s="17" t="s">
        <v>42</v>
      </c>
      <c r="D42" s="79" t="s">
        <v>84</v>
      </c>
      <c r="E42" s="17" t="s">
        <v>85</v>
      </c>
      <c r="F42" s="79" t="s">
        <v>86</v>
      </c>
      <c r="G42" s="17" t="s">
        <v>107</v>
      </c>
      <c r="H42" s="79">
        <v>410305200</v>
      </c>
      <c r="I42" s="17" t="s">
        <v>93</v>
      </c>
      <c r="J42" s="79">
        <v>0</v>
      </c>
      <c r="K42" s="79" t="s">
        <v>48</v>
      </c>
      <c r="L42" s="79" t="s">
        <v>2495</v>
      </c>
      <c r="M42" s="79">
        <v>1600</v>
      </c>
      <c r="N42" s="79">
        <v>400</v>
      </c>
      <c r="O42" s="81">
        <v>436</v>
      </c>
      <c r="P42" s="93">
        <f>+((O42))/((N42))</f>
        <v>1.0900000000000001</v>
      </c>
      <c r="Q42" s="93">
        <f>+((O42))/((M42))</f>
        <v>0.27250000000000002</v>
      </c>
      <c r="R42" s="110">
        <v>2020680010040</v>
      </c>
      <c r="S42" s="111" t="s">
        <v>206</v>
      </c>
      <c r="T42" s="123"/>
      <c r="U42" s="112"/>
      <c r="V42" s="111" t="s">
        <v>1239</v>
      </c>
      <c r="W42" s="111" t="s">
        <v>1246</v>
      </c>
      <c r="X42" s="113">
        <v>1600</v>
      </c>
      <c r="Y42" s="111" t="s">
        <v>1247</v>
      </c>
      <c r="Z42" s="85">
        <v>33600000</v>
      </c>
      <c r="AA42" s="85">
        <v>0</v>
      </c>
      <c r="AB42" s="85">
        <v>0</v>
      </c>
      <c r="AC42" s="85">
        <v>0</v>
      </c>
      <c r="AD42" s="85">
        <v>0</v>
      </c>
      <c r="AE42" s="85">
        <v>0</v>
      </c>
      <c r="AF42" s="85">
        <v>0</v>
      </c>
      <c r="AG42" s="85">
        <v>0</v>
      </c>
      <c r="AH42" s="85">
        <v>0</v>
      </c>
      <c r="AI42" s="85">
        <v>0</v>
      </c>
      <c r="AJ42" s="85">
        <v>0</v>
      </c>
      <c r="AK42" s="85">
        <v>0</v>
      </c>
      <c r="AL42" s="85">
        <v>0</v>
      </c>
      <c r="AM42" s="85">
        <v>0</v>
      </c>
      <c r="AN42" s="83">
        <f t="shared" si="0"/>
        <v>33600000</v>
      </c>
      <c r="AO42" s="32">
        <v>33600000</v>
      </c>
      <c r="AP42" s="85">
        <v>0</v>
      </c>
      <c r="AQ42" s="85">
        <v>0</v>
      </c>
      <c r="AR42" s="85">
        <v>0</v>
      </c>
      <c r="AS42" s="85">
        <v>0</v>
      </c>
      <c r="AT42" s="85">
        <v>0</v>
      </c>
      <c r="AU42" s="85">
        <v>0</v>
      </c>
      <c r="AV42" s="85">
        <v>0</v>
      </c>
      <c r="AW42" s="85">
        <v>0</v>
      </c>
      <c r="AX42" s="85">
        <v>0</v>
      </c>
      <c r="AY42" s="85">
        <v>0</v>
      </c>
      <c r="AZ42" s="85">
        <v>0</v>
      </c>
      <c r="BA42" s="85">
        <v>0</v>
      </c>
      <c r="BB42" s="85">
        <v>0</v>
      </c>
      <c r="BC42" s="85">
        <f t="shared" si="1"/>
        <v>33600000</v>
      </c>
      <c r="BD42" s="97">
        <v>1</v>
      </c>
      <c r="BE42" s="101">
        <v>33600000</v>
      </c>
      <c r="BF42" s="101">
        <v>33600000</v>
      </c>
      <c r="BG42" s="85">
        <v>0</v>
      </c>
      <c r="BH42" s="17" t="s">
        <v>180</v>
      </c>
      <c r="BI42" s="17" t="s">
        <v>181</v>
      </c>
      <c r="BJ42" s="17">
        <v>10</v>
      </c>
    </row>
    <row r="43" spans="1:62" s="52" customFormat="1" ht="132" customHeight="1">
      <c r="A43" s="64">
        <v>209</v>
      </c>
      <c r="B43" s="64"/>
      <c r="C43" s="64"/>
      <c r="D43" s="64"/>
      <c r="E43" s="64"/>
      <c r="F43" s="64"/>
      <c r="G43" s="64"/>
      <c r="H43" s="64"/>
      <c r="I43" s="64"/>
      <c r="J43" s="64"/>
      <c r="K43" s="64"/>
      <c r="L43" s="64"/>
      <c r="M43" s="64"/>
      <c r="N43" s="64"/>
      <c r="O43" s="131"/>
      <c r="P43" s="98"/>
      <c r="Q43" s="98"/>
      <c r="R43" s="107">
        <v>2024680010126</v>
      </c>
      <c r="S43" s="108" t="s">
        <v>216</v>
      </c>
      <c r="T43" s="89">
        <v>11348346533.33</v>
      </c>
      <c r="U43" s="128">
        <v>1287369573.3399999</v>
      </c>
      <c r="V43" s="108" t="s">
        <v>1239</v>
      </c>
      <c r="W43" s="108" t="s">
        <v>1246</v>
      </c>
      <c r="X43" s="109">
        <v>1600</v>
      </c>
      <c r="Y43" s="108" t="s">
        <v>1247</v>
      </c>
      <c r="Z43" s="77">
        <v>60000000</v>
      </c>
      <c r="AA43" s="77">
        <v>0</v>
      </c>
      <c r="AB43" s="77">
        <v>0</v>
      </c>
      <c r="AC43" s="77">
        <v>0</v>
      </c>
      <c r="AD43" s="77">
        <v>0</v>
      </c>
      <c r="AE43" s="77">
        <v>0</v>
      </c>
      <c r="AF43" s="77">
        <v>0</v>
      </c>
      <c r="AG43" s="77">
        <v>0</v>
      </c>
      <c r="AH43" s="77">
        <v>0</v>
      </c>
      <c r="AI43" s="77">
        <v>0</v>
      </c>
      <c r="AJ43" s="77">
        <v>0</v>
      </c>
      <c r="AK43" s="77">
        <v>0</v>
      </c>
      <c r="AL43" s="77">
        <v>0</v>
      </c>
      <c r="AM43" s="77">
        <v>0</v>
      </c>
      <c r="AN43" s="76">
        <f t="shared" si="0"/>
        <v>60000000</v>
      </c>
      <c r="AO43" s="132">
        <v>145611015</v>
      </c>
      <c r="AP43" s="77">
        <v>0</v>
      </c>
      <c r="AQ43" s="77">
        <v>0</v>
      </c>
      <c r="AR43" s="77">
        <v>0</v>
      </c>
      <c r="AS43" s="77">
        <v>0</v>
      </c>
      <c r="AT43" s="77">
        <v>0</v>
      </c>
      <c r="AU43" s="77">
        <v>0</v>
      </c>
      <c r="AV43" s="77">
        <v>0</v>
      </c>
      <c r="AW43" s="77">
        <v>0</v>
      </c>
      <c r="AX43" s="77">
        <v>0</v>
      </c>
      <c r="AY43" s="77">
        <v>0</v>
      </c>
      <c r="AZ43" s="77">
        <v>0</v>
      </c>
      <c r="BA43" s="77">
        <v>0</v>
      </c>
      <c r="BB43" s="77">
        <v>0</v>
      </c>
      <c r="BC43" s="77">
        <f t="shared" si="1"/>
        <v>145611015</v>
      </c>
      <c r="BD43" s="91">
        <v>0.44194444433333335</v>
      </c>
      <c r="BE43" s="103">
        <v>26516666.66</v>
      </c>
      <c r="BF43" s="103">
        <v>26516666.66</v>
      </c>
      <c r="BG43" s="77">
        <v>0</v>
      </c>
      <c r="BH43" s="64"/>
      <c r="BI43" s="64"/>
      <c r="BJ43" s="64"/>
    </row>
    <row r="44" spans="1:62" s="52" customFormat="1" ht="128.25">
      <c r="A44" s="79">
        <v>210</v>
      </c>
      <c r="B44" s="17" t="s">
        <v>76</v>
      </c>
      <c r="C44" s="17" t="s">
        <v>42</v>
      </c>
      <c r="D44" s="17" t="s">
        <v>94</v>
      </c>
      <c r="E44" s="17" t="s">
        <v>95</v>
      </c>
      <c r="F44" s="17" t="s">
        <v>108</v>
      </c>
      <c r="G44" s="17" t="s">
        <v>109</v>
      </c>
      <c r="H44" s="17">
        <v>410401400</v>
      </c>
      <c r="I44" s="17" t="s">
        <v>110</v>
      </c>
      <c r="J44" s="19">
        <v>3</v>
      </c>
      <c r="K44" s="17" t="s">
        <v>48</v>
      </c>
      <c r="L44" s="17" t="s">
        <v>2495</v>
      </c>
      <c r="M44" s="19">
        <v>4</v>
      </c>
      <c r="N44" s="17">
        <v>1</v>
      </c>
      <c r="O44" s="94">
        <v>0</v>
      </c>
      <c r="P44" s="93">
        <f t="shared" ref="P44:P49" si="10">+((O44))/((N44))</f>
        <v>0</v>
      </c>
      <c r="Q44" s="93">
        <f t="shared" ref="Q44:Q49" si="11">+((O44))/((M44))</f>
        <v>0</v>
      </c>
      <c r="R44" s="110">
        <v>2024680010170</v>
      </c>
      <c r="S44" s="111" t="s">
        <v>217</v>
      </c>
      <c r="T44" s="123">
        <v>1250000000</v>
      </c>
      <c r="U44" s="112">
        <v>400000000</v>
      </c>
      <c r="V44" s="111" t="s">
        <v>1248</v>
      </c>
      <c r="W44" s="111" t="s">
        <v>1249</v>
      </c>
      <c r="X44" s="113">
        <v>3000</v>
      </c>
      <c r="Y44" s="111" t="s">
        <v>1250</v>
      </c>
      <c r="Z44" s="83">
        <v>0</v>
      </c>
      <c r="AA44" s="83">
        <v>0</v>
      </c>
      <c r="AB44" s="83">
        <v>0</v>
      </c>
      <c r="AC44" s="83">
        <v>0</v>
      </c>
      <c r="AD44" s="83">
        <v>0</v>
      </c>
      <c r="AE44" s="83">
        <v>0</v>
      </c>
      <c r="AF44" s="83">
        <v>0</v>
      </c>
      <c r="AG44" s="83">
        <v>0</v>
      </c>
      <c r="AH44" s="83">
        <v>0</v>
      </c>
      <c r="AI44" s="83">
        <v>0</v>
      </c>
      <c r="AJ44" s="83">
        <v>0</v>
      </c>
      <c r="AK44" s="83">
        <v>0</v>
      </c>
      <c r="AL44" s="83">
        <v>0</v>
      </c>
      <c r="AM44" s="83">
        <v>400000000</v>
      </c>
      <c r="AN44" s="83">
        <f t="shared" si="0"/>
        <v>400000000</v>
      </c>
      <c r="AO44" s="83">
        <v>0</v>
      </c>
      <c r="AP44" s="83">
        <v>0</v>
      </c>
      <c r="AQ44" s="83">
        <v>0</v>
      </c>
      <c r="AR44" s="83">
        <v>0</v>
      </c>
      <c r="AS44" s="83">
        <v>0</v>
      </c>
      <c r="AT44" s="83">
        <v>0</v>
      </c>
      <c r="AU44" s="83">
        <v>0</v>
      </c>
      <c r="AV44" s="83">
        <v>0</v>
      </c>
      <c r="AW44" s="83">
        <v>0</v>
      </c>
      <c r="AX44" s="83">
        <v>0</v>
      </c>
      <c r="AY44" s="83">
        <v>0</v>
      </c>
      <c r="AZ44" s="83">
        <v>0</v>
      </c>
      <c r="BA44" s="83">
        <v>0</v>
      </c>
      <c r="BB44" s="83">
        <v>0</v>
      </c>
      <c r="BC44" s="83">
        <f t="shared" si="1"/>
        <v>0</v>
      </c>
      <c r="BD44" s="130">
        <v>0</v>
      </c>
      <c r="BE44" s="106">
        <v>0</v>
      </c>
      <c r="BF44" s="106">
        <v>0</v>
      </c>
      <c r="BG44" s="83">
        <v>0</v>
      </c>
      <c r="BH44" s="17" t="s">
        <v>180</v>
      </c>
      <c r="BI44" s="17" t="s">
        <v>181</v>
      </c>
      <c r="BJ44" s="17">
        <v>10</v>
      </c>
    </row>
    <row r="45" spans="1:62" s="52" customFormat="1" ht="85.5">
      <c r="A45" s="64">
        <v>211</v>
      </c>
      <c r="B45" s="64" t="s">
        <v>76</v>
      </c>
      <c r="C45" s="70" t="s">
        <v>42</v>
      </c>
      <c r="D45" s="64" t="s">
        <v>94</v>
      </c>
      <c r="E45" s="70" t="s">
        <v>95</v>
      </c>
      <c r="F45" s="64" t="s">
        <v>111</v>
      </c>
      <c r="G45" s="70" t="s">
        <v>112</v>
      </c>
      <c r="H45" s="64">
        <v>410400800</v>
      </c>
      <c r="I45" s="70" t="s">
        <v>113</v>
      </c>
      <c r="J45" s="64">
        <v>7000</v>
      </c>
      <c r="K45" s="64" t="s">
        <v>48</v>
      </c>
      <c r="L45" s="64" t="s">
        <v>2495</v>
      </c>
      <c r="M45" s="64">
        <v>8400</v>
      </c>
      <c r="N45" s="64">
        <v>2100</v>
      </c>
      <c r="O45" s="64">
        <v>8822</v>
      </c>
      <c r="P45" s="98">
        <f t="shared" si="10"/>
        <v>4.2009523809523808</v>
      </c>
      <c r="Q45" s="98">
        <f t="shared" si="11"/>
        <v>1.0502380952380952</v>
      </c>
      <c r="R45" s="74">
        <v>2020680010040</v>
      </c>
      <c r="S45" s="70" t="s">
        <v>206</v>
      </c>
      <c r="T45" s="75"/>
      <c r="U45" s="133"/>
      <c r="V45" s="70" t="s">
        <v>1239</v>
      </c>
      <c r="W45" s="70" t="s">
        <v>1246</v>
      </c>
      <c r="X45" s="88">
        <v>8400</v>
      </c>
      <c r="Y45" s="70" t="s">
        <v>1251</v>
      </c>
      <c r="Z45" s="77">
        <v>330273231.12</v>
      </c>
      <c r="AA45" s="76">
        <v>0</v>
      </c>
      <c r="AB45" s="76">
        <v>0</v>
      </c>
      <c r="AC45" s="76">
        <v>0</v>
      </c>
      <c r="AD45" s="76">
        <v>0</v>
      </c>
      <c r="AE45" s="76">
        <v>0</v>
      </c>
      <c r="AF45" s="76">
        <v>0</v>
      </c>
      <c r="AG45" s="76">
        <v>0</v>
      </c>
      <c r="AH45" s="76">
        <v>0</v>
      </c>
      <c r="AI45" s="76">
        <v>0</v>
      </c>
      <c r="AJ45" s="76">
        <v>0</v>
      </c>
      <c r="AK45" s="76">
        <v>0</v>
      </c>
      <c r="AL45" s="76">
        <v>0</v>
      </c>
      <c r="AM45" s="77">
        <v>166446666.66</v>
      </c>
      <c r="AN45" s="76">
        <f t="shared" si="0"/>
        <v>496719897.77999997</v>
      </c>
      <c r="AO45" s="77">
        <v>328293231.12</v>
      </c>
      <c r="AP45" s="76">
        <v>0</v>
      </c>
      <c r="AQ45" s="76">
        <v>0</v>
      </c>
      <c r="AR45" s="76">
        <v>0</v>
      </c>
      <c r="AS45" s="76">
        <v>0</v>
      </c>
      <c r="AT45" s="76">
        <v>0</v>
      </c>
      <c r="AU45" s="76">
        <v>0</v>
      </c>
      <c r="AV45" s="76">
        <v>0</v>
      </c>
      <c r="AW45" s="76">
        <v>0</v>
      </c>
      <c r="AX45" s="76">
        <v>0</v>
      </c>
      <c r="AY45" s="76">
        <v>0</v>
      </c>
      <c r="AZ45" s="76">
        <v>0</v>
      </c>
      <c r="BA45" s="76">
        <v>0</v>
      </c>
      <c r="BB45" s="77">
        <v>166446666.66</v>
      </c>
      <c r="BC45" s="77">
        <f t="shared" si="1"/>
        <v>494739897.77999997</v>
      </c>
      <c r="BD45" s="91">
        <v>0.99601385004134269</v>
      </c>
      <c r="BE45" s="103">
        <v>454736919.78000003</v>
      </c>
      <c r="BF45" s="103">
        <v>454736919.78000003</v>
      </c>
      <c r="BG45" s="77">
        <v>0</v>
      </c>
      <c r="BH45" s="70" t="s">
        <v>180</v>
      </c>
      <c r="BI45" s="70" t="s">
        <v>181</v>
      </c>
      <c r="BJ45" s="70">
        <v>10</v>
      </c>
    </row>
    <row r="46" spans="1:62" s="52" customFormat="1" ht="86.1" customHeight="1">
      <c r="A46" s="79">
        <v>211</v>
      </c>
      <c r="B46" s="79"/>
      <c r="C46" s="79"/>
      <c r="D46" s="79"/>
      <c r="E46" s="79"/>
      <c r="F46" s="79"/>
      <c r="G46" s="79"/>
      <c r="H46" s="79"/>
      <c r="I46" s="79"/>
      <c r="J46" s="79"/>
      <c r="K46" s="79"/>
      <c r="L46" s="79"/>
      <c r="M46" s="79"/>
      <c r="N46" s="79"/>
      <c r="O46" s="81"/>
      <c r="P46" s="93"/>
      <c r="Q46" s="93"/>
      <c r="R46" s="22">
        <v>2024680010125</v>
      </c>
      <c r="S46" s="94" t="s">
        <v>218</v>
      </c>
      <c r="T46" s="18">
        <v>27715584144.66</v>
      </c>
      <c r="U46" s="20">
        <v>5482001683.46</v>
      </c>
      <c r="V46" s="94" t="s">
        <v>1239</v>
      </c>
      <c r="W46" s="94" t="s">
        <v>1246</v>
      </c>
      <c r="X46" s="134">
        <v>8400</v>
      </c>
      <c r="Y46" s="94" t="s">
        <v>1251</v>
      </c>
      <c r="Z46" s="85">
        <f>337626768.88+61277342.79+42335645.54</f>
        <v>441239757.21000004</v>
      </c>
      <c r="AA46" s="83">
        <v>0</v>
      </c>
      <c r="AB46" s="83">
        <v>0</v>
      </c>
      <c r="AC46" s="83">
        <v>0</v>
      </c>
      <c r="AD46" s="83">
        <v>0</v>
      </c>
      <c r="AE46" s="83">
        <v>0</v>
      </c>
      <c r="AF46" s="83">
        <v>0</v>
      </c>
      <c r="AG46" s="83">
        <v>0</v>
      </c>
      <c r="AH46" s="83">
        <v>0</v>
      </c>
      <c r="AI46" s="83">
        <v>0</v>
      </c>
      <c r="AJ46" s="83">
        <v>0</v>
      </c>
      <c r="AK46" s="83">
        <v>0</v>
      </c>
      <c r="AL46" s="83">
        <v>0</v>
      </c>
      <c r="AM46" s="85">
        <v>1314425013.3399999</v>
      </c>
      <c r="AN46" s="83">
        <f t="shared" si="0"/>
        <v>1755664770.55</v>
      </c>
      <c r="AO46" s="85">
        <v>409966642.77999997</v>
      </c>
      <c r="AP46" s="83">
        <v>0</v>
      </c>
      <c r="AQ46" s="83">
        <v>0</v>
      </c>
      <c r="AR46" s="83">
        <v>0</v>
      </c>
      <c r="AS46" s="83">
        <v>0</v>
      </c>
      <c r="AT46" s="83">
        <v>0</v>
      </c>
      <c r="AU46" s="83">
        <v>0</v>
      </c>
      <c r="AV46" s="83">
        <v>0</v>
      </c>
      <c r="AW46" s="83">
        <v>0</v>
      </c>
      <c r="AX46" s="83">
        <v>0</v>
      </c>
      <c r="AY46" s="83">
        <v>0</v>
      </c>
      <c r="AZ46" s="83">
        <v>0</v>
      </c>
      <c r="BA46" s="83">
        <v>0</v>
      </c>
      <c r="BB46" s="85">
        <v>311792559.76999998</v>
      </c>
      <c r="BC46" s="85">
        <f t="shared" si="1"/>
        <v>721759202.54999995</v>
      </c>
      <c r="BD46" s="86">
        <v>0.25909195941474422</v>
      </c>
      <c r="BE46" s="87">
        <v>720895869.21999991</v>
      </c>
      <c r="BF46" s="87">
        <v>703735869.21999991</v>
      </c>
      <c r="BG46" s="85">
        <v>0</v>
      </c>
      <c r="BH46" s="79"/>
      <c r="BI46" s="79"/>
      <c r="BJ46" s="79"/>
    </row>
    <row r="47" spans="1:62" s="52" customFormat="1" ht="57">
      <c r="A47" s="64">
        <v>212</v>
      </c>
      <c r="B47" s="70" t="s">
        <v>76</v>
      </c>
      <c r="C47" s="70" t="s">
        <v>42</v>
      </c>
      <c r="D47" s="70" t="s">
        <v>94</v>
      </c>
      <c r="E47" s="70" t="s">
        <v>95</v>
      </c>
      <c r="F47" s="70" t="s">
        <v>111</v>
      </c>
      <c r="G47" s="70" t="s">
        <v>114</v>
      </c>
      <c r="H47" s="70">
        <v>410400800</v>
      </c>
      <c r="I47" s="70" t="s">
        <v>113</v>
      </c>
      <c r="J47" s="71">
        <v>940</v>
      </c>
      <c r="K47" s="70" t="s">
        <v>48</v>
      </c>
      <c r="L47" s="70" t="s">
        <v>2496</v>
      </c>
      <c r="M47" s="71">
        <v>940</v>
      </c>
      <c r="N47" s="70">
        <v>940</v>
      </c>
      <c r="O47" s="70">
        <v>838</v>
      </c>
      <c r="P47" s="98">
        <f t="shared" si="10"/>
        <v>0.89148936170212767</v>
      </c>
      <c r="Q47" s="98">
        <f t="shared" si="11"/>
        <v>0.89148936170212767</v>
      </c>
      <c r="R47" s="74">
        <v>2020680010040</v>
      </c>
      <c r="S47" s="70" t="s">
        <v>206</v>
      </c>
      <c r="T47" s="70"/>
      <c r="U47" s="70"/>
      <c r="V47" s="70" t="s">
        <v>1239</v>
      </c>
      <c r="W47" s="70" t="s">
        <v>1246</v>
      </c>
      <c r="X47" s="71">
        <v>940</v>
      </c>
      <c r="Y47" s="70" t="s">
        <v>519</v>
      </c>
      <c r="Z47" s="76">
        <v>0</v>
      </c>
      <c r="AA47" s="76">
        <v>0</v>
      </c>
      <c r="AB47" s="76">
        <v>0</v>
      </c>
      <c r="AC47" s="76">
        <v>0</v>
      </c>
      <c r="AD47" s="76">
        <v>0</v>
      </c>
      <c r="AE47" s="76">
        <v>0</v>
      </c>
      <c r="AF47" s="76">
        <v>0</v>
      </c>
      <c r="AG47" s="76">
        <v>0</v>
      </c>
      <c r="AH47" s="76">
        <v>0</v>
      </c>
      <c r="AI47" s="76">
        <v>0</v>
      </c>
      <c r="AJ47" s="76">
        <v>0</v>
      </c>
      <c r="AK47" s="76">
        <v>0</v>
      </c>
      <c r="AL47" s="76">
        <v>0</v>
      </c>
      <c r="AM47" s="76">
        <v>3155630400</v>
      </c>
      <c r="AN47" s="76">
        <f t="shared" si="0"/>
        <v>3155630400</v>
      </c>
      <c r="AO47" s="76">
        <v>0</v>
      </c>
      <c r="AP47" s="76">
        <v>0</v>
      </c>
      <c r="AQ47" s="76">
        <v>0</v>
      </c>
      <c r="AR47" s="76">
        <v>0</v>
      </c>
      <c r="AS47" s="76">
        <v>0</v>
      </c>
      <c r="AT47" s="76">
        <v>0</v>
      </c>
      <c r="AU47" s="76">
        <v>0</v>
      </c>
      <c r="AV47" s="76">
        <v>0</v>
      </c>
      <c r="AW47" s="76">
        <v>0</v>
      </c>
      <c r="AX47" s="76">
        <v>0</v>
      </c>
      <c r="AY47" s="76">
        <v>0</v>
      </c>
      <c r="AZ47" s="76">
        <v>0</v>
      </c>
      <c r="BA47" s="76">
        <v>0</v>
      </c>
      <c r="BB47" s="76">
        <v>2833529790</v>
      </c>
      <c r="BC47" s="76">
        <f t="shared" si="1"/>
        <v>2833529790</v>
      </c>
      <c r="BD47" s="73">
        <v>1</v>
      </c>
      <c r="BE47" s="100">
        <v>2833529790</v>
      </c>
      <c r="BF47" s="100">
        <v>2833529790</v>
      </c>
      <c r="BG47" s="76">
        <v>2687887800</v>
      </c>
      <c r="BH47" s="70" t="s">
        <v>180</v>
      </c>
      <c r="BI47" s="70" t="s">
        <v>181</v>
      </c>
      <c r="BJ47" s="70">
        <v>10</v>
      </c>
    </row>
    <row r="48" spans="1:62" s="52" customFormat="1" ht="118.35" customHeight="1">
      <c r="A48" s="79">
        <v>212</v>
      </c>
      <c r="B48" s="79"/>
      <c r="C48" s="79"/>
      <c r="D48" s="79"/>
      <c r="E48" s="79"/>
      <c r="F48" s="79"/>
      <c r="G48" s="79"/>
      <c r="H48" s="79"/>
      <c r="I48" s="79"/>
      <c r="J48" s="80"/>
      <c r="K48" s="79"/>
      <c r="L48" s="79"/>
      <c r="M48" s="80"/>
      <c r="N48" s="79"/>
      <c r="O48" s="81"/>
      <c r="P48" s="93"/>
      <c r="Q48" s="93"/>
      <c r="R48" s="22">
        <v>2024680010125</v>
      </c>
      <c r="S48" s="94" t="s">
        <v>218</v>
      </c>
      <c r="T48" s="81"/>
      <c r="U48" s="81"/>
      <c r="V48" s="94" t="s">
        <v>1239</v>
      </c>
      <c r="W48" s="94" t="s">
        <v>1246</v>
      </c>
      <c r="X48" s="84">
        <v>940</v>
      </c>
      <c r="Y48" s="94" t="s">
        <v>519</v>
      </c>
      <c r="Z48" s="83">
        <v>0</v>
      </c>
      <c r="AA48" s="83">
        <v>0</v>
      </c>
      <c r="AB48" s="83">
        <v>0</v>
      </c>
      <c r="AC48" s="83">
        <v>0</v>
      </c>
      <c r="AD48" s="83">
        <v>0</v>
      </c>
      <c r="AE48" s="83">
        <v>0</v>
      </c>
      <c r="AF48" s="83">
        <v>0</v>
      </c>
      <c r="AG48" s="83">
        <v>0</v>
      </c>
      <c r="AH48" s="83">
        <v>0</v>
      </c>
      <c r="AI48" s="83">
        <v>0</v>
      </c>
      <c r="AJ48" s="83">
        <v>0</v>
      </c>
      <c r="AK48" s="83">
        <v>0</v>
      </c>
      <c r="AL48" s="83">
        <v>0</v>
      </c>
      <c r="AM48" s="85">
        <v>1455277477.4200001</v>
      </c>
      <c r="AN48" s="83">
        <f t="shared" si="0"/>
        <v>1455277477.4200001</v>
      </c>
      <c r="AO48" s="83">
        <v>0</v>
      </c>
      <c r="AP48" s="83">
        <v>0</v>
      </c>
      <c r="AQ48" s="83">
        <v>0</v>
      </c>
      <c r="AR48" s="83">
        <v>0</v>
      </c>
      <c r="AS48" s="83">
        <v>0</v>
      </c>
      <c r="AT48" s="83">
        <v>0</v>
      </c>
      <c r="AU48" s="83">
        <v>0</v>
      </c>
      <c r="AV48" s="83">
        <v>0</v>
      </c>
      <c r="AW48" s="83">
        <v>0</v>
      </c>
      <c r="AX48" s="83">
        <v>0</v>
      </c>
      <c r="AY48" s="83">
        <v>0</v>
      </c>
      <c r="AZ48" s="83">
        <v>0</v>
      </c>
      <c r="BA48" s="83">
        <v>0</v>
      </c>
      <c r="BB48" s="83">
        <v>1161382236.1400001</v>
      </c>
      <c r="BC48" s="85">
        <f t="shared" si="1"/>
        <v>1161382236.1400001</v>
      </c>
      <c r="BD48" s="86">
        <v>0.68793052564440194</v>
      </c>
      <c r="BE48" s="163">
        <v>911852129.47000003</v>
      </c>
      <c r="BF48" s="106">
        <v>911852129.47000003</v>
      </c>
      <c r="BG48" s="85">
        <v>0</v>
      </c>
      <c r="BH48" s="79"/>
      <c r="BI48" s="79"/>
      <c r="BJ48" s="79"/>
    </row>
    <row r="49" spans="1:62" s="52" customFormat="1" ht="57">
      <c r="A49" s="64">
        <v>213</v>
      </c>
      <c r="B49" s="64" t="s">
        <v>76</v>
      </c>
      <c r="C49" s="70" t="s">
        <v>42</v>
      </c>
      <c r="D49" s="64" t="s">
        <v>94</v>
      </c>
      <c r="E49" s="70" t="s">
        <v>95</v>
      </c>
      <c r="F49" s="64" t="s">
        <v>111</v>
      </c>
      <c r="G49" s="70" t="s">
        <v>115</v>
      </c>
      <c r="H49" s="64">
        <v>410400800</v>
      </c>
      <c r="I49" s="70" t="s">
        <v>113</v>
      </c>
      <c r="J49" s="64">
        <v>670</v>
      </c>
      <c r="K49" s="64" t="s">
        <v>48</v>
      </c>
      <c r="L49" s="64" t="s">
        <v>2496</v>
      </c>
      <c r="M49" s="64">
        <v>700</v>
      </c>
      <c r="N49" s="64">
        <v>700</v>
      </c>
      <c r="O49" s="64">
        <v>710</v>
      </c>
      <c r="P49" s="98">
        <f t="shared" si="10"/>
        <v>1.0142857142857142</v>
      </c>
      <c r="Q49" s="98">
        <f t="shared" si="11"/>
        <v>1.0142857142857142</v>
      </c>
      <c r="R49" s="74">
        <v>2020680010040</v>
      </c>
      <c r="S49" s="70" t="s">
        <v>206</v>
      </c>
      <c r="T49" s="75"/>
      <c r="U49" s="102"/>
      <c r="V49" s="70" t="s">
        <v>1239</v>
      </c>
      <c r="W49" s="70" t="s">
        <v>1246</v>
      </c>
      <c r="X49" s="71">
        <v>700</v>
      </c>
      <c r="Y49" s="70" t="s">
        <v>515</v>
      </c>
      <c r="Z49" s="76">
        <v>0</v>
      </c>
      <c r="AA49" s="76">
        <v>0</v>
      </c>
      <c r="AB49" s="76">
        <v>0</v>
      </c>
      <c r="AC49" s="76">
        <v>0</v>
      </c>
      <c r="AD49" s="76">
        <v>0</v>
      </c>
      <c r="AE49" s="76">
        <v>0</v>
      </c>
      <c r="AF49" s="76">
        <v>0</v>
      </c>
      <c r="AG49" s="76">
        <v>0</v>
      </c>
      <c r="AH49" s="76">
        <v>0</v>
      </c>
      <c r="AI49" s="76">
        <v>0</v>
      </c>
      <c r="AJ49" s="76">
        <v>0</v>
      </c>
      <c r="AK49" s="76">
        <v>0</v>
      </c>
      <c r="AL49" s="76">
        <v>0</v>
      </c>
      <c r="AM49" s="77">
        <v>2726588150</v>
      </c>
      <c r="AN49" s="76">
        <f t="shared" si="0"/>
        <v>2726588150</v>
      </c>
      <c r="AO49" s="76">
        <v>0</v>
      </c>
      <c r="AP49" s="76">
        <v>0</v>
      </c>
      <c r="AQ49" s="76">
        <v>0</v>
      </c>
      <c r="AR49" s="76">
        <v>0</v>
      </c>
      <c r="AS49" s="76">
        <v>0</v>
      </c>
      <c r="AT49" s="76">
        <v>0</v>
      </c>
      <c r="AU49" s="76">
        <v>0</v>
      </c>
      <c r="AV49" s="76">
        <v>0</v>
      </c>
      <c r="AW49" s="76">
        <v>0</v>
      </c>
      <c r="AX49" s="76">
        <v>0</v>
      </c>
      <c r="AY49" s="76">
        <v>0</v>
      </c>
      <c r="AZ49" s="76">
        <v>0</v>
      </c>
      <c r="BA49" s="76">
        <v>0</v>
      </c>
      <c r="BB49" s="76">
        <v>2647270024</v>
      </c>
      <c r="BC49" s="77">
        <f t="shared" si="1"/>
        <v>2647270024</v>
      </c>
      <c r="BD49" s="91">
        <v>1</v>
      </c>
      <c r="BE49" s="103">
        <v>2647270024</v>
      </c>
      <c r="BF49" s="103">
        <v>2647270024</v>
      </c>
      <c r="BG49" s="77">
        <v>2619608900</v>
      </c>
      <c r="BH49" s="70" t="s">
        <v>180</v>
      </c>
      <c r="BI49" s="70" t="s">
        <v>181</v>
      </c>
      <c r="BJ49" s="70">
        <v>10</v>
      </c>
    </row>
    <row r="50" spans="1:62" s="52" customFormat="1" ht="101.1" customHeight="1">
      <c r="A50" s="79">
        <v>213</v>
      </c>
      <c r="B50" s="79"/>
      <c r="C50" s="79"/>
      <c r="D50" s="79"/>
      <c r="E50" s="79"/>
      <c r="F50" s="79"/>
      <c r="G50" s="79"/>
      <c r="H50" s="79"/>
      <c r="I50" s="79"/>
      <c r="J50" s="79"/>
      <c r="K50" s="79"/>
      <c r="L50" s="79"/>
      <c r="M50" s="79"/>
      <c r="N50" s="79"/>
      <c r="O50" s="81"/>
      <c r="P50" s="93"/>
      <c r="Q50" s="93"/>
      <c r="R50" s="22">
        <v>2024680010125</v>
      </c>
      <c r="S50" s="94" t="s">
        <v>218</v>
      </c>
      <c r="T50" s="18"/>
      <c r="U50" s="20"/>
      <c r="V50" s="94" t="s">
        <v>1239</v>
      </c>
      <c r="W50" s="94" t="s">
        <v>1246</v>
      </c>
      <c r="X50" s="84">
        <v>700</v>
      </c>
      <c r="Y50" s="94" t="s">
        <v>515</v>
      </c>
      <c r="Z50" s="83">
        <v>0</v>
      </c>
      <c r="AA50" s="83">
        <v>0</v>
      </c>
      <c r="AB50" s="83">
        <v>0</v>
      </c>
      <c r="AC50" s="83">
        <v>0</v>
      </c>
      <c r="AD50" s="83">
        <v>0</v>
      </c>
      <c r="AE50" s="83">
        <v>0</v>
      </c>
      <c r="AF50" s="83">
        <v>0</v>
      </c>
      <c r="AG50" s="83">
        <v>0</v>
      </c>
      <c r="AH50" s="83">
        <v>0</v>
      </c>
      <c r="AI50" s="83">
        <v>0</v>
      </c>
      <c r="AJ50" s="83">
        <v>0</v>
      </c>
      <c r="AK50" s="83">
        <v>0</v>
      </c>
      <c r="AL50" s="83">
        <v>0</v>
      </c>
      <c r="AM50" s="85">
        <v>2271059435.4899998</v>
      </c>
      <c r="AN50" s="85">
        <f t="shared" si="0"/>
        <v>2271059435.4899998</v>
      </c>
      <c r="AO50" s="83">
        <v>0</v>
      </c>
      <c r="AP50" s="83">
        <v>0</v>
      </c>
      <c r="AQ50" s="83">
        <v>0</v>
      </c>
      <c r="AR50" s="83">
        <v>0</v>
      </c>
      <c r="AS50" s="83">
        <v>0</v>
      </c>
      <c r="AT50" s="83">
        <v>0</v>
      </c>
      <c r="AU50" s="83">
        <v>0</v>
      </c>
      <c r="AV50" s="83">
        <v>0</v>
      </c>
      <c r="AW50" s="83">
        <v>0</v>
      </c>
      <c r="AX50" s="83">
        <v>0</v>
      </c>
      <c r="AY50" s="83">
        <v>0</v>
      </c>
      <c r="AZ50" s="83">
        <v>0</v>
      </c>
      <c r="BA50" s="83">
        <v>0</v>
      </c>
      <c r="BB50" s="83">
        <v>1649099928.73</v>
      </c>
      <c r="BC50" s="85">
        <f t="shared" si="1"/>
        <v>1649099928.73</v>
      </c>
      <c r="BD50" s="86">
        <v>0.60002182844941243</v>
      </c>
      <c r="BE50" s="101">
        <v>1313527782.73</v>
      </c>
      <c r="BF50" s="101">
        <v>1313527782.73</v>
      </c>
      <c r="BG50" s="85">
        <v>0</v>
      </c>
      <c r="BH50" s="79"/>
      <c r="BI50" s="79"/>
      <c r="BJ50" s="79"/>
    </row>
    <row r="51" spans="1:62" s="52" customFormat="1" ht="85.5">
      <c r="A51" s="64">
        <v>214</v>
      </c>
      <c r="B51" s="70" t="s">
        <v>76</v>
      </c>
      <c r="C51" s="70" t="s">
        <v>42</v>
      </c>
      <c r="D51" s="70" t="s">
        <v>94</v>
      </c>
      <c r="E51" s="70" t="s">
        <v>95</v>
      </c>
      <c r="F51" s="70" t="s">
        <v>116</v>
      </c>
      <c r="G51" s="70" t="s">
        <v>117</v>
      </c>
      <c r="H51" s="70">
        <v>410402000</v>
      </c>
      <c r="I51" s="70" t="s">
        <v>118</v>
      </c>
      <c r="J51" s="71">
        <v>1707</v>
      </c>
      <c r="K51" s="70" t="s">
        <v>83</v>
      </c>
      <c r="L51" s="70" t="s">
        <v>2495</v>
      </c>
      <c r="M51" s="71">
        <v>2200</v>
      </c>
      <c r="N51" s="70">
        <v>550</v>
      </c>
      <c r="O51" s="70">
        <v>468</v>
      </c>
      <c r="P51" s="73">
        <f>+((O51))/((N51))</f>
        <v>0.85090909090909095</v>
      </c>
      <c r="Q51" s="73">
        <f>+((O51))/((M51))</f>
        <v>0.21272727272727274</v>
      </c>
      <c r="R51" s="74">
        <v>2020680010121</v>
      </c>
      <c r="S51" s="70" t="s">
        <v>219</v>
      </c>
      <c r="T51" s="100">
        <v>1604730925.6700001</v>
      </c>
      <c r="U51" s="100">
        <v>1604730925.6700001</v>
      </c>
      <c r="V51" s="70" t="s">
        <v>1239</v>
      </c>
      <c r="W51" s="70" t="s">
        <v>1252</v>
      </c>
      <c r="X51" s="71">
        <v>2200</v>
      </c>
      <c r="Y51" s="70" t="s">
        <v>1253</v>
      </c>
      <c r="Z51" s="76">
        <v>1252282640</v>
      </c>
      <c r="AA51" s="76">
        <v>0</v>
      </c>
      <c r="AB51" s="76">
        <v>0</v>
      </c>
      <c r="AC51" s="76">
        <v>0</v>
      </c>
      <c r="AD51" s="76">
        <v>0</v>
      </c>
      <c r="AE51" s="76">
        <v>0</v>
      </c>
      <c r="AF51" s="76">
        <v>0</v>
      </c>
      <c r="AG51" s="76">
        <v>0</v>
      </c>
      <c r="AH51" s="76">
        <v>0</v>
      </c>
      <c r="AI51" s="76">
        <v>0</v>
      </c>
      <c r="AJ51" s="76">
        <v>0</v>
      </c>
      <c r="AK51" s="76">
        <v>0</v>
      </c>
      <c r="AL51" s="76">
        <v>0</v>
      </c>
      <c r="AM51" s="76">
        <v>0</v>
      </c>
      <c r="AN51" s="76">
        <f t="shared" si="0"/>
        <v>1252282640</v>
      </c>
      <c r="AO51" s="76">
        <v>1252282640</v>
      </c>
      <c r="AP51" s="76">
        <v>0</v>
      </c>
      <c r="AQ51" s="76">
        <v>0</v>
      </c>
      <c r="AR51" s="76">
        <v>0</v>
      </c>
      <c r="AS51" s="76">
        <v>0</v>
      </c>
      <c r="AT51" s="76">
        <v>0</v>
      </c>
      <c r="AU51" s="76">
        <v>0</v>
      </c>
      <c r="AV51" s="76">
        <v>0</v>
      </c>
      <c r="AW51" s="76">
        <v>0</v>
      </c>
      <c r="AX51" s="76">
        <v>0</v>
      </c>
      <c r="AY51" s="76">
        <v>0</v>
      </c>
      <c r="AZ51" s="76">
        <v>0</v>
      </c>
      <c r="BA51" s="76">
        <v>0</v>
      </c>
      <c r="BB51" s="77">
        <v>0</v>
      </c>
      <c r="BC51" s="76">
        <f t="shared" si="1"/>
        <v>1252282640</v>
      </c>
      <c r="BD51" s="73">
        <v>1</v>
      </c>
      <c r="BE51" s="100">
        <v>1251424440</v>
      </c>
      <c r="BF51" s="100">
        <v>1251424440</v>
      </c>
      <c r="BG51" s="78">
        <v>0</v>
      </c>
      <c r="BH51" s="70" t="s">
        <v>180</v>
      </c>
      <c r="BI51" s="70" t="s">
        <v>181</v>
      </c>
      <c r="BJ51" s="70">
        <v>10</v>
      </c>
    </row>
    <row r="52" spans="1:62" s="52" customFormat="1" ht="65.099999999999994" customHeight="1">
      <c r="A52" s="79">
        <v>214</v>
      </c>
      <c r="B52" s="79"/>
      <c r="C52" s="79"/>
      <c r="D52" s="79"/>
      <c r="E52" s="79"/>
      <c r="F52" s="79"/>
      <c r="G52" s="79"/>
      <c r="H52" s="79"/>
      <c r="I52" s="79"/>
      <c r="J52" s="80"/>
      <c r="K52" s="79"/>
      <c r="L52" s="79"/>
      <c r="M52" s="80"/>
      <c r="N52" s="79"/>
      <c r="O52" s="81"/>
      <c r="P52" s="21"/>
      <c r="Q52" s="21"/>
      <c r="R52" s="22">
        <v>2024680010155</v>
      </c>
      <c r="S52" s="94" t="s">
        <v>220</v>
      </c>
      <c r="T52" s="96">
        <v>6221620786</v>
      </c>
      <c r="U52" s="96">
        <v>1308467360</v>
      </c>
      <c r="V52" s="111" t="s">
        <v>1239</v>
      </c>
      <c r="W52" s="111" t="s">
        <v>1252</v>
      </c>
      <c r="X52" s="113">
        <v>2200</v>
      </c>
      <c r="Y52" s="111" t="s">
        <v>1253</v>
      </c>
      <c r="Z52" s="85">
        <v>1308467360</v>
      </c>
      <c r="AA52" s="83">
        <v>0</v>
      </c>
      <c r="AB52" s="83">
        <v>0</v>
      </c>
      <c r="AC52" s="83">
        <v>0</v>
      </c>
      <c r="AD52" s="83">
        <v>0</v>
      </c>
      <c r="AE52" s="83">
        <v>0</v>
      </c>
      <c r="AF52" s="83">
        <v>0</v>
      </c>
      <c r="AG52" s="83">
        <v>0</v>
      </c>
      <c r="AH52" s="83">
        <v>0</v>
      </c>
      <c r="AI52" s="83">
        <v>0</v>
      </c>
      <c r="AJ52" s="83">
        <v>0</v>
      </c>
      <c r="AK52" s="83">
        <v>0</v>
      </c>
      <c r="AL52" s="83">
        <v>0</v>
      </c>
      <c r="AM52" s="83">
        <v>0</v>
      </c>
      <c r="AN52" s="85">
        <f t="shared" si="0"/>
        <v>1308467360</v>
      </c>
      <c r="AO52" s="85">
        <v>988767599.54999995</v>
      </c>
      <c r="AP52" s="83">
        <v>0</v>
      </c>
      <c r="AQ52" s="83">
        <v>0</v>
      </c>
      <c r="AR52" s="83">
        <v>0</v>
      </c>
      <c r="AS52" s="83">
        <v>0</v>
      </c>
      <c r="AT52" s="83">
        <v>0</v>
      </c>
      <c r="AU52" s="83">
        <v>0</v>
      </c>
      <c r="AV52" s="83">
        <v>0</v>
      </c>
      <c r="AW52" s="83">
        <v>0</v>
      </c>
      <c r="AX52" s="83">
        <v>0</v>
      </c>
      <c r="AY52" s="83">
        <v>0</v>
      </c>
      <c r="AZ52" s="83">
        <v>0</v>
      </c>
      <c r="BA52" s="83">
        <v>0</v>
      </c>
      <c r="BB52" s="83">
        <v>0</v>
      </c>
      <c r="BC52" s="85">
        <f t="shared" si="1"/>
        <v>988767599.54999995</v>
      </c>
      <c r="BD52" s="86">
        <v>0.40814383019840861</v>
      </c>
      <c r="BE52" s="101">
        <v>495760766.88</v>
      </c>
      <c r="BF52" s="101">
        <v>495760766.88</v>
      </c>
      <c r="BG52" s="135">
        <v>0</v>
      </c>
      <c r="BH52" s="79"/>
      <c r="BI52" s="79"/>
      <c r="BJ52" s="79"/>
    </row>
    <row r="53" spans="1:62" s="6" customFormat="1" ht="85.5">
      <c r="A53" s="70">
        <v>215</v>
      </c>
      <c r="B53" s="70" t="s">
        <v>76</v>
      </c>
      <c r="C53" s="70" t="s">
        <v>42</v>
      </c>
      <c r="D53" s="70" t="s">
        <v>84</v>
      </c>
      <c r="E53" s="70" t="s">
        <v>85</v>
      </c>
      <c r="F53" s="70" t="s">
        <v>119</v>
      </c>
      <c r="G53" s="70" t="s">
        <v>120</v>
      </c>
      <c r="H53" s="70">
        <v>410306700</v>
      </c>
      <c r="I53" s="70" t="s">
        <v>121</v>
      </c>
      <c r="J53" s="70">
        <v>0</v>
      </c>
      <c r="K53" s="70" t="s">
        <v>83</v>
      </c>
      <c r="L53" s="70" t="s">
        <v>2496</v>
      </c>
      <c r="M53" s="70">
        <v>1</v>
      </c>
      <c r="N53" s="70">
        <v>1</v>
      </c>
      <c r="O53" s="70">
        <v>1</v>
      </c>
      <c r="P53" s="73">
        <f t="shared" ref="P53" si="12">+((O53))/((N53))</f>
        <v>1</v>
      </c>
      <c r="Q53" s="73">
        <f t="shared" ref="Q53" si="13">+((O53))/((M53))</f>
        <v>1</v>
      </c>
      <c r="R53" s="107">
        <v>2020680010121</v>
      </c>
      <c r="S53" s="108" t="s">
        <v>219</v>
      </c>
      <c r="T53" s="89"/>
      <c r="U53" s="90"/>
      <c r="V53" s="108" t="s">
        <v>1239</v>
      </c>
      <c r="W53" s="108" t="s">
        <v>1254</v>
      </c>
      <c r="X53" s="109">
        <v>4400</v>
      </c>
      <c r="Y53" s="108" t="s">
        <v>659</v>
      </c>
      <c r="Z53" s="76">
        <v>64693333.340000004</v>
      </c>
      <c r="AA53" s="76">
        <v>0</v>
      </c>
      <c r="AB53" s="76">
        <v>0</v>
      </c>
      <c r="AC53" s="76">
        <v>0</v>
      </c>
      <c r="AD53" s="76">
        <v>0</v>
      </c>
      <c r="AE53" s="76">
        <v>0</v>
      </c>
      <c r="AF53" s="76">
        <v>0</v>
      </c>
      <c r="AG53" s="76">
        <v>0</v>
      </c>
      <c r="AH53" s="76">
        <v>0</v>
      </c>
      <c r="AI53" s="76">
        <v>0</v>
      </c>
      <c r="AJ53" s="76">
        <v>0</v>
      </c>
      <c r="AK53" s="76">
        <v>0</v>
      </c>
      <c r="AL53" s="76">
        <v>0</v>
      </c>
      <c r="AM53" s="76">
        <v>0</v>
      </c>
      <c r="AN53" s="76">
        <f t="shared" si="0"/>
        <v>64693333.340000004</v>
      </c>
      <c r="AO53" s="76">
        <v>64693333.340000004</v>
      </c>
      <c r="AP53" s="76">
        <v>0</v>
      </c>
      <c r="AQ53" s="76">
        <v>0</v>
      </c>
      <c r="AR53" s="76">
        <v>0</v>
      </c>
      <c r="AS53" s="76">
        <v>0</v>
      </c>
      <c r="AT53" s="76">
        <v>0</v>
      </c>
      <c r="AU53" s="76">
        <v>0</v>
      </c>
      <c r="AV53" s="76">
        <v>0</v>
      </c>
      <c r="AW53" s="76">
        <v>0</v>
      </c>
      <c r="AX53" s="76">
        <v>0</v>
      </c>
      <c r="AY53" s="76">
        <v>0</v>
      </c>
      <c r="AZ53" s="76">
        <v>0</v>
      </c>
      <c r="BA53" s="76">
        <v>0</v>
      </c>
      <c r="BB53" s="76">
        <v>0</v>
      </c>
      <c r="BC53" s="76">
        <f t="shared" si="1"/>
        <v>64693333.340000004</v>
      </c>
      <c r="BD53" s="73">
        <v>1</v>
      </c>
      <c r="BE53" s="78">
        <v>64693333.340000004</v>
      </c>
      <c r="BF53" s="78">
        <v>64693333.340000004</v>
      </c>
      <c r="BG53" s="78">
        <v>0</v>
      </c>
      <c r="BH53" s="70" t="s">
        <v>180</v>
      </c>
      <c r="BI53" s="70" t="s">
        <v>181</v>
      </c>
      <c r="BJ53" s="70">
        <v>10</v>
      </c>
    </row>
    <row r="54" spans="1:62" s="52" customFormat="1" ht="76.349999999999994" customHeight="1">
      <c r="A54" s="79">
        <v>215</v>
      </c>
      <c r="B54" s="79"/>
      <c r="C54" s="79"/>
      <c r="D54" s="79"/>
      <c r="E54" s="79"/>
      <c r="F54" s="79"/>
      <c r="G54" s="79"/>
      <c r="H54" s="79"/>
      <c r="I54" s="79"/>
      <c r="J54" s="79"/>
      <c r="K54" s="79"/>
      <c r="L54" s="79"/>
      <c r="M54" s="79"/>
      <c r="N54" s="79"/>
      <c r="O54" s="81"/>
      <c r="P54" s="21"/>
      <c r="Q54" s="21"/>
      <c r="R54" s="110">
        <v>2024680010127</v>
      </c>
      <c r="S54" s="111" t="s">
        <v>221</v>
      </c>
      <c r="T54" s="123">
        <v>2074649198.71</v>
      </c>
      <c r="U54" s="112">
        <v>208500000.31</v>
      </c>
      <c r="V54" s="111" t="s">
        <v>1239</v>
      </c>
      <c r="W54" s="111" t="s">
        <v>1254</v>
      </c>
      <c r="X54" s="113">
        <v>4400</v>
      </c>
      <c r="Y54" s="111" t="s">
        <v>659</v>
      </c>
      <c r="Z54" s="85">
        <v>161633333.31999999</v>
      </c>
      <c r="AA54" s="83">
        <v>0</v>
      </c>
      <c r="AB54" s="83">
        <v>0</v>
      </c>
      <c r="AC54" s="83">
        <v>0</v>
      </c>
      <c r="AD54" s="83">
        <v>0</v>
      </c>
      <c r="AE54" s="83">
        <v>0</v>
      </c>
      <c r="AF54" s="83">
        <v>0</v>
      </c>
      <c r="AG54" s="83">
        <v>0</v>
      </c>
      <c r="AH54" s="83">
        <v>0</v>
      </c>
      <c r="AI54" s="83">
        <v>0</v>
      </c>
      <c r="AJ54" s="83">
        <v>0</v>
      </c>
      <c r="AK54" s="83">
        <v>0</v>
      </c>
      <c r="AL54" s="83">
        <v>0</v>
      </c>
      <c r="AM54" s="83">
        <v>0</v>
      </c>
      <c r="AN54" s="85">
        <f t="shared" si="0"/>
        <v>161633333.31999999</v>
      </c>
      <c r="AO54" s="85">
        <v>113539466.64999999</v>
      </c>
      <c r="AP54" s="83">
        <v>0</v>
      </c>
      <c r="AQ54" s="83">
        <v>0</v>
      </c>
      <c r="AR54" s="83">
        <v>0</v>
      </c>
      <c r="AS54" s="83">
        <v>0</v>
      </c>
      <c r="AT54" s="83">
        <v>0</v>
      </c>
      <c r="AU54" s="83">
        <v>0</v>
      </c>
      <c r="AV54" s="83">
        <v>0</v>
      </c>
      <c r="AW54" s="83">
        <v>0</v>
      </c>
      <c r="AX54" s="83">
        <v>0</v>
      </c>
      <c r="AY54" s="83">
        <v>0</v>
      </c>
      <c r="AZ54" s="83">
        <v>0</v>
      </c>
      <c r="BA54" s="83">
        <v>0</v>
      </c>
      <c r="BB54" s="83">
        <v>0</v>
      </c>
      <c r="BC54" s="85">
        <f t="shared" si="1"/>
        <v>113539466.64999999</v>
      </c>
      <c r="BD54" s="86">
        <v>0.91894736821052636</v>
      </c>
      <c r="BE54" s="101">
        <v>113539466.64999999</v>
      </c>
      <c r="BF54" s="101">
        <v>113539466.64999999</v>
      </c>
      <c r="BG54" s="135">
        <v>0</v>
      </c>
      <c r="BH54" s="79"/>
      <c r="BI54" s="79"/>
      <c r="BJ54" s="79"/>
    </row>
    <row r="55" spans="1:62" s="52" customFormat="1" ht="128.25">
      <c r="A55" s="64">
        <v>216</v>
      </c>
      <c r="B55" s="70" t="s">
        <v>76</v>
      </c>
      <c r="C55" s="70" t="s">
        <v>77</v>
      </c>
      <c r="D55" s="70" t="s">
        <v>78</v>
      </c>
      <c r="E55" s="70" t="s">
        <v>79</v>
      </c>
      <c r="F55" s="70" t="s">
        <v>89</v>
      </c>
      <c r="G55" s="70" t="s">
        <v>122</v>
      </c>
      <c r="H55" s="70">
        <v>450203800</v>
      </c>
      <c r="I55" s="70" t="s">
        <v>123</v>
      </c>
      <c r="J55" s="71">
        <v>0</v>
      </c>
      <c r="K55" s="70" t="s">
        <v>48</v>
      </c>
      <c r="L55" s="70" t="s">
        <v>2495</v>
      </c>
      <c r="M55" s="71">
        <v>12</v>
      </c>
      <c r="N55" s="70">
        <v>3</v>
      </c>
      <c r="O55" s="70">
        <v>3</v>
      </c>
      <c r="P55" s="73">
        <f>+((O55))/((N55))</f>
        <v>1</v>
      </c>
      <c r="Q55" s="73">
        <f>+((O55))/((M55))</f>
        <v>0.25</v>
      </c>
      <c r="R55" s="107">
        <v>2020680010106</v>
      </c>
      <c r="S55" s="136" t="s">
        <v>208</v>
      </c>
      <c r="T55" s="89"/>
      <c r="U55" s="90"/>
      <c r="V55" s="136" t="s">
        <v>1255</v>
      </c>
      <c r="W55" s="136" t="s">
        <v>1256</v>
      </c>
      <c r="X55" s="137">
        <v>1300</v>
      </c>
      <c r="Y55" s="136" t="s">
        <v>1257</v>
      </c>
      <c r="Z55" s="76">
        <v>31966666.670000002</v>
      </c>
      <c r="AA55" s="76">
        <v>0</v>
      </c>
      <c r="AB55" s="76">
        <v>0</v>
      </c>
      <c r="AC55" s="76">
        <v>0</v>
      </c>
      <c r="AD55" s="76">
        <v>0</v>
      </c>
      <c r="AE55" s="76">
        <v>0</v>
      </c>
      <c r="AF55" s="76">
        <v>0</v>
      </c>
      <c r="AG55" s="76">
        <v>0</v>
      </c>
      <c r="AH55" s="76">
        <v>0</v>
      </c>
      <c r="AI55" s="76">
        <v>0</v>
      </c>
      <c r="AJ55" s="76">
        <v>0</v>
      </c>
      <c r="AK55" s="76">
        <v>0</v>
      </c>
      <c r="AL55" s="76">
        <v>0</v>
      </c>
      <c r="AM55" s="76">
        <v>0</v>
      </c>
      <c r="AN55" s="76">
        <f t="shared" si="0"/>
        <v>31966666.670000002</v>
      </c>
      <c r="AO55" s="76">
        <v>31966666.670000002</v>
      </c>
      <c r="AP55" s="76">
        <v>0</v>
      </c>
      <c r="AQ55" s="76">
        <v>0</v>
      </c>
      <c r="AR55" s="76">
        <v>0</v>
      </c>
      <c r="AS55" s="76">
        <v>0</v>
      </c>
      <c r="AT55" s="76">
        <v>0</v>
      </c>
      <c r="AU55" s="76">
        <v>0</v>
      </c>
      <c r="AV55" s="76">
        <v>0</v>
      </c>
      <c r="AW55" s="76">
        <v>0</v>
      </c>
      <c r="AX55" s="76">
        <v>0</v>
      </c>
      <c r="AY55" s="76">
        <v>0</v>
      </c>
      <c r="AZ55" s="76">
        <v>0</v>
      </c>
      <c r="BA55" s="76">
        <v>0</v>
      </c>
      <c r="BB55" s="76">
        <v>0</v>
      </c>
      <c r="BC55" s="76">
        <f t="shared" si="1"/>
        <v>31966666.670000002</v>
      </c>
      <c r="BD55" s="73">
        <v>1</v>
      </c>
      <c r="BE55" s="78">
        <v>31966666.670000002</v>
      </c>
      <c r="BF55" s="78">
        <v>31966666.670000002</v>
      </c>
      <c r="BG55" s="78">
        <v>0</v>
      </c>
      <c r="BH55" s="70" t="s">
        <v>180</v>
      </c>
      <c r="BI55" s="70" t="s">
        <v>181</v>
      </c>
      <c r="BJ55" s="70" t="s">
        <v>2308</v>
      </c>
    </row>
    <row r="56" spans="1:62" s="52" customFormat="1" ht="97.35" customHeight="1">
      <c r="A56" s="79">
        <v>216</v>
      </c>
      <c r="B56" s="79"/>
      <c r="C56" s="79"/>
      <c r="D56" s="79"/>
      <c r="E56" s="79"/>
      <c r="F56" s="79"/>
      <c r="G56" s="79"/>
      <c r="H56" s="79"/>
      <c r="I56" s="79"/>
      <c r="J56" s="80"/>
      <c r="K56" s="79"/>
      <c r="L56" s="79"/>
      <c r="M56" s="80"/>
      <c r="N56" s="79"/>
      <c r="O56" s="81"/>
      <c r="P56" s="21"/>
      <c r="Q56" s="21"/>
      <c r="R56" s="110">
        <v>2024680010154</v>
      </c>
      <c r="S56" s="138" t="s">
        <v>222</v>
      </c>
      <c r="T56" s="123">
        <v>2699117306.4000001</v>
      </c>
      <c r="U56" s="96">
        <v>65566668</v>
      </c>
      <c r="V56" s="138" t="s">
        <v>1255</v>
      </c>
      <c r="W56" s="138" t="s">
        <v>1256</v>
      </c>
      <c r="X56" s="139">
        <v>1300</v>
      </c>
      <c r="Y56" s="138" t="s">
        <v>1257</v>
      </c>
      <c r="Z56" s="85">
        <v>35566668</v>
      </c>
      <c r="AA56" s="83">
        <v>0</v>
      </c>
      <c r="AB56" s="83">
        <v>0</v>
      </c>
      <c r="AC56" s="83">
        <v>0</v>
      </c>
      <c r="AD56" s="83">
        <v>0</v>
      </c>
      <c r="AE56" s="83">
        <v>0</v>
      </c>
      <c r="AF56" s="83">
        <v>0</v>
      </c>
      <c r="AG56" s="83">
        <v>0</v>
      </c>
      <c r="AH56" s="83">
        <v>0</v>
      </c>
      <c r="AI56" s="83">
        <v>0</v>
      </c>
      <c r="AJ56" s="83">
        <v>0</v>
      </c>
      <c r="AK56" s="83">
        <v>0</v>
      </c>
      <c r="AL56" s="83">
        <v>0</v>
      </c>
      <c r="AM56" s="83">
        <v>0</v>
      </c>
      <c r="AN56" s="85">
        <f t="shared" si="0"/>
        <v>35566668</v>
      </c>
      <c r="AO56" s="85">
        <v>21743333.889999997</v>
      </c>
      <c r="AP56" s="83">
        <v>0</v>
      </c>
      <c r="AQ56" s="83">
        <v>0</v>
      </c>
      <c r="AR56" s="83">
        <v>0</v>
      </c>
      <c r="AS56" s="83">
        <v>0</v>
      </c>
      <c r="AT56" s="83">
        <v>0</v>
      </c>
      <c r="AU56" s="83">
        <v>0</v>
      </c>
      <c r="AV56" s="83">
        <v>0</v>
      </c>
      <c r="AW56" s="83">
        <v>0</v>
      </c>
      <c r="AX56" s="83">
        <v>0</v>
      </c>
      <c r="AY56" s="83">
        <v>0</v>
      </c>
      <c r="AZ56" s="83">
        <v>0</v>
      </c>
      <c r="BA56" s="83">
        <v>0</v>
      </c>
      <c r="BB56" s="83">
        <v>0</v>
      </c>
      <c r="BC56" s="85">
        <f t="shared" si="1"/>
        <v>21743333.889999997</v>
      </c>
      <c r="BD56" s="86">
        <v>0.64369749008403354</v>
      </c>
      <c r="BE56" s="87">
        <v>21743333.890000001</v>
      </c>
      <c r="BF56" s="87">
        <v>21743333.890000001</v>
      </c>
      <c r="BG56" s="135">
        <v>0</v>
      </c>
      <c r="BH56" s="79"/>
      <c r="BI56" s="79"/>
      <c r="BJ56" s="79"/>
    </row>
    <row r="57" spans="1:62" s="52" customFormat="1" ht="110.85" customHeight="1">
      <c r="A57" s="64">
        <v>217</v>
      </c>
      <c r="B57" s="64" t="s">
        <v>76</v>
      </c>
      <c r="C57" s="64" t="s">
        <v>77</v>
      </c>
      <c r="D57" s="64" t="s">
        <v>78</v>
      </c>
      <c r="E57" s="64" t="s">
        <v>79</v>
      </c>
      <c r="F57" s="64" t="s">
        <v>89</v>
      </c>
      <c r="G57" s="70" t="s">
        <v>124</v>
      </c>
      <c r="H57" s="64">
        <v>450203800</v>
      </c>
      <c r="I57" s="64" t="s">
        <v>125</v>
      </c>
      <c r="J57" s="64">
        <v>0</v>
      </c>
      <c r="K57" s="64" t="s">
        <v>83</v>
      </c>
      <c r="L57" s="64" t="s">
        <v>2496</v>
      </c>
      <c r="M57" s="64">
        <v>1</v>
      </c>
      <c r="N57" s="64">
        <v>1</v>
      </c>
      <c r="O57" s="64">
        <v>1</v>
      </c>
      <c r="P57" s="73">
        <f t="shared" ref="P57" si="14">+((O57))/((N57))</f>
        <v>1</v>
      </c>
      <c r="Q57" s="73">
        <f t="shared" ref="Q57" si="15">+((O57))/((M57))</f>
        <v>1</v>
      </c>
      <c r="R57" s="74">
        <v>2020680010106</v>
      </c>
      <c r="S57" s="70" t="s">
        <v>208</v>
      </c>
      <c r="T57" s="75"/>
      <c r="U57" s="102"/>
      <c r="V57" s="70" t="s">
        <v>1255</v>
      </c>
      <c r="W57" s="70" t="s">
        <v>1256</v>
      </c>
      <c r="X57" s="71">
        <v>1300</v>
      </c>
      <c r="Y57" s="70" t="s">
        <v>1257</v>
      </c>
      <c r="Z57" s="77">
        <v>242233333.32999998</v>
      </c>
      <c r="AA57" s="76">
        <v>0</v>
      </c>
      <c r="AB57" s="76">
        <v>0</v>
      </c>
      <c r="AC57" s="76">
        <v>0</v>
      </c>
      <c r="AD57" s="76">
        <v>0</v>
      </c>
      <c r="AE57" s="76">
        <v>0</v>
      </c>
      <c r="AF57" s="76">
        <v>0</v>
      </c>
      <c r="AG57" s="76">
        <v>0</v>
      </c>
      <c r="AH57" s="76">
        <v>0</v>
      </c>
      <c r="AI57" s="76">
        <v>0</v>
      </c>
      <c r="AJ57" s="76">
        <v>0</v>
      </c>
      <c r="AK57" s="76">
        <v>0</v>
      </c>
      <c r="AL57" s="76">
        <v>0</v>
      </c>
      <c r="AM57" s="76">
        <v>0</v>
      </c>
      <c r="AN57" s="76">
        <f t="shared" si="0"/>
        <v>242233333.32999998</v>
      </c>
      <c r="AO57" s="77">
        <v>178686666.99999997</v>
      </c>
      <c r="AP57" s="76">
        <v>0</v>
      </c>
      <c r="AQ57" s="76">
        <v>0</v>
      </c>
      <c r="AR57" s="76">
        <v>0</v>
      </c>
      <c r="AS57" s="76">
        <v>0</v>
      </c>
      <c r="AT57" s="76">
        <v>0</v>
      </c>
      <c r="AU57" s="76">
        <v>0</v>
      </c>
      <c r="AV57" s="76">
        <v>0</v>
      </c>
      <c r="AW57" s="76">
        <v>0</v>
      </c>
      <c r="AX57" s="76">
        <v>0</v>
      </c>
      <c r="AY57" s="76">
        <v>0</v>
      </c>
      <c r="AZ57" s="76">
        <v>0</v>
      </c>
      <c r="BA57" s="76">
        <v>0</v>
      </c>
      <c r="BB57" s="76">
        <v>0</v>
      </c>
      <c r="BC57" s="77">
        <f t="shared" si="1"/>
        <v>178686666.99999997</v>
      </c>
      <c r="BD57" s="91">
        <v>0.73766341132155866</v>
      </c>
      <c r="BE57" s="77">
        <v>178686667</v>
      </c>
      <c r="BF57" s="77">
        <v>178686667</v>
      </c>
      <c r="BG57" s="92">
        <v>0</v>
      </c>
      <c r="BH57" s="70" t="s">
        <v>180</v>
      </c>
      <c r="BI57" s="70" t="s">
        <v>181</v>
      </c>
      <c r="BJ57" s="70">
        <v>10</v>
      </c>
    </row>
    <row r="58" spans="1:62" s="52" customFormat="1" ht="59.1" customHeight="1">
      <c r="A58" s="79">
        <v>217</v>
      </c>
      <c r="B58" s="79"/>
      <c r="C58" s="79"/>
      <c r="D58" s="79"/>
      <c r="E58" s="79"/>
      <c r="F58" s="79"/>
      <c r="G58" s="79"/>
      <c r="H58" s="79"/>
      <c r="I58" s="79"/>
      <c r="J58" s="79"/>
      <c r="K58" s="79"/>
      <c r="L58" s="79"/>
      <c r="M58" s="79"/>
      <c r="N58" s="79"/>
      <c r="O58" s="81"/>
      <c r="P58" s="21"/>
      <c r="Q58" s="21"/>
      <c r="R58" s="22">
        <v>2024680010154</v>
      </c>
      <c r="S58" s="94" t="s">
        <v>222</v>
      </c>
      <c r="T58" s="18"/>
      <c r="U58" s="20"/>
      <c r="V58" s="94" t="s">
        <v>1255</v>
      </c>
      <c r="W58" s="94" t="s">
        <v>1256</v>
      </c>
      <c r="X58" s="84">
        <v>1300</v>
      </c>
      <c r="Y58" s="94" t="s">
        <v>1257</v>
      </c>
      <c r="Z58" s="85">
        <v>30000000</v>
      </c>
      <c r="AA58" s="83">
        <v>0</v>
      </c>
      <c r="AB58" s="83">
        <v>0</v>
      </c>
      <c r="AC58" s="83">
        <v>0</v>
      </c>
      <c r="AD58" s="83">
        <v>0</v>
      </c>
      <c r="AE58" s="83">
        <v>0</v>
      </c>
      <c r="AF58" s="83">
        <v>0</v>
      </c>
      <c r="AG58" s="83">
        <v>0</v>
      </c>
      <c r="AH58" s="83">
        <v>0</v>
      </c>
      <c r="AI58" s="83">
        <v>0</v>
      </c>
      <c r="AJ58" s="83">
        <v>0</v>
      </c>
      <c r="AK58" s="83">
        <v>0</v>
      </c>
      <c r="AL58" s="83">
        <v>0</v>
      </c>
      <c r="AM58" s="83">
        <v>0</v>
      </c>
      <c r="AN58" s="85">
        <f t="shared" si="0"/>
        <v>30000000</v>
      </c>
      <c r="AO58" s="85">
        <v>14183333.329999998</v>
      </c>
      <c r="AP58" s="85">
        <v>0</v>
      </c>
      <c r="AQ58" s="85">
        <v>0</v>
      </c>
      <c r="AR58" s="85">
        <v>0</v>
      </c>
      <c r="AS58" s="85">
        <v>0</v>
      </c>
      <c r="AT58" s="85">
        <v>0</v>
      </c>
      <c r="AU58" s="85">
        <v>0</v>
      </c>
      <c r="AV58" s="85">
        <v>0</v>
      </c>
      <c r="AW58" s="85">
        <v>0</v>
      </c>
      <c r="AX58" s="85">
        <v>0</v>
      </c>
      <c r="AY58" s="85">
        <v>0</v>
      </c>
      <c r="AZ58" s="85">
        <v>0</v>
      </c>
      <c r="BA58" s="85">
        <v>0</v>
      </c>
      <c r="BB58" s="85">
        <v>0</v>
      </c>
      <c r="BC58" s="85">
        <f t="shared" si="1"/>
        <v>14183333.329999998</v>
      </c>
      <c r="BD58" s="86">
        <v>0</v>
      </c>
      <c r="BE58" s="87">
        <v>14183333.33</v>
      </c>
      <c r="BF58" s="87">
        <v>14183333.33</v>
      </c>
      <c r="BG58" s="135">
        <v>0</v>
      </c>
      <c r="BH58" s="79"/>
      <c r="BI58" s="79"/>
      <c r="BJ58" s="79"/>
    </row>
    <row r="59" spans="1:62" s="52" customFormat="1" ht="85.5">
      <c r="A59" s="64">
        <v>218</v>
      </c>
      <c r="B59" s="70" t="s">
        <v>76</v>
      </c>
      <c r="C59" s="70" t="s">
        <v>42</v>
      </c>
      <c r="D59" s="70" t="s">
        <v>43</v>
      </c>
      <c r="E59" s="70" t="s">
        <v>44</v>
      </c>
      <c r="F59" s="70" t="s">
        <v>126</v>
      </c>
      <c r="G59" s="70" t="s">
        <v>127</v>
      </c>
      <c r="H59" s="70">
        <v>410200600</v>
      </c>
      <c r="I59" s="70" t="s">
        <v>128</v>
      </c>
      <c r="J59" s="71">
        <v>5</v>
      </c>
      <c r="K59" s="70" t="s">
        <v>48</v>
      </c>
      <c r="L59" s="70" t="s">
        <v>2495</v>
      </c>
      <c r="M59" s="71">
        <v>5</v>
      </c>
      <c r="N59" s="70">
        <v>0</v>
      </c>
      <c r="O59" s="70">
        <v>0</v>
      </c>
      <c r="P59" s="72" t="e">
        <f t="shared" ref="P59:P66" si="16">+((O59))/((N59))</f>
        <v>#DIV/0!</v>
      </c>
      <c r="Q59" s="73">
        <f t="shared" ref="Q59:Q66" si="17">+((O59))/((M59))</f>
        <v>0</v>
      </c>
      <c r="R59" s="70"/>
      <c r="S59" s="70"/>
      <c r="T59" s="70"/>
      <c r="U59" s="70"/>
      <c r="V59" s="70"/>
      <c r="W59" s="70"/>
      <c r="X59" s="70"/>
      <c r="Y59" s="70"/>
      <c r="Z59" s="76"/>
      <c r="AA59" s="70"/>
      <c r="AB59" s="70"/>
      <c r="AC59" s="70"/>
      <c r="AD59" s="70"/>
      <c r="AE59" s="70"/>
      <c r="AF59" s="70"/>
      <c r="AG59" s="70"/>
      <c r="AH59" s="70"/>
      <c r="AI59" s="70"/>
      <c r="AJ59" s="70"/>
      <c r="AK59" s="70"/>
      <c r="AL59" s="70"/>
      <c r="AM59" s="70"/>
      <c r="AN59" s="76">
        <f t="shared" si="0"/>
        <v>0</v>
      </c>
      <c r="AO59" s="76">
        <v>0</v>
      </c>
      <c r="AP59" s="77">
        <v>0</v>
      </c>
      <c r="AQ59" s="77">
        <v>0</v>
      </c>
      <c r="AR59" s="77">
        <v>0</v>
      </c>
      <c r="AS59" s="77">
        <v>0</v>
      </c>
      <c r="AT59" s="77">
        <v>0</v>
      </c>
      <c r="AU59" s="77">
        <v>0</v>
      </c>
      <c r="AV59" s="77">
        <v>0</v>
      </c>
      <c r="AW59" s="77">
        <v>0</v>
      </c>
      <c r="AX59" s="77">
        <v>0</v>
      </c>
      <c r="AY59" s="77">
        <v>0</v>
      </c>
      <c r="AZ59" s="77">
        <v>0</v>
      </c>
      <c r="BA59" s="77">
        <v>0</v>
      </c>
      <c r="BB59" s="77">
        <v>0</v>
      </c>
      <c r="BC59" s="76">
        <f t="shared" si="1"/>
        <v>0</v>
      </c>
      <c r="BD59" s="91">
        <v>0</v>
      </c>
      <c r="BE59" s="78">
        <v>0</v>
      </c>
      <c r="BF59" s="78">
        <v>0</v>
      </c>
      <c r="BG59" s="78"/>
      <c r="BH59" s="70" t="s">
        <v>180</v>
      </c>
      <c r="BI59" s="70" t="s">
        <v>181</v>
      </c>
      <c r="BJ59" s="70">
        <v>10</v>
      </c>
    </row>
    <row r="60" spans="1:62" s="52" customFormat="1" ht="85.5">
      <c r="A60" s="79">
        <v>219</v>
      </c>
      <c r="B60" s="79" t="s">
        <v>76</v>
      </c>
      <c r="C60" s="79" t="s">
        <v>42</v>
      </c>
      <c r="D60" s="79" t="s">
        <v>43</v>
      </c>
      <c r="E60" s="79" t="s">
        <v>44</v>
      </c>
      <c r="F60" s="79" t="s">
        <v>129</v>
      </c>
      <c r="G60" s="17" t="s">
        <v>130</v>
      </c>
      <c r="H60" s="79">
        <v>410204600</v>
      </c>
      <c r="I60" s="79" t="s">
        <v>131</v>
      </c>
      <c r="J60" s="79">
        <v>10</v>
      </c>
      <c r="K60" s="79" t="s">
        <v>48</v>
      </c>
      <c r="L60" s="79" t="s">
        <v>2495</v>
      </c>
      <c r="M60" s="79">
        <v>12</v>
      </c>
      <c r="N60" s="79">
        <v>3</v>
      </c>
      <c r="O60" s="81">
        <v>3</v>
      </c>
      <c r="P60" s="21">
        <f t="shared" si="16"/>
        <v>1</v>
      </c>
      <c r="Q60" s="21">
        <f t="shared" si="17"/>
        <v>0.25</v>
      </c>
      <c r="R60" s="22">
        <v>2021680010003</v>
      </c>
      <c r="S60" s="82" t="s">
        <v>197</v>
      </c>
      <c r="T60" s="18"/>
      <c r="U60" s="129"/>
      <c r="V60" s="82" t="s">
        <v>1218</v>
      </c>
      <c r="W60" s="82" t="s">
        <v>1219</v>
      </c>
      <c r="X60" s="24">
        <v>30000</v>
      </c>
      <c r="Y60" s="82" t="s">
        <v>1258</v>
      </c>
      <c r="Z60" s="85">
        <v>169699999.32999998</v>
      </c>
      <c r="AA60" s="83">
        <v>0</v>
      </c>
      <c r="AB60" s="83">
        <v>0</v>
      </c>
      <c r="AC60" s="83">
        <v>0</v>
      </c>
      <c r="AD60" s="83">
        <v>0</v>
      </c>
      <c r="AE60" s="83">
        <v>0</v>
      </c>
      <c r="AF60" s="83">
        <v>0</v>
      </c>
      <c r="AG60" s="83">
        <v>0</v>
      </c>
      <c r="AH60" s="83">
        <v>0</v>
      </c>
      <c r="AI60" s="83">
        <v>0</v>
      </c>
      <c r="AJ60" s="83">
        <v>0</v>
      </c>
      <c r="AK60" s="83">
        <v>0</v>
      </c>
      <c r="AL60" s="83">
        <v>0</v>
      </c>
      <c r="AM60" s="83">
        <v>0</v>
      </c>
      <c r="AN60" s="83">
        <f t="shared" si="0"/>
        <v>169699999.32999998</v>
      </c>
      <c r="AO60" s="85">
        <v>169699999.32999998</v>
      </c>
      <c r="AP60" s="85">
        <v>0</v>
      </c>
      <c r="AQ60" s="85">
        <v>0</v>
      </c>
      <c r="AR60" s="85">
        <v>0</v>
      </c>
      <c r="AS60" s="85">
        <v>0</v>
      </c>
      <c r="AT60" s="85">
        <v>0</v>
      </c>
      <c r="AU60" s="85">
        <v>0</v>
      </c>
      <c r="AV60" s="85">
        <v>0</v>
      </c>
      <c r="AW60" s="85">
        <v>0</v>
      </c>
      <c r="AX60" s="85">
        <v>0</v>
      </c>
      <c r="AY60" s="85">
        <v>0</v>
      </c>
      <c r="AZ60" s="85">
        <v>0</v>
      </c>
      <c r="BA60" s="85">
        <v>0</v>
      </c>
      <c r="BB60" s="85">
        <v>0</v>
      </c>
      <c r="BC60" s="85">
        <f t="shared" si="1"/>
        <v>169699999.32999998</v>
      </c>
      <c r="BD60" s="97">
        <v>1</v>
      </c>
      <c r="BE60" s="87">
        <v>159805424.32999998</v>
      </c>
      <c r="BF60" s="87">
        <v>159805424.32999998</v>
      </c>
      <c r="BG60" s="87">
        <v>0</v>
      </c>
      <c r="BH60" s="17" t="s">
        <v>180</v>
      </c>
      <c r="BI60" s="17" t="s">
        <v>181</v>
      </c>
      <c r="BJ60" s="17">
        <v>10</v>
      </c>
    </row>
    <row r="61" spans="1:62" s="52" customFormat="1" ht="62.1" customHeight="1">
      <c r="A61" s="64">
        <v>219</v>
      </c>
      <c r="B61" s="64"/>
      <c r="C61" s="64"/>
      <c r="D61" s="64"/>
      <c r="E61" s="64"/>
      <c r="F61" s="64"/>
      <c r="G61" s="64"/>
      <c r="H61" s="64"/>
      <c r="I61" s="64"/>
      <c r="J61" s="64"/>
      <c r="K61" s="64"/>
      <c r="L61" s="64"/>
      <c r="M61" s="64"/>
      <c r="N61" s="64"/>
      <c r="O61" s="64"/>
      <c r="P61" s="72"/>
      <c r="Q61" s="73"/>
      <c r="R61" s="74">
        <v>2024680010141</v>
      </c>
      <c r="S61" s="99" t="s">
        <v>201</v>
      </c>
      <c r="T61" s="75"/>
      <c r="U61" s="133"/>
      <c r="V61" s="99" t="s">
        <v>1218</v>
      </c>
      <c r="W61" s="99" t="s">
        <v>1219</v>
      </c>
      <c r="X61" s="117">
        <v>30000</v>
      </c>
      <c r="Y61" s="99" t="s">
        <v>1258</v>
      </c>
      <c r="Z61" s="77">
        <v>95000000</v>
      </c>
      <c r="AA61" s="76">
        <v>0</v>
      </c>
      <c r="AB61" s="76">
        <v>0</v>
      </c>
      <c r="AC61" s="76">
        <v>0</v>
      </c>
      <c r="AD61" s="76">
        <v>0</v>
      </c>
      <c r="AE61" s="76">
        <v>0</v>
      </c>
      <c r="AF61" s="76">
        <v>0</v>
      </c>
      <c r="AG61" s="76">
        <v>0</v>
      </c>
      <c r="AH61" s="76">
        <v>0</v>
      </c>
      <c r="AI61" s="76">
        <v>0</v>
      </c>
      <c r="AJ61" s="76">
        <v>0</v>
      </c>
      <c r="AK61" s="76">
        <v>0</v>
      </c>
      <c r="AL61" s="76">
        <v>0</v>
      </c>
      <c r="AM61" s="76">
        <v>0</v>
      </c>
      <c r="AN61" s="77">
        <f t="shared" si="0"/>
        <v>95000000</v>
      </c>
      <c r="AO61" s="77">
        <v>93549999.959999993</v>
      </c>
      <c r="AP61" s="77">
        <v>0</v>
      </c>
      <c r="AQ61" s="77">
        <v>0</v>
      </c>
      <c r="AR61" s="77">
        <v>0</v>
      </c>
      <c r="AS61" s="77">
        <v>0</v>
      </c>
      <c r="AT61" s="77">
        <v>0</v>
      </c>
      <c r="AU61" s="77">
        <v>0</v>
      </c>
      <c r="AV61" s="77">
        <v>0</v>
      </c>
      <c r="AW61" s="77">
        <v>0</v>
      </c>
      <c r="AX61" s="77">
        <v>0</v>
      </c>
      <c r="AY61" s="77">
        <v>0</v>
      </c>
      <c r="AZ61" s="77">
        <v>0</v>
      </c>
      <c r="BA61" s="77">
        <v>0</v>
      </c>
      <c r="BB61" s="77">
        <v>0</v>
      </c>
      <c r="BC61" s="77">
        <f t="shared" si="1"/>
        <v>93549999.959999993</v>
      </c>
      <c r="BD61" s="91">
        <v>0.63255555526666662</v>
      </c>
      <c r="BE61" s="92">
        <v>93549999.959999993</v>
      </c>
      <c r="BF61" s="92">
        <v>93549999.959999993</v>
      </c>
      <c r="BG61" s="92">
        <v>0</v>
      </c>
      <c r="BH61" s="64"/>
      <c r="BI61" s="64"/>
      <c r="BJ61" s="64"/>
    </row>
    <row r="62" spans="1:62" s="52" customFormat="1" ht="99.75">
      <c r="A62" s="79">
        <v>220</v>
      </c>
      <c r="B62" s="17" t="s">
        <v>76</v>
      </c>
      <c r="C62" s="17" t="s">
        <v>42</v>
      </c>
      <c r="D62" s="17" t="s">
        <v>84</v>
      </c>
      <c r="E62" s="17" t="s">
        <v>85</v>
      </c>
      <c r="F62" s="17" t="s">
        <v>86</v>
      </c>
      <c r="G62" s="17" t="s">
        <v>132</v>
      </c>
      <c r="H62" s="17">
        <v>410305200</v>
      </c>
      <c r="I62" s="17" t="s">
        <v>93</v>
      </c>
      <c r="J62" s="19">
        <v>200</v>
      </c>
      <c r="K62" s="17" t="s">
        <v>48</v>
      </c>
      <c r="L62" s="17" t="s">
        <v>2495</v>
      </c>
      <c r="M62" s="19">
        <v>1000</v>
      </c>
      <c r="N62" s="17">
        <v>250</v>
      </c>
      <c r="O62" s="94">
        <v>1739</v>
      </c>
      <c r="P62" s="21">
        <f t="shared" si="16"/>
        <v>6.9560000000000004</v>
      </c>
      <c r="Q62" s="21">
        <f t="shared" si="17"/>
        <v>1.7390000000000001</v>
      </c>
      <c r="R62" s="110">
        <v>2021680010003</v>
      </c>
      <c r="S62" s="111" t="s">
        <v>197</v>
      </c>
      <c r="T62" s="123"/>
      <c r="U62" s="96"/>
      <c r="V62" s="111" t="s">
        <v>1218</v>
      </c>
      <c r="W62" s="111" t="s">
        <v>1259</v>
      </c>
      <c r="X62" s="113">
        <v>1000</v>
      </c>
      <c r="Y62" s="111" t="s">
        <v>947</v>
      </c>
      <c r="Z62" s="83">
        <v>30000000</v>
      </c>
      <c r="AA62" s="83">
        <v>0</v>
      </c>
      <c r="AB62" s="83">
        <v>0</v>
      </c>
      <c r="AC62" s="83">
        <v>0</v>
      </c>
      <c r="AD62" s="83">
        <v>0</v>
      </c>
      <c r="AE62" s="83">
        <v>0</v>
      </c>
      <c r="AF62" s="83">
        <v>0</v>
      </c>
      <c r="AG62" s="83">
        <v>0</v>
      </c>
      <c r="AH62" s="83">
        <v>0</v>
      </c>
      <c r="AI62" s="83">
        <v>0</v>
      </c>
      <c r="AJ62" s="83">
        <v>0</v>
      </c>
      <c r="AK62" s="83">
        <v>0</v>
      </c>
      <c r="AL62" s="83">
        <v>0</v>
      </c>
      <c r="AM62" s="83">
        <v>0</v>
      </c>
      <c r="AN62" s="83">
        <f t="shared" si="0"/>
        <v>30000000</v>
      </c>
      <c r="AO62" s="83">
        <v>30000000</v>
      </c>
      <c r="AP62" s="85">
        <v>0</v>
      </c>
      <c r="AQ62" s="85">
        <v>0</v>
      </c>
      <c r="AR62" s="85">
        <v>0</v>
      </c>
      <c r="AS62" s="85">
        <v>0</v>
      </c>
      <c r="AT62" s="85">
        <v>0</v>
      </c>
      <c r="AU62" s="85">
        <v>0</v>
      </c>
      <c r="AV62" s="85">
        <v>0</v>
      </c>
      <c r="AW62" s="85">
        <v>0</v>
      </c>
      <c r="AX62" s="85">
        <v>0</v>
      </c>
      <c r="AY62" s="85">
        <v>0</v>
      </c>
      <c r="AZ62" s="85">
        <v>0</v>
      </c>
      <c r="BA62" s="85">
        <v>0</v>
      </c>
      <c r="BB62" s="85">
        <v>0</v>
      </c>
      <c r="BC62" s="83">
        <f t="shared" si="1"/>
        <v>30000000</v>
      </c>
      <c r="BD62" s="130">
        <v>1</v>
      </c>
      <c r="BE62" s="106">
        <v>30000000</v>
      </c>
      <c r="BF62" s="106">
        <v>30000000</v>
      </c>
      <c r="BG62" s="106">
        <v>0</v>
      </c>
      <c r="BH62" s="17" t="s">
        <v>180</v>
      </c>
      <c r="BI62" s="17" t="s">
        <v>181</v>
      </c>
      <c r="BJ62" s="17">
        <v>10</v>
      </c>
    </row>
    <row r="63" spans="1:62" s="52" customFormat="1" ht="75" customHeight="1">
      <c r="A63" s="64">
        <v>220</v>
      </c>
      <c r="B63" s="64"/>
      <c r="C63" s="64"/>
      <c r="D63" s="64"/>
      <c r="E63" s="64"/>
      <c r="F63" s="64"/>
      <c r="G63" s="64"/>
      <c r="H63" s="64"/>
      <c r="I63" s="64"/>
      <c r="J63" s="88"/>
      <c r="K63" s="64"/>
      <c r="L63" s="64"/>
      <c r="M63" s="88"/>
      <c r="N63" s="64"/>
      <c r="O63" s="64"/>
      <c r="P63" s="72"/>
      <c r="Q63" s="73"/>
      <c r="R63" s="107">
        <v>2024680010164</v>
      </c>
      <c r="S63" s="108" t="s">
        <v>223</v>
      </c>
      <c r="T63" s="89">
        <v>1270623084</v>
      </c>
      <c r="U63" s="90">
        <v>327968984</v>
      </c>
      <c r="V63" s="108" t="s">
        <v>1218</v>
      </c>
      <c r="W63" s="108" t="s">
        <v>1259</v>
      </c>
      <c r="X63" s="109">
        <v>1000</v>
      </c>
      <c r="Y63" s="108" t="s">
        <v>947</v>
      </c>
      <c r="Z63" s="77">
        <v>297561016</v>
      </c>
      <c r="AA63" s="76">
        <v>0</v>
      </c>
      <c r="AB63" s="76">
        <v>0</v>
      </c>
      <c r="AC63" s="76">
        <v>0</v>
      </c>
      <c r="AD63" s="76">
        <v>0</v>
      </c>
      <c r="AE63" s="76">
        <v>0</v>
      </c>
      <c r="AF63" s="76">
        <v>0</v>
      </c>
      <c r="AG63" s="76">
        <v>0</v>
      </c>
      <c r="AH63" s="76">
        <v>0</v>
      </c>
      <c r="AI63" s="76">
        <v>0</v>
      </c>
      <c r="AJ63" s="76">
        <v>0</v>
      </c>
      <c r="AK63" s="76">
        <v>0</v>
      </c>
      <c r="AL63" s="76">
        <v>0</v>
      </c>
      <c r="AM63" s="76">
        <v>0</v>
      </c>
      <c r="AN63" s="77">
        <f t="shared" si="0"/>
        <v>297561016</v>
      </c>
      <c r="AO63" s="77">
        <v>195199999.31999999</v>
      </c>
      <c r="AP63" s="77">
        <v>0</v>
      </c>
      <c r="AQ63" s="77">
        <v>0</v>
      </c>
      <c r="AR63" s="77">
        <v>0</v>
      </c>
      <c r="AS63" s="77">
        <v>0</v>
      </c>
      <c r="AT63" s="77">
        <v>0</v>
      </c>
      <c r="AU63" s="77">
        <v>0</v>
      </c>
      <c r="AV63" s="77">
        <v>0</v>
      </c>
      <c r="AW63" s="77">
        <v>0</v>
      </c>
      <c r="AX63" s="77">
        <v>0</v>
      </c>
      <c r="AY63" s="77">
        <v>0</v>
      </c>
      <c r="AZ63" s="77">
        <v>0</v>
      </c>
      <c r="BA63" s="77">
        <v>0</v>
      </c>
      <c r="BB63" s="77">
        <v>0</v>
      </c>
      <c r="BC63" s="77">
        <f t="shared" si="1"/>
        <v>195199999.31999999</v>
      </c>
      <c r="BD63" s="73">
        <v>0.23565247868365169</v>
      </c>
      <c r="BE63" s="92">
        <v>195199999.31999999</v>
      </c>
      <c r="BF63" s="92">
        <v>195199999.31999999</v>
      </c>
      <c r="BG63" s="140">
        <v>0</v>
      </c>
      <c r="BH63" s="64"/>
      <c r="BI63" s="64"/>
      <c r="BJ63" s="64"/>
    </row>
    <row r="64" spans="1:62" s="52" customFormat="1" ht="57">
      <c r="A64" s="79">
        <v>221</v>
      </c>
      <c r="B64" s="79" t="s">
        <v>76</v>
      </c>
      <c r="C64" s="79" t="s">
        <v>42</v>
      </c>
      <c r="D64" s="79" t="s">
        <v>43</v>
      </c>
      <c r="E64" s="79" t="s">
        <v>44</v>
      </c>
      <c r="F64" s="79" t="s">
        <v>133</v>
      </c>
      <c r="G64" s="17" t="s">
        <v>134</v>
      </c>
      <c r="H64" s="79">
        <v>410205200</v>
      </c>
      <c r="I64" s="79" t="s">
        <v>135</v>
      </c>
      <c r="J64" s="79">
        <v>65000</v>
      </c>
      <c r="K64" s="79" t="s">
        <v>48</v>
      </c>
      <c r="L64" s="79" t="s">
        <v>2495</v>
      </c>
      <c r="M64" s="79">
        <v>70000</v>
      </c>
      <c r="N64" s="79">
        <v>17500</v>
      </c>
      <c r="O64" s="81">
        <v>28432</v>
      </c>
      <c r="P64" s="21">
        <f t="shared" si="16"/>
        <v>1.6246857142857143</v>
      </c>
      <c r="Q64" s="21">
        <f t="shared" si="17"/>
        <v>0.40617142857142857</v>
      </c>
      <c r="R64" s="22">
        <v>2021680010003</v>
      </c>
      <c r="S64" s="94" t="s">
        <v>197</v>
      </c>
      <c r="T64" s="18"/>
      <c r="U64" s="129"/>
      <c r="V64" s="94" t="s">
        <v>1218</v>
      </c>
      <c r="W64" s="94" t="s">
        <v>1219</v>
      </c>
      <c r="X64" s="84">
        <v>70000</v>
      </c>
      <c r="Y64" s="94" t="s">
        <v>1260</v>
      </c>
      <c r="Z64" s="85">
        <v>100000000</v>
      </c>
      <c r="AA64" s="83">
        <v>0</v>
      </c>
      <c r="AB64" s="83">
        <v>0</v>
      </c>
      <c r="AC64" s="83">
        <v>0</v>
      </c>
      <c r="AD64" s="83">
        <v>0</v>
      </c>
      <c r="AE64" s="83">
        <v>0</v>
      </c>
      <c r="AF64" s="83">
        <v>0</v>
      </c>
      <c r="AG64" s="83">
        <v>0</v>
      </c>
      <c r="AH64" s="83">
        <v>0</v>
      </c>
      <c r="AI64" s="83">
        <v>0</v>
      </c>
      <c r="AJ64" s="83">
        <v>0</v>
      </c>
      <c r="AK64" s="83">
        <v>0</v>
      </c>
      <c r="AL64" s="83">
        <v>0</v>
      </c>
      <c r="AM64" s="83">
        <v>0</v>
      </c>
      <c r="AN64" s="83">
        <f t="shared" si="0"/>
        <v>100000000</v>
      </c>
      <c r="AO64" s="85">
        <v>100000000</v>
      </c>
      <c r="AP64" s="85">
        <v>0</v>
      </c>
      <c r="AQ64" s="85">
        <v>0</v>
      </c>
      <c r="AR64" s="85">
        <v>0</v>
      </c>
      <c r="AS64" s="85">
        <v>0</v>
      </c>
      <c r="AT64" s="85">
        <v>0</v>
      </c>
      <c r="AU64" s="85">
        <v>0</v>
      </c>
      <c r="AV64" s="85">
        <v>0</v>
      </c>
      <c r="AW64" s="85">
        <v>0</v>
      </c>
      <c r="AX64" s="85">
        <v>0</v>
      </c>
      <c r="AY64" s="85">
        <v>0</v>
      </c>
      <c r="AZ64" s="85">
        <v>0</v>
      </c>
      <c r="BA64" s="85">
        <v>0</v>
      </c>
      <c r="BB64" s="85">
        <v>0</v>
      </c>
      <c r="BC64" s="85">
        <f t="shared" si="1"/>
        <v>100000000</v>
      </c>
      <c r="BD64" s="97">
        <v>1</v>
      </c>
      <c r="BE64" s="87">
        <v>100000000</v>
      </c>
      <c r="BF64" s="87">
        <v>100000000</v>
      </c>
      <c r="BG64" s="87">
        <v>0</v>
      </c>
      <c r="BH64" s="17" t="s">
        <v>180</v>
      </c>
      <c r="BI64" s="17" t="s">
        <v>181</v>
      </c>
      <c r="BJ64" s="17">
        <v>10</v>
      </c>
    </row>
    <row r="65" spans="1:62" s="52" customFormat="1" ht="42.75">
      <c r="A65" s="64">
        <v>221</v>
      </c>
      <c r="B65" s="64"/>
      <c r="C65" s="64"/>
      <c r="D65" s="64"/>
      <c r="E65" s="64"/>
      <c r="F65" s="64"/>
      <c r="G65" s="64"/>
      <c r="H65" s="64"/>
      <c r="I65" s="64"/>
      <c r="J65" s="64"/>
      <c r="K65" s="64"/>
      <c r="L65" s="64"/>
      <c r="M65" s="64"/>
      <c r="N65" s="64"/>
      <c r="O65" s="64"/>
      <c r="P65" s="72"/>
      <c r="Q65" s="73"/>
      <c r="R65" s="74">
        <v>2024680010141</v>
      </c>
      <c r="S65" s="70" t="s">
        <v>201</v>
      </c>
      <c r="T65" s="75"/>
      <c r="U65" s="133"/>
      <c r="V65" s="70" t="s">
        <v>1218</v>
      </c>
      <c r="W65" s="70" t="s">
        <v>1219</v>
      </c>
      <c r="X65" s="71">
        <v>70000</v>
      </c>
      <c r="Y65" s="70" t="s">
        <v>1260</v>
      </c>
      <c r="Z65" s="77">
        <v>247892325.00999999</v>
      </c>
      <c r="AA65" s="76">
        <v>0</v>
      </c>
      <c r="AB65" s="76">
        <v>0</v>
      </c>
      <c r="AC65" s="76">
        <v>0</v>
      </c>
      <c r="AD65" s="76">
        <v>0</v>
      </c>
      <c r="AE65" s="76">
        <v>0</v>
      </c>
      <c r="AF65" s="76">
        <v>0</v>
      </c>
      <c r="AG65" s="76">
        <v>0</v>
      </c>
      <c r="AH65" s="76">
        <v>0</v>
      </c>
      <c r="AI65" s="76">
        <v>0</v>
      </c>
      <c r="AJ65" s="76">
        <v>0</v>
      </c>
      <c r="AK65" s="76">
        <v>0</v>
      </c>
      <c r="AL65" s="76">
        <v>0</v>
      </c>
      <c r="AM65" s="76">
        <v>0</v>
      </c>
      <c r="AN65" s="77">
        <f t="shared" si="0"/>
        <v>247892325.00999999</v>
      </c>
      <c r="AO65" s="77">
        <v>240519734</v>
      </c>
      <c r="AP65" s="77">
        <v>0</v>
      </c>
      <c r="AQ65" s="77">
        <v>0</v>
      </c>
      <c r="AR65" s="77">
        <v>0</v>
      </c>
      <c r="AS65" s="77">
        <v>0</v>
      </c>
      <c r="AT65" s="77">
        <v>0</v>
      </c>
      <c r="AU65" s="77">
        <v>0</v>
      </c>
      <c r="AV65" s="77">
        <v>0</v>
      </c>
      <c r="AW65" s="77">
        <v>0</v>
      </c>
      <c r="AX65" s="77">
        <v>0</v>
      </c>
      <c r="AY65" s="77">
        <v>0</v>
      </c>
      <c r="AZ65" s="77">
        <v>0</v>
      </c>
      <c r="BA65" s="77">
        <v>0</v>
      </c>
      <c r="BB65" s="77">
        <v>0</v>
      </c>
      <c r="BC65" s="77">
        <f t="shared" si="1"/>
        <v>240519734</v>
      </c>
      <c r="BD65" s="91">
        <v>0.37851499102361513</v>
      </c>
      <c r="BE65" s="92">
        <v>202519734</v>
      </c>
      <c r="BF65" s="92">
        <v>202519734</v>
      </c>
      <c r="BG65" s="92"/>
      <c r="BH65" s="64"/>
      <c r="BI65" s="64"/>
      <c r="BJ65" s="64"/>
    </row>
    <row r="66" spans="1:62" s="52" customFormat="1" ht="85.5">
      <c r="A66" s="79">
        <v>222</v>
      </c>
      <c r="B66" s="17" t="s">
        <v>76</v>
      </c>
      <c r="C66" s="17" t="s">
        <v>42</v>
      </c>
      <c r="D66" s="17" t="s">
        <v>43</v>
      </c>
      <c r="E66" s="17" t="s">
        <v>44</v>
      </c>
      <c r="F66" s="17" t="s">
        <v>129</v>
      </c>
      <c r="G66" s="17" t="s">
        <v>136</v>
      </c>
      <c r="H66" s="17">
        <v>410204600</v>
      </c>
      <c r="I66" s="17" t="s">
        <v>131</v>
      </c>
      <c r="J66" s="19">
        <v>4</v>
      </c>
      <c r="K66" s="17" t="s">
        <v>48</v>
      </c>
      <c r="L66" s="17" t="s">
        <v>2495</v>
      </c>
      <c r="M66" s="19">
        <v>4</v>
      </c>
      <c r="N66" s="17">
        <v>1</v>
      </c>
      <c r="O66" s="94">
        <v>1</v>
      </c>
      <c r="P66" s="21">
        <f t="shared" si="16"/>
        <v>1</v>
      </c>
      <c r="Q66" s="21">
        <f t="shared" si="17"/>
        <v>0.25</v>
      </c>
      <c r="R66" s="22">
        <v>2021680010003</v>
      </c>
      <c r="S66" s="82" t="s">
        <v>197</v>
      </c>
      <c r="T66" s="18"/>
      <c r="U66" s="20"/>
      <c r="V66" s="82" t="s">
        <v>1218</v>
      </c>
      <c r="W66" s="82" t="s">
        <v>1219</v>
      </c>
      <c r="X66" s="24">
        <v>6718</v>
      </c>
      <c r="Y66" s="82" t="s">
        <v>1261</v>
      </c>
      <c r="Z66" s="83">
        <v>14000000</v>
      </c>
      <c r="AA66" s="83">
        <v>0</v>
      </c>
      <c r="AB66" s="83">
        <v>0</v>
      </c>
      <c r="AC66" s="83">
        <v>0</v>
      </c>
      <c r="AD66" s="83">
        <v>0</v>
      </c>
      <c r="AE66" s="83">
        <v>0</v>
      </c>
      <c r="AF66" s="83">
        <v>0</v>
      </c>
      <c r="AG66" s="83">
        <v>0</v>
      </c>
      <c r="AH66" s="83">
        <v>0</v>
      </c>
      <c r="AI66" s="83">
        <v>0</v>
      </c>
      <c r="AJ66" s="83">
        <v>0</v>
      </c>
      <c r="AK66" s="83">
        <v>0</v>
      </c>
      <c r="AL66" s="83">
        <v>0</v>
      </c>
      <c r="AM66" s="83">
        <v>0</v>
      </c>
      <c r="AN66" s="83">
        <f t="shared" si="0"/>
        <v>14000000</v>
      </c>
      <c r="AO66" s="83">
        <v>14000000</v>
      </c>
      <c r="AP66" s="85">
        <v>0</v>
      </c>
      <c r="AQ66" s="85">
        <v>0</v>
      </c>
      <c r="AR66" s="85">
        <v>0</v>
      </c>
      <c r="AS66" s="85">
        <v>0</v>
      </c>
      <c r="AT66" s="85">
        <v>0</v>
      </c>
      <c r="AU66" s="85">
        <v>0</v>
      </c>
      <c r="AV66" s="85">
        <v>0</v>
      </c>
      <c r="AW66" s="85">
        <v>0</v>
      </c>
      <c r="AX66" s="85">
        <v>0</v>
      </c>
      <c r="AY66" s="85">
        <v>0</v>
      </c>
      <c r="AZ66" s="85">
        <v>0</v>
      </c>
      <c r="BA66" s="85">
        <v>0</v>
      </c>
      <c r="BB66" s="85">
        <v>0</v>
      </c>
      <c r="BC66" s="83">
        <f t="shared" si="1"/>
        <v>14000000</v>
      </c>
      <c r="BD66" s="130">
        <v>1</v>
      </c>
      <c r="BE66" s="106">
        <v>14000000</v>
      </c>
      <c r="BF66" s="106">
        <v>14000000</v>
      </c>
      <c r="BG66" s="106">
        <v>0</v>
      </c>
      <c r="BH66" s="17" t="s">
        <v>180</v>
      </c>
      <c r="BI66" s="17" t="s">
        <v>181</v>
      </c>
      <c r="BJ66" s="17">
        <v>10</v>
      </c>
    </row>
    <row r="67" spans="1:62" s="52" customFormat="1" ht="46.35" customHeight="1">
      <c r="A67" s="64">
        <v>222</v>
      </c>
      <c r="B67" s="64"/>
      <c r="C67" s="64"/>
      <c r="D67" s="64"/>
      <c r="E67" s="64"/>
      <c r="F67" s="64"/>
      <c r="G67" s="64"/>
      <c r="H67" s="64"/>
      <c r="I67" s="64"/>
      <c r="J67" s="88"/>
      <c r="K67" s="64"/>
      <c r="L67" s="64"/>
      <c r="M67" s="88"/>
      <c r="N67" s="64"/>
      <c r="O67" s="64"/>
      <c r="P67" s="72"/>
      <c r="Q67" s="73"/>
      <c r="R67" s="74">
        <v>2024680010141</v>
      </c>
      <c r="S67" s="99" t="s">
        <v>201</v>
      </c>
      <c r="T67" s="75"/>
      <c r="U67" s="102"/>
      <c r="V67" s="99" t="s">
        <v>1218</v>
      </c>
      <c r="W67" s="99" t="s">
        <v>1219</v>
      </c>
      <c r="X67" s="117">
        <v>6718</v>
      </c>
      <c r="Y67" s="99" t="s">
        <v>1261</v>
      </c>
      <c r="Z67" s="77">
        <v>0</v>
      </c>
      <c r="AA67" s="76">
        <v>0</v>
      </c>
      <c r="AB67" s="76">
        <v>0</v>
      </c>
      <c r="AC67" s="76">
        <v>0</v>
      </c>
      <c r="AD67" s="76">
        <v>0</v>
      </c>
      <c r="AE67" s="76">
        <v>0</v>
      </c>
      <c r="AF67" s="76">
        <v>0</v>
      </c>
      <c r="AG67" s="76">
        <v>0</v>
      </c>
      <c r="AH67" s="76">
        <v>0</v>
      </c>
      <c r="AI67" s="76">
        <v>0</v>
      </c>
      <c r="AJ67" s="76">
        <v>0</v>
      </c>
      <c r="AK67" s="76">
        <v>0</v>
      </c>
      <c r="AL67" s="76">
        <v>0</v>
      </c>
      <c r="AM67" s="76">
        <v>0</v>
      </c>
      <c r="AN67" s="77">
        <f t="shared" si="0"/>
        <v>0</v>
      </c>
      <c r="AO67" s="77">
        <v>0</v>
      </c>
      <c r="AP67" s="77">
        <v>0</v>
      </c>
      <c r="AQ67" s="77">
        <v>0</v>
      </c>
      <c r="AR67" s="77">
        <v>0</v>
      </c>
      <c r="AS67" s="77">
        <v>0</v>
      </c>
      <c r="AT67" s="77">
        <v>0</v>
      </c>
      <c r="AU67" s="77">
        <v>0</v>
      </c>
      <c r="AV67" s="77">
        <v>0</v>
      </c>
      <c r="AW67" s="77">
        <v>0</v>
      </c>
      <c r="AX67" s="77">
        <v>0</v>
      </c>
      <c r="AY67" s="77">
        <v>0</v>
      </c>
      <c r="AZ67" s="77">
        <v>0</v>
      </c>
      <c r="BA67" s="77">
        <v>0</v>
      </c>
      <c r="BB67" s="77">
        <v>0</v>
      </c>
      <c r="BC67" s="77">
        <f t="shared" si="1"/>
        <v>0</v>
      </c>
      <c r="BD67" s="91">
        <v>0</v>
      </c>
      <c r="BE67" s="78">
        <v>0</v>
      </c>
      <c r="BF67" s="78">
        <v>0</v>
      </c>
      <c r="BG67" s="78">
        <v>0</v>
      </c>
      <c r="BH67" s="64"/>
      <c r="BI67" s="64"/>
      <c r="BJ67" s="64"/>
    </row>
    <row r="68" spans="1:62" s="52" customFormat="1" ht="85.5">
      <c r="A68" s="79">
        <v>223</v>
      </c>
      <c r="B68" s="79" t="s">
        <v>76</v>
      </c>
      <c r="C68" s="79" t="s">
        <v>77</v>
      </c>
      <c r="D68" s="79" t="s">
        <v>78</v>
      </c>
      <c r="E68" s="17" t="s">
        <v>79</v>
      </c>
      <c r="F68" s="79" t="s">
        <v>89</v>
      </c>
      <c r="G68" s="17" t="s">
        <v>137</v>
      </c>
      <c r="H68" s="79">
        <v>450203800</v>
      </c>
      <c r="I68" s="17" t="s">
        <v>125</v>
      </c>
      <c r="J68" s="79">
        <v>0</v>
      </c>
      <c r="K68" s="79" t="s">
        <v>48</v>
      </c>
      <c r="L68" s="79" t="s">
        <v>2496</v>
      </c>
      <c r="M68" s="79">
        <v>1</v>
      </c>
      <c r="N68" s="79">
        <v>1</v>
      </c>
      <c r="O68" s="81">
        <v>1</v>
      </c>
      <c r="P68" s="21">
        <f>+((O68))/((N68))</f>
        <v>1</v>
      </c>
      <c r="Q68" s="21">
        <f>+((O68))/(M68)</f>
        <v>1</v>
      </c>
      <c r="R68" s="22">
        <v>2024680010143</v>
      </c>
      <c r="S68" s="94" t="s">
        <v>211</v>
      </c>
      <c r="T68" s="18"/>
      <c r="U68" s="129"/>
      <c r="V68" s="94" t="s">
        <v>1230</v>
      </c>
      <c r="W68" s="94" t="s">
        <v>1231</v>
      </c>
      <c r="X68" s="84">
        <v>277938</v>
      </c>
      <c r="Y68" s="94" t="s">
        <v>1262</v>
      </c>
      <c r="Z68" s="85">
        <v>450000000</v>
      </c>
      <c r="AA68" s="83">
        <v>0</v>
      </c>
      <c r="AB68" s="83">
        <v>0</v>
      </c>
      <c r="AC68" s="83">
        <v>0</v>
      </c>
      <c r="AD68" s="83">
        <v>0</v>
      </c>
      <c r="AE68" s="83">
        <v>0</v>
      </c>
      <c r="AF68" s="83">
        <v>0</v>
      </c>
      <c r="AG68" s="83">
        <v>0</v>
      </c>
      <c r="AH68" s="83">
        <v>0</v>
      </c>
      <c r="AI68" s="83">
        <v>0</v>
      </c>
      <c r="AJ68" s="83">
        <v>0</v>
      </c>
      <c r="AK68" s="83">
        <v>0</v>
      </c>
      <c r="AL68" s="83">
        <v>0</v>
      </c>
      <c r="AM68" s="83">
        <v>0</v>
      </c>
      <c r="AN68" s="83">
        <f t="shared" si="0"/>
        <v>450000000</v>
      </c>
      <c r="AO68" s="85">
        <v>434363342</v>
      </c>
      <c r="AP68" s="85">
        <v>0</v>
      </c>
      <c r="AQ68" s="85">
        <v>0</v>
      </c>
      <c r="AR68" s="85">
        <v>0</v>
      </c>
      <c r="AS68" s="85">
        <v>0</v>
      </c>
      <c r="AT68" s="85">
        <v>0</v>
      </c>
      <c r="AU68" s="85">
        <v>0</v>
      </c>
      <c r="AV68" s="85">
        <v>0</v>
      </c>
      <c r="AW68" s="85">
        <v>0</v>
      </c>
      <c r="AX68" s="85">
        <v>0</v>
      </c>
      <c r="AY68" s="85">
        <v>0</v>
      </c>
      <c r="AZ68" s="85">
        <v>0</v>
      </c>
      <c r="BA68" s="85">
        <v>0</v>
      </c>
      <c r="BB68" s="85">
        <v>0</v>
      </c>
      <c r="BC68" s="85">
        <f t="shared" si="1"/>
        <v>434363342</v>
      </c>
      <c r="BD68" s="97">
        <v>0</v>
      </c>
      <c r="BE68" s="106">
        <v>0</v>
      </c>
      <c r="BF68" s="106">
        <v>0</v>
      </c>
      <c r="BG68" s="106">
        <v>0</v>
      </c>
      <c r="BH68" s="17" t="s">
        <v>180</v>
      </c>
      <c r="BI68" s="17" t="s">
        <v>181</v>
      </c>
      <c r="BJ68" s="17">
        <v>10</v>
      </c>
    </row>
    <row r="69" spans="1:62" s="52" customFormat="1" ht="99.75">
      <c r="A69" s="64">
        <v>224</v>
      </c>
      <c r="B69" s="70" t="s">
        <v>76</v>
      </c>
      <c r="C69" s="70" t="s">
        <v>77</v>
      </c>
      <c r="D69" s="70" t="s">
        <v>78</v>
      </c>
      <c r="E69" s="70" t="s">
        <v>79</v>
      </c>
      <c r="F69" s="70" t="s">
        <v>80</v>
      </c>
      <c r="G69" s="70" t="s">
        <v>138</v>
      </c>
      <c r="H69" s="70">
        <v>450201500</v>
      </c>
      <c r="I69" s="70" t="s">
        <v>139</v>
      </c>
      <c r="J69" s="71">
        <v>0</v>
      </c>
      <c r="K69" s="70" t="s">
        <v>48</v>
      </c>
      <c r="L69" s="70" t="s">
        <v>2495</v>
      </c>
      <c r="M69" s="71">
        <v>2</v>
      </c>
      <c r="N69" s="70">
        <v>0</v>
      </c>
      <c r="O69" s="70">
        <v>0</v>
      </c>
      <c r="P69" s="98"/>
      <c r="Q69" s="98">
        <f>+((O69))/((M69))</f>
        <v>0</v>
      </c>
      <c r="R69" s="70"/>
      <c r="S69" s="70"/>
      <c r="T69" s="70"/>
      <c r="U69" s="70"/>
      <c r="V69" s="70"/>
      <c r="W69" s="70"/>
      <c r="X69" s="70"/>
      <c r="Y69" s="70"/>
      <c r="Z69" s="76"/>
      <c r="AA69" s="70"/>
      <c r="AB69" s="70"/>
      <c r="AC69" s="70"/>
      <c r="AD69" s="70"/>
      <c r="AE69" s="70"/>
      <c r="AF69" s="70"/>
      <c r="AG69" s="70"/>
      <c r="AH69" s="70"/>
      <c r="AI69" s="70"/>
      <c r="AJ69" s="70"/>
      <c r="AK69" s="70"/>
      <c r="AL69" s="70"/>
      <c r="AM69" s="70"/>
      <c r="AN69" s="76">
        <f t="shared" si="0"/>
        <v>0</v>
      </c>
      <c r="AO69" s="76">
        <v>0</v>
      </c>
      <c r="AP69" s="70"/>
      <c r="AQ69" s="70"/>
      <c r="AR69" s="70"/>
      <c r="AS69" s="70"/>
      <c r="AT69" s="70"/>
      <c r="AU69" s="70"/>
      <c r="AV69" s="70"/>
      <c r="AW69" s="70"/>
      <c r="AX69" s="70"/>
      <c r="AY69" s="70"/>
      <c r="AZ69" s="70"/>
      <c r="BA69" s="70"/>
      <c r="BB69" s="70"/>
      <c r="BC69" s="76">
        <f t="shared" si="1"/>
        <v>0</v>
      </c>
      <c r="BD69" s="73" t="e">
        <v>#DIV/0!</v>
      </c>
      <c r="BE69" s="78">
        <v>0</v>
      </c>
      <c r="BF69" s="78">
        <v>0</v>
      </c>
      <c r="BG69" s="78"/>
      <c r="BH69" s="70" t="s">
        <v>180</v>
      </c>
      <c r="BI69" s="70" t="s">
        <v>181</v>
      </c>
      <c r="BJ69" s="70" t="s">
        <v>183</v>
      </c>
    </row>
    <row r="70" spans="1:62" s="6" customFormat="1" ht="242.25">
      <c r="A70" s="17">
        <v>254</v>
      </c>
      <c r="B70" s="17" t="s">
        <v>140</v>
      </c>
      <c r="C70" s="17" t="s">
        <v>77</v>
      </c>
      <c r="D70" s="17" t="s">
        <v>141</v>
      </c>
      <c r="E70" s="17" t="s">
        <v>142</v>
      </c>
      <c r="F70" s="17" t="s">
        <v>143</v>
      </c>
      <c r="G70" s="17" t="s">
        <v>144</v>
      </c>
      <c r="H70" s="17">
        <v>459903100</v>
      </c>
      <c r="I70" s="17" t="s">
        <v>145</v>
      </c>
      <c r="J70" s="19">
        <v>1</v>
      </c>
      <c r="K70" s="17" t="s">
        <v>83</v>
      </c>
      <c r="L70" s="17" t="s">
        <v>2496</v>
      </c>
      <c r="M70" s="19">
        <v>1</v>
      </c>
      <c r="N70" s="17">
        <v>1</v>
      </c>
      <c r="O70" s="94">
        <v>1</v>
      </c>
      <c r="P70" s="141">
        <f>+((O70))/((N70))</f>
        <v>1</v>
      </c>
      <c r="Q70" s="141">
        <f>+((O70))/((M70))</f>
        <v>1</v>
      </c>
      <c r="R70" s="22">
        <v>2020680010025</v>
      </c>
      <c r="S70" s="94" t="s">
        <v>224</v>
      </c>
      <c r="T70" s="20">
        <v>685795000</v>
      </c>
      <c r="U70" s="20">
        <v>685795000</v>
      </c>
      <c r="V70" s="94" t="s">
        <v>1263</v>
      </c>
      <c r="W70" s="94" t="s">
        <v>1264</v>
      </c>
      <c r="X70" s="84">
        <v>22000</v>
      </c>
      <c r="Y70" s="94" t="s">
        <v>1265</v>
      </c>
      <c r="Z70" s="83">
        <v>685795000</v>
      </c>
      <c r="AA70" s="83">
        <v>0</v>
      </c>
      <c r="AB70" s="83">
        <v>0</v>
      </c>
      <c r="AC70" s="83">
        <v>0</v>
      </c>
      <c r="AD70" s="83">
        <v>0</v>
      </c>
      <c r="AE70" s="83">
        <v>0</v>
      </c>
      <c r="AF70" s="83">
        <v>0</v>
      </c>
      <c r="AG70" s="83">
        <v>0</v>
      </c>
      <c r="AH70" s="83">
        <v>0</v>
      </c>
      <c r="AI70" s="83">
        <v>0</v>
      </c>
      <c r="AJ70" s="83">
        <v>0</v>
      </c>
      <c r="AK70" s="83">
        <v>0</v>
      </c>
      <c r="AL70" s="83">
        <v>0</v>
      </c>
      <c r="AM70" s="83">
        <v>0</v>
      </c>
      <c r="AN70" s="83">
        <f t="shared" si="0"/>
        <v>685795000</v>
      </c>
      <c r="AO70" s="83">
        <v>680355000</v>
      </c>
      <c r="AP70" s="85">
        <v>0</v>
      </c>
      <c r="AQ70" s="85">
        <v>0</v>
      </c>
      <c r="AR70" s="85">
        <v>0</v>
      </c>
      <c r="AS70" s="85">
        <v>0</v>
      </c>
      <c r="AT70" s="85">
        <v>0</v>
      </c>
      <c r="AU70" s="85">
        <v>0</v>
      </c>
      <c r="AV70" s="85">
        <v>0</v>
      </c>
      <c r="AW70" s="85">
        <v>0</v>
      </c>
      <c r="AX70" s="85">
        <v>0</v>
      </c>
      <c r="AY70" s="85">
        <v>0</v>
      </c>
      <c r="AZ70" s="85">
        <v>0</v>
      </c>
      <c r="BA70" s="85">
        <v>0</v>
      </c>
      <c r="BB70" s="85">
        <v>0</v>
      </c>
      <c r="BC70" s="83">
        <f t="shared" si="1"/>
        <v>680355000</v>
      </c>
      <c r="BD70" s="130">
        <v>0.99206760037620567</v>
      </c>
      <c r="BE70" s="83">
        <v>680355000</v>
      </c>
      <c r="BF70" s="83">
        <v>680355000</v>
      </c>
      <c r="BG70" s="106">
        <v>0</v>
      </c>
      <c r="BH70" s="17" t="s">
        <v>180</v>
      </c>
      <c r="BI70" s="17" t="s">
        <v>181</v>
      </c>
      <c r="BJ70" s="17">
        <v>16</v>
      </c>
    </row>
    <row r="71" spans="1:62" s="52" customFormat="1" ht="54" customHeight="1">
      <c r="A71" s="64">
        <v>254</v>
      </c>
      <c r="B71" s="64"/>
      <c r="C71" s="64"/>
      <c r="D71" s="64"/>
      <c r="E71" s="64"/>
      <c r="F71" s="64"/>
      <c r="G71" s="64"/>
      <c r="H71" s="64"/>
      <c r="I71" s="64"/>
      <c r="J71" s="88"/>
      <c r="K71" s="64"/>
      <c r="L71" s="64"/>
      <c r="M71" s="88"/>
      <c r="N71" s="64"/>
      <c r="O71" s="64"/>
      <c r="P71" s="142"/>
      <c r="Q71" s="91"/>
      <c r="R71" s="107">
        <v>2024680010068</v>
      </c>
      <c r="S71" s="108" t="s">
        <v>225</v>
      </c>
      <c r="T71" s="89">
        <v>4465320732.8000002</v>
      </c>
      <c r="U71" s="128">
        <v>868655000</v>
      </c>
      <c r="V71" s="108" t="s">
        <v>1263</v>
      </c>
      <c r="W71" s="108" t="s">
        <v>1264</v>
      </c>
      <c r="X71" s="109">
        <v>22000</v>
      </c>
      <c r="Y71" s="108" t="s">
        <v>1265</v>
      </c>
      <c r="Z71" s="77">
        <v>868655000</v>
      </c>
      <c r="AA71" s="76">
        <v>0</v>
      </c>
      <c r="AB71" s="76">
        <v>0</v>
      </c>
      <c r="AC71" s="76">
        <v>0</v>
      </c>
      <c r="AD71" s="76">
        <v>0</v>
      </c>
      <c r="AE71" s="76">
        <v>0</v>
      </c>
      <c r="AF71" s="76">
        <v>0</v>
      </c>
      <c r="AG71" s="76">
        <v>0</v>
      </c>
      <c r="AH71" s="76">
        <v>0</v>
      </c>
      <c r="AI71" s="76">
        <v>0</v>
      </c>
      <c r="AJ71" s="76">
        <v>0</v>
      </c>
      <c r="AK71" s="76">
        <v>0</v>
      </c>
      <c r="AL71" s="76">
        <v>0</v>
      </c>
      <c r="AM71" s="76">
        <v>0</v>
      </c>
      <c r="AN71" s="77">
        <f t="shared" si="0"/>
        <v>868655000</v>
      </c>
      <c r="AO71" s="77">
        <v>768007634.38999987</v>
      </c>
      <c r="AP71" s="77">
        <v>0</v>
      </c>
      <c r="AQ71" s="77">
        <v>0</v>
      </c>
      <c r="AR71" s="77">
        <v>0</v>
      </c>
      <c r="AS71" s="77">
        <v>0</v>
      </c>
      <c r="AT71" s="77">
        <v>0</v>
      </c>
      <c r="AU71" s="77">
        <v>0</v>
      </c>
      <c r="AV71" s="77">
        <v>0</v>
      </c>
      <c r="AW71" s="77">
        <v>0</v>
      </c>
      <c r="AX71" s="77">
        <v>0</v>
      </c>
      <c r="AY71" s="77">
        <v>0</v>
      </c>
      <c r="AZ71" s="77">
        <v>0</v>
      </c>
      <c r="BA71" s="77">
        <v>0</v>
      </c>
      <c r="BB71" s="77">
        <v>0</v>
      </c>
      <c r="BC71" s="77">
        <f t="shared" si="1"/>
        <v>768007634.38999987</v>
      </c>
      <c r="BD71" s="91">
        <v>0.88686532625725978</v>
      </c>
      <c r="BE71" s="103">
        <v>768007634.38999999</v>
      </c>
      <c r="BF71" s="103">
        <v>768007634.38999999</v>
      </c>
      <c r="BG71" s="92">
        <v>0</v>
      </c>
      <c r="BH71" s="64"/>
      <c r="BI71" s="64"/>
      <c r="BJ71" s="64"/>
    </row>
    <row r="72" spans="1:62" s="52" customFormat="1" ht="85.5">
      <c r="A72" s="79">
        <v>256</v>
      </c>
      <c r="B72" s="17" t="s">
        <v>140</v>
      </c>
      <c r="C72" s="17" t="s">
        <v>77</v>
      </c>
      <c r="D72" s="17" t="s">
        <v>78</v>
      </c>
      <c r="E72" s="17" t="s">
        <v>79</v>
      </c>
      <c r="F72" s="17" t="s">
        <v>89</v>
      </c>
      <c r="G72" s="17" t="s">
        <v>146</v>
      </c>
      <c r="H72" s="17">
        <v>450203800</v>
      </c>
      <c r="I72" s="17" t="s">
        <v>91</v>
      </c>
      <c r="J72" s="19">
        <v>1</v>
      </c>
      <c r="K72" s="17" t="s">
        <v>83</v>
      </c>
      <c r="L72" s="17" t="s">
        <v>2496</v>
      </c>
      <c r="M72" s="19">
        <v>1</v>
      </c>
      <c r="N72" s="17">
        <v>1</v>
      </c>
      <c r="O72" s="94">
        <v>1</v>
      </c>
      <c r="P72" s="141">
        <f>+((O72))/((N72))</f>
        <v>1</v>
      </c>
      <c r="Q72" s="141">
        <f>+((O72))/((M72))</f>
        <v>1</v>
      </c>
      <c r="R72" s="22">
        <v>2022680010029</v>
      </c>
      <c r="S72" s="94" t="s">
        <v>226</v>
      </c>
      <c r="T72" s="18">
        <v>1107411753.96</v>
      </c>
      <c r="U72" s="18">
        <v>1107411753.96</v>
      </c>
      <c r="V72" s="94" t="s">
        <v>1266</v>
      </c>
      <c r="W72" s="94" t="s">
        <v>1267</v>
      </c>
      <c r="X72" s="84">
        <v>1290</v>
      </c>
      <c r="Y72" s="94" t="s">
        <v>1268</v>
      </c>
      <c r="Z72" s="83">
        <v>340987472.96000004</v>
      </c>
      <c r="AA72" s="83">
        <v>0</v>
      </c>
      <c r="AB72" s="83">
        <v>0</v>
      </c>
      <c r="AC72" s="83">
        <v>0</v>
      </c>
      <c r="AD72" s="83">
        <v>0</v>
      </c>
      <c r="AE72" s="83">
        <v>0</v>
      </c>
      <c r="AF72" s="83">
        <v>0</v>
      </c>
      <c r="AG72" s="83">
        <v>0</v>
      </c>
      <c r="AH72" s="83">
        <v>0</v>
      </c>
      <c r="AI72" s="83">
        <v>0</v>
      </c>
      <c r="AJ72" s="83">
        <v>0</v>
      </c>
      <c r="AK72" s="83">
        <v>0</v>
      </c>
      <c r="AL72" s="83">
        <v>0</v>
      </c>
      <c r="AM72" s="83">
        <v>0</v>
      </c>
      <c r="AN72" s="83">
        <f t="shared" si="0"/>
        <v>340987472.96000004</v>
      </c>
      <c r="AO72" s="83">
        <v>340987472.96000004</v>
      </c>
      <c r="AP72" s="85">
        <v>0</v>
      </c>
      <c r="AQ72" s="85">
        <v>0</v>
      </c>
      <c r="AR72" s="85">
        <v>0</v>
      </c>
      <c r="AS72" s="85">
        <v>0</v>
      </c>
      <c r="AT72" s="85">
        <v>0</v>
      </c>
      <c r="AU72" s="85">
        <v>0</v>
      </c>
      <c r="AV72" s="85">
        <v>0</v>
      </c>
      <c r="AW72" s="85">
        <v>0</v>
      </c>
      <c r="AX72" s="85">
        <v>0</v>
      </c>
      <c r="AY72" s="85">
        <v>0</v>
      </c>
      <c r="AZ72" s="85">
        <v>0</v>
      </c>
      <c r="BA72" s="85">
        <v>0</v>
      </c>
      <c r="BB72" s="85">
        <v>0</v>
      </c>
      <c r="BC72" s="83">
        <f t="shared" si="1"/>
        <v>340987472.96000004</v>
      </c>
      <c r="BD72" s="130">
        <v>1</v>
      </c>
      <c r="BE72" s="143">
        <v>337563369.96000004</v>
      </c>
      <c r="BF72" s="143">
        <v>337563369.96000004</v>
      </c>
      <c r="BG72" s="135">
        <v>0</v>
      </c>
      <c r="BH72" s="17" t="s">
        <v>180</v>
      </c>
      <c r="BI72" s="17" t="s">
        <v>181</v>
      </c>
      <c r="BJ72" s="17">
        <v>16</v>
      </c>
    </row>
    <row r="73" spans="1:62" s="52" customFormat="1" ht="59.1" customHeight="1">
      <c r="A73" s="64">
        <v>256</v>
      </c>
      <c r="B73" s="64"/>
      <c r="C73" s="64"/>
      <c r="D73" s="64"/>
      <c r="E73" s="64"/>
      <c r="F73" s="64"/>
      <c r="G73" s="64"/>
      <c r="H73" s="64"/>
      <c r="I73" s="64"/>
      <c r="J73" s="88"/>
      <c r="K73" s="64"/>
      <c r="L73" s="64"/>
      <c r="M73" s="88"/>
      <c r="N73" s="64"/>
      <c r="O73" s="64"/>
      <c r="P73" s="72"/>
      <c r="Q73" s="72"/>
      <c r="R73" s="107">
        <v>2024680010149</v>
      </c>
      <c r="S73" s="136" t="s">
        <v>227</v>
      </c>
      <c r="T73" s="89">
        <v>8078600606.8699999</v>
      </c>
      <c r="U73" s="90">
        <v>1066218593.99</v>
      </c>
      <c r="V73" s="136" t="s">
        <v>1266</v>
      </c>
      <c r="W73" s="136" t="s">
        <v>1267</v>
      </c>
      <c r="X73" s="137">
        <v>1290</v>
      </c>
      <c r="Y73" s="136" t="s">
        <v>1268</v>
      </c>
      <c r="Z73" s="77">
        <v>405410009.31999999</v>
      </c>
      <c r="AA73" s="76">
        <v>0</v>
      </c>
      <c r="AB73" s="76">
        <v>0</v>
      </c>
      <c r="AC73" s="76">
        <v>0</v>
      </c>
      <c r="AD73" s="76">
        <v>0</v>
      </c>
      <c r="AE73" s="76">
        <v>0</v>
      </c>
      <c r="AF73" s="76">
        <v>0</v>
      </c>
      <c r="AG73" s="76">
        <v>0</v>
      </c>
      <c r="AH73" s="76">
        <v>0</v>
      </c>
      <c r="AI73" s="76">
        <v>0</v>
      </c>
      <c r="AJ73" s="76">
        <v>0</v>
      </c>
      <c r="AK73" s="76">
        <v>0</v>
      </c>
      <c r="AL73" s="76">
        <v>0</v>
      </c>
      <c r="AM73" s="76">
        <v>0</v>
      </c>
      <c r="AN73" s="77">
        <f t="shared" si="0"/>
        <v>405410009.31999999</v>
      </c>
      <c r="AO73" s="77">
        <v>391231105.90999991</v>
      </c>
      <c r="AP73" s="77">
        <v>0</v>
      </c>
      <c r="AQ73" s="77">
        <v>0</v>
      </c>
      <c r="AR73" s="77">
        <v>0</v>
      </c>
      <c r="AS73" s="77">
        <v>0</v>
      </c>
      <c r="AT73" s="77">
        <v>0</v>
      </c>
      <c r="AU73" s="77">
        <v>0</v>
      </c>
      <c r="AV73" s="77">
        <v>0</v>
      </c>
      <c r="AW73" s="77">
        <v>0</v>
      </c>
      <c r="AX73" s="77">
        <v>0</v>
      </c>
      <c r="AY73" s="77">
        <v>0</v>
      </c>
      <c r="AZ73" s="77">
        <v>0</v>
      </c>
      <c r="BA73" s="77">
        <v>0</v>
      </c>
      <c r="BB73" s="77">
        <v>0</v>
      </c>
      <c r="BC73" s="77">
        <f t="shared" si="1"/>
        <v>391231105.90999991</v>
      </c>
      <c r="BD73" s="91">
        <v>0.89209550976734009</v>
      </c>
      <c r="BE73" s="103">
        <v>391231105.90999997</v>
      </c>
      <c r="BF73" s="103">
        <v>391231105.90999997</v>
      </c>
      <c r="BG73" s="92">
        <v>0</v>
      </c>
      <c r="BH73" s="64"/>
      <c r="BI73" s="64"/>
      <c r="BJ73" s="64"/>
    </row>
    <row r="74" spans="1:62" s="52" customFormat="1" ht="71.25">
      <c r="A74" s="79">
        <v>257</v>
      </c>
      <c r="B74" s="79" t="s">
        <v>140</v>
      </c>
      <c r="C74" s="79" t="s">
        <v>77</v>
      </c>
      <c r="D74" s="79" t="s">
        <v>78</v>
      </c>
      <c r="E74" s="79" t="s">
        <v>79</v>
      </c>
      <c r="F74" s="79" t="s">
        <v>147</v>
      </c>
      <c r="G74" s="17" t="s">
        <v>148</v>
      </c>
      <c r="H74" s="79">
        <v>450200200</v>
      </c>
      <c r="I74" s="79" t="s">
        <v>149</v>
      </c>
      <c r="J74" s="79">
        <v>13</v>
      </c>
      <c r="K74" s="79" t="s">
        <v>48</v>
      </c>
      <c r="L74" s="79" t="s">
        <v>2495</v>
      </c>
      <c r="M74" s="79">
        <v>4</v>
      </c>
      <c r="N74" s="79">
        <v>0</v>
      </c>
      <c r="O74" s="81">
        <v>0</v>
      </c>
      <c r="P74" s="141" t="e">
        <f t="shared" ref="P74:P77" si="18">+((O74))/((N74))</f>
        <v>#DIV/0!</v>
      </c>
      <c r="Q74" s="141">
        <f t="shared" ref="Q74:Q77" si="19">+((O74))/((M74))</f>
        <v>0</v>
      </c>
      <c r="R74" s="81"/>
      <c r="S74" s="81"/>
      <c r="T74" s="81"/>
      <c r="U74" s="81"/>
      <c r="V74" s="81"/>
      <c r="W74" s="81"/>
      <c r="X74" s="81"/>
      <c r="Y74" s="81"/>
      <c r="Z74" s="85"/>
      <c r="AA74" s="81"/>
      <c r="AB74" s="81"/>
      <c r="AC74" s="81"/>
      <c r="AD74" s="81"/>
      <c r="AE74" s="81"/>
      <c r="AF74" s="81"/>
      <c r="AG74" s="81"/>
      <c r="AH74" s="81"/>
      <c r="AI74" s="81"/>
      <c r="AJ74" s="81"/>
      <c r="AK74" s="81"/>
      <c r="AL74" s="81"/>
      <c r="AM74" s="81"/>
      <c r="AN74" s="83">
        <f t="shared" si="0"/>
        <v>0</v>
      </c>
      <c r="AO74" s="85">
        <v>0</v>
      </c>
      <c r="AP74" s="81"/>
      <c r="AQ74" s="81"/>
      <c r="AR74" s="81"/>
      <c r="AS74" s="81"/>
      <c r="AT74" s="81"/>
      <c r="AU74" s="81"/>
      <c r="AV74" s="81"/>
      <c r="AW74" s="81"/>
      <c r="AX74" s="81"/>
      <c r="AY74" s="81"/>
      <c r="AZ74" s="81"/>
      <c r="BA74" s="81"/>
      <c r="BB74" s="81"/>
      <c r="BC74" s="85">
        <f t="shared" si="1"/>
        <v>0</v>
      </c>
      <c r="BD74" s="97" t="e">
        <v>#DIV/0!</v>
      </c>
      <c r="BE74" s="87">
        <v>0</v>
      </c>
      <c r="BF74" s="87">
        <v>0</v>
      </c>
      <c r="BG74" s="87"/>
      <c r="BH74" s="17" t="s">
        <v>180</v>
      </c>
      <c r="BI74" s="17" t="s">
        <v>181</v>
      </c>
      <c r="BJ74" s="17">
        <v>16</v>
      </c>
    </row>
    <row r="75" spans="1:62" s="52" customFormat="1" ht="71.25">
      <c r="A75" s="64">
        <v>258</v>
      </c>
      <c r="B75" s="70" t="s">
        <v>140</v>
      </c>
      <c r="C75" s="70" t="s">
        <v>77</v>
      </c>
      <c r="D75" s="70" t="s">
        <v>78</v>
      </c>
      <c r="E75" s="70" t="s">
        <v>79</v>
      </c>
      <c r="F75" s="70" t="s">
        <v>150</v>
      </c>
      <c r="G75" s="70" t="s">
        <v>151</v>
      </c>
      <c r="H75" s="70">
        <v>450200100</v>
      </c>
      <c r="I75" s="70" t="s">
        <v>152</v>
      </c>
      <c r="J75" s="71">
        <v>130</v>
      </c>
      <c r="K75" s="70" t="s">
        <v>83</v>
      </c>
      <c r="L75" s="70" t="s">
        <v>2496</v>
      </c>
      <c r="M75" s="71">
        <v>130</v>
      </c>
      <c r="N75" s="70">
        <v>130</v>
      </c>
      <c r="O75" s="70">
        <v>130</v>
      </c>
      <c r="P75" s="72">
        <f t="shared" si="18"/>
        <v>1</v>
      </c>
      <c r="Q75" s="72">
        <f t="shared" si="19"/>
        <v>1</v>
      </c>
      <c r="R75" s="74">
        <v>2022680010029</v>
      </c>
      <c r="S75" s="70" t="s">
        <v>226</v>
      </c>
      <c r="T75" s="75"/>
      <c r="U75" s="133"/>
      <c r="V75" s="70" t="s">
        <v>1266</v>
      </c>
      <c r="W75" s="70" t="s">
        <v>1269</v>
      </c>
      <c r="X75" s="71">
        <v>130</v>
      </c>
      <c r="Y75" s="70" t="s">
        <v>415</v>
      </c>
      <c r="Z75" s="76">
        <v>704187765</v>
      </c>
      <c r="AA75" s="76">
        <v>0</v>
      </c>
      <c r="AB75" s="76">
        <v>0</v>
      </c>
      <c r="AC75" s="76">
        <v>0</v>
      </c>
      <c r="AD75" s="76">
        <v>0</v>
      </c>
      <c r="AE75" s="76">
        <v>0</v>
      </c>
      <c r="AF75" s="76">
        <v>0</v>
      </c>
      <c r="AG75" s="76">
        <v>0</v>
      </c>
      <c r="AH75" s="76">
        <v>0</v>
      </c>
      <c r="AI75" s="76">
        <v>0</v>
      </c>
      <c r="AJ75" s="76">
        <v>0</v>
      </c>
      <c r="AK75" s="76">
        <v>0</v>
      </c>
      <c r="AL75" s="76">
        <v>0</v>
      </c>
      <c r="AM75" s="76">
        <v>0</v>
      </c>
      <c r="AN75" s="76">
        <f t="shared" si="0"/>
        <v>704187765</v>
      </c>
      <c r="AO75" s="76">
        <v>704187765</v>
      </c>
      <c r="AP75" s="77">
        <v>0</v>
      </c>
      <c r="AQ75" s="77">
        <v>0</v>
      </c>
      <c r="AR75" s="77">
        <v>0</v>
      </c>
      <c r="AS75" s="77">
        <v>0</v>
      </c>
      <c r="AT75" s="77">
        <v>0</v>
      </c>
      <c r="AU75" s="77">
        <v>0</v>
      </c>
      <c r="AV75" s="77">
        <v>0</v>
      </c>
      <c r="AW75" s="77">
        <v>0</v>
      </c>
      <c r="AX75" s="77">
        <v>0</v>
      </c>
      <c r="AY75" s="77">
        <v>0</v>
      </c>
      <c r="AZ75" s="77">
        <v>0</v>
      </c>
      <c r="BA75" s="77">
        <v>0</v>
      </c>
      <c r="BB75" s="77">
        <v>0</v>
      </c>
      <c r="BC75" s="76">
        <f t="shared" si="1"/>
        <v>704187765</v>
      </c>
      <c r="BD75" s="73">
        <v>1</v>
      </c>
      <c r="BE75" s="100">
        <v>694873780</v>
      </c>
      <c r="BF75" s="100">
        <v>694873780</v>
      </c>
      <c r="BG75" s="78">
        <v>0</v>
      </c>
      <c r="BH75" s="70" t="s">
        <v>180</v>
      </c>
      <c r="BI75" s="70" t="s">
        <v>181</v>
      </c>
      <c r="BJ75" s="70">
        <v>16</v>
      </c>
    </row>
    <row r="76" spans="1:62" s="52" customFormat="1" ht="61.35" customHeight="1">
      <c r="A76" s="79">
        <v>258</v>
      </c>
      <c r="B76" s="79"/>
      <c r="C76" s="79"/>
      <c r="D76" s="79"/>
      <c r="E76" s="79"/>
      <c r="F76" s="79"/>
      <c r="G76" s="79"/>
      <c r="H76" s="79"/>
      <c r="I76" s="79"/>
      <c r="J76" s="80"/>
      <c r="K76" s="79"/>
      <c r="L76" s="79"/>
      <c r="M76" s="80"/>
      <c r="N76" s="79"/>
      <c r="O76" s="81"/>
      <c r="P76" s="141"/>
      <c r="Q76" s="141"/>
      <c r="R76" s="22">
        <v>2024680010149</v>
      </c>
      <c r="S76" s="94" t="s">
        <v>227</v>
      </c>
      <c r="T76" s="18"/>
      <c r="U76" s="129"/>
      <c r="V76" s="94" t="s">
        <v>1266</v>
      </c>
      <c r="W76" s="94" t="s">
        <v>1269</v>
      </c>
      <c r="X76" s="84">
        <v>130</v>
      </c>
      <c r="Y76" s="94" t="s">
        <v>415</v>
      </c>
      <c r="Z76" s="85">
        <v>425812235</v>
      </c>
      <c r="AA76" s="83">
        <v>0</v>
      </c>
      <c r="AB76" s="83">
        <v>0</v>
      </c>
      <c r="AC76" s="83">
        <v>0</v>
      </c>
      <c r="AD76" s="83">
        <v>0</v>
      </c>
      <c r="AE76" s="83">
        <v>0</v>
      </c>
      <c r="AF76" s="83">
        <v>0</v>
      </c>
      <c r="AG76" s="83">
        <v>0</v>
      </c>
      <c r="AH76" s="83">
        <v>0</v>
      </c>
      <c r="AI76" s="83">
        <v>0</v>
      </c>
      <c r="AJ76" s="83">
        <v>0</v>
      </c>
      <c r="AK76" s="83">
        <v>0</v>
      </c>
      <c r="AL76" s="83">
        <v>0</v>
      </c>
      <c r="AM76" s="83">
        <v>0</v>
      </c>
      <c r="AN76" s="83">
        <f t="shared" ref="AN76:AN93" si="20">SUM(Z76:AM76)</f>
        <v>425812235</v>
      </c>
      <c r="AO76" s="85">
        <v>385824059</v>
      </c>
      <c r="AP76" s="85">
        <v>0</v>
      </c>
      <c r="AQ76" s="85">
        <v>0</v>
      </c>
      <c r="AR76" s="85">
        <v>0</v>
      </c>
      <c r="AS76" s="85">
        <v>0</v>
      </c>
      <c r="AT76" s="85">
        <v>0</v>
      </c>
      <c r="AU76" s="85">
        <v>0</v>
      </c>
      <c r="AV76" s="85">
        <v>0</v>
      </c>
      <c r="AW76" s="85">
        <v>0</v>
      </c>
      <c r="AX76" s="85">
        <v>0</v>
      </c>
      <c r="AY76" s="85">
        <v>0</v>
      </c>
      <c r="AZ76" s="85">
        <v>0</v>
      </c>
      <c r="BA76" s="85">
        <v>0</v>
      </c>
      <c r="BB76" s="85">
        <v>0</v>
      </c>
      <c r="BC76" s="83">
        <f t="shared" ref="BC76:BC93" si="21">SUM(AO76:BB76)</f>
        <v>385824059</v>
      </c>
      <c r="BD76" s="86">
        <v>0.82140815892713837</v>
      </c>
      <c r="BE76" s="101">
        <v>372838301.82999998</v>
      </c>
      <c r="BF76" s="101">
        <v>372838301.82999998</v>
      </c>
      <c r="BG76" s="135">
        <v>0</v>
      </c>
      <c r="BH76" s="79"/>
      <c r="BI76" s="79"/>
      <c r="BJ76" s="79"/>
    </row>
    <row r="77" spans="1:62" s="52" customFormat="1" ht="85.5">
      <c r="A77" s="64">
        <v>259</v>
      </c>
      <c r="B77" s="64" t="s">
        <v>140</v>
      </c>
      <c r="C77" s="64" t="s">
        <v>77</v>
      </c>
      <c r="D77" s="64" t="s">
        <v>78</v>
      </c>
      <c r="E77" s="64" t="s">
        <v>79</v>
      </c>
      <c r="F77" s="64" t="s">
        <v>150</v>
      </c>
      <c r="G77" s="70" t="s">
        <v>153</v>
      </c>
      <c r="H77" s="64">
        <v>450200100</v>
      </c>
      <c r="I77" s="64" t="s">
        <v>152</v>
      </c>
      <c r="J77" s="64">
        <v>0</v>
      </c>
      <c r="K77" s="64" t="s">
        <v>83</v>
      </c>
      <c r="L77" s="64" t="s">
        <v>2495</v>
      </c>
      <c r="M77" s="64">
        <v>254</v>
      </c>
      <c r="N77" s="64">
        <v>50</v>
      </c>
      <c r="O77" s="64">
        <v>270</v>
      </c>
      <c r="P77" s="72">
        <f t="shared" si="18"/>
        <v>5.4</v>
      </c>
      <c r="Q77" s="72">
        <f t="shared" si="19"/>
        <v>1.0629921259842521</v>
      </c>
      <c r="R77" s="74">
        <v>2022680010029</v>
      </c>
      <c r="S77" s="144" t="s">
        <v>226</v>
      </c>
      <c r="T77" s="115"/>
      <c r="U77" s="133"/>
      <c r="V77" s="116" t="s">
        <v>1266</v>
      </c>
      <c r="W77" s="116" t="s">
        <v>1270</v>
      </c>
      <c r="X77" s="117">
        <v>1290</v>
      </c>
      <c r="Y77" s="116" t="s">
        <v>1271</v>
      </c>
      <c r="Z77" s="77">
        <v>62236516</v>
      </c>
      <c r="AA77" s="76">
        <v>0</v>
      </c>
      <c r="AB77" s="76">
        <v>0</v>
      </c>
      <c r="AC77" s="76">
        <v>0</v>
      </c>
      <c r="AD77" s="76">
        <v>0</v>
      </c>
      <c r="AE77" s="76">
        <v>0</v>
      </c>
      <c r="AF77" s="76">
        <v>0</v>
      </c>
      <c r="AG77" s="76">
        <v>0</v>
      </c>
      <c r="AH77" s="76">
        <v>0</v>
      </c>
      <c r="AI77" s="76">
        <v>0</v>
      </c>
      <c r="AJ77" s="76">
        <v>0</v>
      </c>
      <c r="AK77" s="76">
        <v>0</v>
      </c>
      <c r="AL77" s="76">
        <v>0</v>
      </c>
      <c r="AM77" s="76">
        <v>0</v>
      </c>
      <c r="AN77" s="76">
        <f t="shared" si="20"/>
        <v>62236516</v>
      </c>
      <c r="AO77" s="77">
        <v>59951672</v>
      </c>
      <c r="AP77" s="77">
        <v>0</v>
      </c>
      <c r="AQ77" s="77">
        <v>0</v>
      </c>
      <c r="AR77" s="77">
        <v>0</v>
      </c>
      <c r="AS77" s="77">
        <v>0</v>
      </c>
      <c r="AT77" s="77">
        <v>0</v>
      </c>
      <c r="AU77" s="77">
        <v>0</v>
      </c>
      <c r="AV77" s="77">
        <v>0</v>
      </c>
      <c r="AW77" s="77">
        <v>0</v>
      </c>
      <c r="AX77" s="77">
        <v>0</v>
      </c>
      <c r="AY77" s="77">
        <v>0</v>
      </c>
      <c r="AZ77" s="77">
        <v>0</v>
      </c>
      <c r="BA77" s="77">
        <v>0</v>
      </c>
      <c r="BB77" s="77">
        <v>0</v>
      </c>
      <c r="BC77" s="77">
        <f t="shared" si="21"/>
        <v>59951672</v>
      </c>
      <c r="BD77" s="91">
        <v>0.96328772645306815</v>
      </c>
      <c r="BE77" s="103">
        <v>59951672</v>
      </c>
      <c r="BF77" s="103">
        <v>59951672</v>
      </c>
      <c r="BG77" s="92">
        <v>0</v>
      </c>
      <c r="BH77" s="70" t="s">
        <v>180</v>
      </c>
      <c r="BI77" s="70" t="s">
        <v>181</v>
      </c>
      <c r="BJ77" s="70">
        <v>16</v>
      </c>
    </row>
    <row r="78" spans="1:62" s="52" customFormat="1" ht="48" customHeight="1">
      <c r="A78" s="79">
        <v>259</v>
      </c>
      <c r="B78" s="79"/>
      <c r="C78" s="79"/>
      <c r="D78" s="79"/>
      <c r="E78" s="79"/>
      <c r="F78" s="79"/>
      <c r="G78" s="79"/>
      <c r="H78" s="79"/>
      <c r="I78" s="79"/>
      <c r="J78" s="79"/>
      <c r="K78" s="79"/>
      <c r="L78" s="79"/>
      <c r="M78" s="79"/>
      <c r="N78" s="79"/>
      <c r="O78" s="81"/>
      <c r="P78" s="141"/>
      <c r="Q78" s="141"/>
      <c r="R78" s="22">
        <v>2024680010149</v>
      </c>
      <c r="S78" s="94" t="s">
        <v>227</v>
      </c>
      <c r="T78" s="18"/>
      <c r="U78" s="129"/>
      <c r="V78" s="94" t="s">
        <v>1266</v>
      </c>
      <c r="W78" s="94" t="s">
        <v>1270</v>
      </c>
      <c r="X78" s="84">
        <v>1290</v>
      </c>
      <c r="Y78" s="94" t="s">
        <v>1271</v>
      </c>
      <c r="Z78" s="83">
        <v>190710489</v>
      </c>
      <c r="AA78" s="83">
        <v>0</v>
      </c>
      <c r="AB78" s="83">
        <v>0</v>
      </c>
      <c r="AC78" s="83">
        <v>0</v>
      </c>
      <c r="AD78" s="83">
        <v>0</v>
      </c>
      <c r="AE78" s="83">
        <v>0</v>
      </c>
      <c r="AF78" s="83">
        <v>0</v>
      </c>
      <c r="AG78" s="83">
        <v>0</v>
      </c>
      <c r="AH78" s="83">
        <v>0</v>
      </c>
      <c r="AI78" s="83">
        <v>0</v>
      </c>
      <c r="AJ78" s="83">
        <v>0</v>
      </c>
      <c r="AK78" s="83">
        <v>0</v>
      </c>
      <c r="AL78" s="83">
        <v>0</v>
      </c>
      <c r="AM78" s="83">
        <v>0</v>
      </c>
      <c r="AN78" s="83">
        <f t="shared" si="20"/>
        <v>190710489</v>
      </c>
      <c r="AO78" s="83">
        <v>173482418.30000001</v>
      </c>
      <c r="AP78" s="85">
        <v>0</v>
      </c>
      <c r="AQ78" s="85">
        <v>0</v>
      </c>
      <c r="AR78" s="85">
        <v>0</v>
      </c>
      <c r="AS78" s="85">
        <v>0</v>
      </c>
      <c r="AT78" s="85">
        <v>0</v>
      </c>
      <c r="AU78" s="85">
        <v>0</v>
      </c>
      <c r="AV78" s="85">
        <v>0</v>
      </c>
      <c r="AW78" s="85">
        <v>0</v>
      </c>
      <c r="AX78" s="85">
        <v>0</v>
      </c>
      <c r="AY78" s="85">
        <v>0</v>
      </c>
      <c r="AZ78" s="85">
        <v>0</v>
      </c>
      <c r="BA78" s="85">
        <v>0</v>
      </c>
      <c r="BB78" s="85">
        <v>0</v>
      </c>
      <c r="BC78" s="83">
        <f t="shared" si="21"/>
        <v>173482418.30000001</v>
      </c>
      <c r="BD78" s="130">
        <v>0.78453480892140759</v>
      </c>
      <c r="BE78" s="143">
        <v>173482418.30000001</v>
      </c>
      <c r="BF78" s="143">
        <v>173482418.30000001</v>
      </c>
      <c r="BG78" s="106">
        <v>0</v>
      </c>
      <c r="BH78" s="79"/>
      <c r="BI78" s="79"/>
      <c r="BJ78" s="79"/>
    </row>
    <row r="79" spans="1:62" s="52" customFormat="1" ht="57">
      <c r="A79" s="64">
        <v>260</v>
      </c>
      <c r="B79" s="70" t="s">
        <v>140</v>
      </c>
      <c r="C79" s="70" t="s">
        <v>77</v>
      </c>
      <c r="D79" s="70" t="s">
        <v>78</v>
      </c>
      <c r="E79" s="70" t="s">
        <v>79</v>
      </c>
      <c r="F79" s="70" t="s">
        <v>150</v>
      </c>
      <c r="G79" s="70" t="s">
        <v>154</v>
      </c>
      <c r="H79" s="70">
        <v>450200100</v>
      </c>
      <c r="I79" s="70" t="s">
        <v>155</v>
      </c>
      <c r="J79" s="71">
        <v>0</v>
      </c>
      <c r="K79" s="70" t="s">
        <v>48</v>
      </c>
      <c r="L79" s="70" t="s">
        <v>2496</v>
      </c>
      <c r="M79" s="71">
        <v>1</v>
      </c>
      <c r="N79" s="70">
        <v>1</v>
      </c>
      <c r="O79" s="70">
        <v>1</v>
      </c>
      <c r="P79" s="73">
        <f>+((O79))/((N79))</f>
        <v>1</v>
      </c>
      <c r="Q79" s="73">
        <f>+((O79))/((M79))</f>
        <v>1</v>
      </c>
      <c r="R79" s="74">
        <v>2022680010035</v>
      </c>
      <c r="S79" s="99" t="s">
        <v>228</v>
      </c>
      <c r="T79" s="75">
        <v>98566666.670000002</v>
      </c>
      <c r="U79" s="75">
        <v>98566666.670000002</v>
      </c>
      <c r="V79" s="99" t="s">
        <v>1266</v>
      </c>
      <c r="W79" s="99" t="s">
        <v>1272</v>
      </c>
      <c r="X79" s="117">
        <v>400</v>
      </c>
      <c r="Y79" s="99" t="s">
        <v>1273</v>
      </c>
      <c r="Z79" s="145">
        <v>16566666.67</v>
      </c>
      <c r="AA79" s="145">
        <v>0</v>
      </c>
      <c r="AB79" s="145">
        <v>0</v>
      </c>
      <c r="AC79" s="145">
        <v>0</v>
      </c>
      <c r="AD79" s="145">
        <v>0</v>
      </c>
      <c r="AE79" s="145">
        <v>0</v>
      </c>
      <c r="AF79" s="145">
        <v>0</v>
      </c>
      <c r="AG79" s="145">
        <v>0</v>
      </c>
      <c r="AH79" s="145">
        <v>0</v>
      </c>
      <c r="AI79" s="145">
        <v>0</v>
      </c>
      <c r="AJ79" s="145">
        <v>0</v>
      </c>
      <c r="AK79" s="145">
        <v>0</v>
      </c>
      <c r="AL79" s="145">
        <v>0</v>
      </c>
      <c r="AM79" s="145">
        <v>0</v>
      </c>
      <c r="AN79" s="145">
        <f t="shared" si="20"/>
        <v>16566666.67</v>
      </c>
      <c r="AO79" s="145">
        <v>16566666.67</v>
      </c>
      <c r="AP79" s="146">
        <v>0</v>
      </c>
      <c r="AQ79" s="146">
        <v>0</v>
      </c>
      <c r="AR79" s="146">
        <v>0</v>
      </c>
      <c r="AS79" s="146">
        <v>0</v>
      </c>
      <c r="AT79" s="146">
        <v>0</v>
      </c>
      <c r="AU79" s="146">
        <v>0</v>
      </c>
      <c r="AV79" s="146">
        <v>0</v>
      </c>
      <c r="AW79" s="146">
        <v>0</v>
      </c>
      <c r="AX79" s="146">
        <v>0</v>
      </c>
      <c r="AY79" s="146">
        <v>0</v>
      </c>
      <c r="AZ79" s="146">
        <v>0</v>
      </c>
      <c r="BA79" s="146">
        <v>0</v>
      </c>
      <c r="BB79" s="146">
        <v>0</v>
      </c>
      <c r="BC79" s="145">
        <f t="shared" si="21"/>
        <v>16566666.67</v>
      </c>
      <c r="BD79" s="73">
        <v>1</v>
      </c>
      <c r="BE79" s="78">
        <v>16566666.67</v>
      </c>
      <c r="BF79" s="78">
        <v>16566666.67</v>
      </c>
      <c r="BG79" s="78">
        <v>0</v>
      </c>
      <c r="BH79" s="70" t="s">
        <v>180</v>
      </c>
      <c r="BI79" s="70" t="s">
        <v>181</v>
      </c>
      <c r="BJ79" s="70">
        <v>16</v>
      </c>
    </row>
    <row r="80" spans="1:62" s="52" customFormat="1" ht="51" customHeight="1">
      <c r="A80" s="79">
        <v>260</v>
      </c>
      <c r="B80" s="79"/>
      <c r="C80" s="79"/>
      <c r="D80" s="79"/>
      <c r="E80" s="79"/>
      <c r="F80" s="79"/>
      <c r="G80" s="79"/>
      <c r="H80" s="79"/>
      <c r="I80" s="79"/>
      <c r="J80" s="80"/>
      <c r="K80" s="79"/>
      <c r="L80" s="79"/>
      <c r="M80" s="80"/>
      <c r="N80" s="79"/>
      <c r="O80" s="81"/>
      <c r="P80" s="21"/>
      <c r="Q80" s="21"/>
      <c r="R80" s="22">
        <v>2024680010149</v>
      </c>
      <c r="S80" s="82" t="s">
        <v>227</v>
      </c>
      <c r="T80" s="18"/>
      <c r="U80" s="129"/>
      <c r="V80" s="82" t="s">
        <v>1266</v>
      </c>
      <c r="W80" s="82" t="s">
        <v>1272</v>
      </c>
      <c r="X80" s="24">
        <v>400</v>
      </c>
      <c r="Y80" s="82" t="s">
        <v>1273</v>
      </c>
      <c r="Z80" s="85">
        <v>27952526.669999998</v>
      </c>
      <c r="AA80" s="83">
        <v>0</v>
      </c>
      <c r="AB80" s="83">
        <v>0</v>
      </c>
      <c r="AC80" s="83">
        <v>0</v>
      </c>
      <c r="AD80" s="83">
        <v>0</v>
      </c>
      <c r="AE80" s="83">
        <v>0</v>
      </c>
      <c r="AF80" s="83">
        <v>0</v>
      </c>
      <c r="AG80" s="83">
        <v>0</v>
      </c>
      <c r="AH80" s="83">
        <v>0</v>
      </c>
      <c r="AI80" s="83">
        <v>0</v>
      </c>
      <c r="AJ80" s="83">
        <v>0</v>
      </c>
      <c r="AK80" s="83">
        <v>0</v>
      </c>
      <c r="AL80" s="83">
        <v>0</v>
      </c>
      <c r="AM80" s="83">
        <v>0</v>
      </c>
      <c r="AN80" s="85">
        <f t="shared" si="20"/>
        <v>27952526.669999998</v>
      </c>
      <c r="AO80" s="85">
        <v>27952526.670000002</v>
      </c>
      <c r="AP80" s="85">
        <v>0</v>
      </c>
      <c r="AQ80" s="85">
        <v>0</v>
      </c>
      <c r="AR80" s="85">
        <v>0</v>
      </c>
      <c r="AS80" s="85">
        <v>0</v>
      </c>
      <c r="AT80" s="85">
        <v>0</v>
      </c>
      <c r="AU80" s="85">
        <v>0</v>
      </c>
      <c r="AV80" s="85">
        <v>0</v>
      </c>
      <c r="AW80" s="85">
        <v>0</v>
      </c>
      <c r="AX80" s="85">
        <v>0</v>
      </c>
      <c r="AY80" s="85">
        <v>0</v>
      </c>
      <c r="AZ80" s="85">
        <v>0</v>
      </c>
      <c r="BA80" s="85">
        <v>0</v>
      </c>
      <c r="BB80" s="85">
        <v>0</v>
      </c>
      <c r="BC80" s="85">
        <f t="shared" si="21"/>
        <v>27952526.670000002</v>
      </c>
      <c r="BD80" s="86">
        <v>0.80510299891809156</v>
      </c>
      <c r="BE80" s="87">
        <v>20374088.670000002</v>
      </c>
      <c r="BF80" s="87">
        <v>20374088.670000002</v>
      </c>
      <c r="BG80" s="135">
        <v>0</v>
      </c>
      <c r="BH80" s="79"/>
      <c r="BI80" s="79"/>
      <c r="BJ80" s="79"/>
    </row>
    <row r="81" spans="1:62" s="52" customFormat="1" ht="156.75">
      <c r="A81" s="64">
        <v>261</v>
      </c>
      <c r="B81" s="64" t="s">
        <v>140</v>
      </c>
      <c r="C81" s="64" t="s">
        <v>77</v>
      </c>
      <c r="D81" s="64" t="s">
        <v>78</v>
      </c>
      <c r="E81" s="64" t="s">
        <v>79</v>
      </c>
      <c r="F81" s="64" t="s">
        <v>156</v>
      </c>
      <c r="G81" s="70" t="s">
        <v>157</v>
      </c>
      <c r="H81" s="64">
        <v>450203400</v>
      </c>
      <c r="I81" s="64" t="s">
        <v>158</v>
      </c>
      <c r="J81" s="64">
        <v>5800</v>
      </c>
      <c r="K81" s="64" t="s">
        <v>83</v>
      </c>
      <c r="L81" s="64" t="s">
        <v>2495</v>
      </c>
      <c r="M81" s="64">
        <v>8000</v>
      </c>
      <c r="N81" s="64">
        <v>2000</v>
      </c>
      <c r="O81" s="64">
        <v>4069</v>
      </c>
      <c r="P81" s="73">
        <f t="shared" ref="P81" si="22">+((O81))/((N81))</f>
        <v>2.0345</v>
      </c>
      <c r="Q81" s="73">
        <f t="shared" ref="Q81" si="23">+((O81))/((M81))</f>
        <v>0.50862499999999999</v>
      </c>
      <c r="R81" s="74">
        <v>2022680010035</v>
      </c>
      <c r="S81" s="99" t="s">
        <v>228</v>
      </c>
      <c r="T81" s="75"/>
      <c r="U81" s="133"/>
      <c r="V81" s="99" t="s">
        <v>1266</v>
      </c>
      <c r="W81" s="99" t="s">
        <v>1272</v>
      </c>
      <c r="X81" s="117">
        <v>8000</v>
      </c>
      <c r="Y81" s="99" t="s">
        <v>663</v>
      </c>
      <c r="Z81" s="77">
        <v>82000000</v>
      </c>
      <c r="AA81" s="76">
        <v>0</v>
      </c>
      <c r="AB81" s="76">
        <v>0</v>
      </c>
      <c r="AC81" s="76">
        <v>0</v>
      </c>
      <c r="AD81" s="76">
        <v>0</v>
      </c>
      <c r="AE81" s="76">
        <v>0</v>
      </c>
      <c r="AF81" s="76">
        <v>0</v>
      </c>
      <c r="AG81" s="76">
        <v>0</v>
      </c>
      <c r="AH81" s="76">
        <v>0</v>
      </c>
      <c r="AI81" s="76">
        <v>0</v>
      </c>
      <c r="AJ81" s="76">
        <v>0</v>
      </c>
      <c r="AK81" s="76">
        <v>0</v>
      </c>
      <c r="AL81" s="76">
        <v>0</v>
      </c>
      <c r="AM81" s="76">
        <v>0</v>
      </c>
      <c r="AN81" s="76">
        <f t="shared" si="20"/>
        <v>82000000</v>
      </c>
      <c r="AO81" s="77">
        <v>82000000</v>
      </c>
      <c r="AP81" s="77">
        <v>0</v>
      </c>
      <c r="AQ81" s="77">
        <v>0</v>
      </c>
      <c r="AR81" s="77">
        <v>0</v>
      </c>
      <c r="AS81" s="77">
        <v>0</v>
      </c>
      <c r="AT81" s="77">
        <v>0</v>
      </c>
      <c r="AU81" s="77">
        <v>0</v>
      </c>
      <c r="AV81" s="77">
        <v>0</v>
      </c>
      <c r="AW81" s="77">
        <v>0</v>
      </c>
      <c r="AX81" s="77">
        <v>0</v>
      </c>
      <c r="AY81" s="77">
        <v>0</v>
      </c>
      <c r="AZ81" s="77">
        <v>0</v>
      </c>
      <c r="BA81" s="77">
        <v>0</v>
      </c>
      <c r="BB81" s="77">
        <v>0</v>
      </c>
      <c r="BC81" s="77">
        <f t="shared" si="21"/>
        <v>82000000</v>
      </c>
      <c r="BD81" s="91">
        <v>1</v>
      </c>
      <c r="BE81" s="132">
        <v>75166434</v>
      </c>
      <c r="BF81" s="132">
        <v>75166434</v>
      </c>
      <c r="BG81" s="75">
        <v>0</v>
      </c>
      <c r="BH81" s="70" t="s">
        <v>180</v>
      </c>
      <c r="BI81" s="70" t="s">
        <v>181</v>
      </c>
      <c r="BJ81" s="70">
        <v>16</v>
      </c>
    </row>
    <row r="82" spans="1:62" s="52" customFormat="1" ht="50.1" customHeight="1">
      <c r="A82" s="79">
        <v>261</v>
      </c>
      <c r="B82" s="79"/>
      <c r="C82" s="79"/>
      <c r="D82" s="79"/>
      <c r="E82" s="79"/>
      <c r="F82" s="79"/>
      <c r="G82" s="79"/>
      <c r="H82" s="79"/>
      <c r="I82" s="79"/>
      <c r="J82" s="79"/>
      <c r="K82" s="79"/>
      <c r="L82" s="79"/>
      <c r="M82" s="79"/>
      <c r="N82" s="79"/>
      <c r="O82" s="81"/>
      <c r="P82" s="21"/>
      <c r="Q82" s="21"/>
      <c r="R82" s="22">
        <v>2024680010149</v>
      </c>
      <c r="S82" s="82" t="s">
        <v>227</v>
      </c>
      <c r="T82" s="18"/>
      <c r="U82" s="129"/>
      <c r="V82" s="82" t="s">
        <v>1266</v>
      </c>
      <c r="W82" s="82" t="s">
        <v>1272</v>
      </c>
      <c r="X82" s="24">
        <v>8000</v>
      </c>
      <c r="Y82" s="82" t="s">
        <v>663</v>
      </c>
      <c r="Z82" s="85">
        <v>16333334</v>
      </c>
      <c r="AA82" s="83">
        <v>0</v>
      </c>
      <c r="AB82" s="83">
        <v>0</v>
      </c>
      <c r="AC82" s="83">
        <v>0</v>
      </c>
      <c r="AD82" s="83">
        <v>0</v>
      </c>
      <c r="AE82" s="83">
        <v>0</v>
      </c>
      <c r="AF82" s="83">
        <v>0</v>
      </c>
      <c r="AG82" s="83">
        <v>0</v>
      </c>
      <c r="AH82" s="83">
        <v>0</v>
      </c>
      <c r="AI82" s="83">
        <v>0</v>
      </c>
      <c r="AJ82" s="83">
        <v>0</v>
      </c>
      <c r="AK82" s="83">
        <v>0</v>
      </c>
      <c r="AL82" s="83">
        <v>0</v>
      </c>
      <c r="AM82" s="83">
        <v>0</v>
      </c>
      <c r="AN82" s="85">
        <f t="shared" si="20"/>
        <v>16333334</v>
      </c>
      <c r="AO82" s="85">
        <v>16216666.66</v>
      </c>
      <c r="AP82" s="85">
        <v>0</v>
      </c>
      <c r="AQ82" s="85">
        <v>0</v>
      </c>
      <c r="AR82" s="85">
        <v>0</v>
      </c>
      <c r="AS82" s="85">
        <v>0</v>
      </c>
      <c r="AT82" s="85">
        <v>0</v>
      </c>
      <c r="AU82" s="85">
        <v>0</v>
      </c>
      <c r="AV82" s="85">
        <v>0</v>
      </c>
      <c r="AW82" s="85">
        <v>0</v>
      </c>
      <c r="AX82" s="85">
        <v>0</v>
      </c>
      <c r="AY82" s="85">
        <v>0</v>
      </c>
      <c r="AZ82" s="85">
        <v>0</v>
      </c>
      <c r="BA82" s="85">
        <v>0</v>
      </c>
      <c r="BB82" s="85">
        <v>0</v>
      </c>
      <c r="BC82" s="85">
        <f t="shared" si="21"/>
        <v>16216666.66</v>
      </c>
      <c r="BD82" s="86">
        <v>0.35858031459934137</v>
      </c>
      <c r="BE82" s="32">
        <v>16216666.66</v>
      </c>
      <c r="BF82" s="32">
        <v>16216666.66</v>
      </c>
      <c r="BG82" s="147">
        <v>0</v>
      </c>
      <c r="BH82" s="79"/>
      <c r="BI82" s="79"/>
      <c r="BJ82" s="79"/>
    </row>
    <row r="83" spans="1:62" s="52" customFormat="1" ht="85.5">
      <c r="A83" s="64">
        <v>270</v>
      </c>
      <c r="B83" s="70" t="s">
        <v>76</v>
      </c>
      <c r="C83" s="70" t="s">
        <v>42</v>
      </c>
      <c r="D83" s="70" t="s">
        <v>84</v>
      </c>
      <c r="E83" s="70" t="s">
        <v>85</v>
      </c>
      <c r="F83" s="70" t="s">
        <v>159</v>
      </c>
      <c r="G83" s="70" t="s">
        <v>160</v>
      </c>
      <c r="H83" s="70">
        <v>410301700</v>
      </c>
      <c r="I83" s="70" t="s">
        <v>161</v>
      </c>
      <c r="J83" s="71">
        <v>0</v>
      </c>
      <c r="K83" s="70" t="s">
        <v>48</v>
      </c>
      <c r="L83" s="70" t="s">
        <v>2496</v>
      </c>
      <c r="M83" s="71">
        <v>3000</v>
      </c>
      <c r="N83" s="70">
        <v>3000</v>
      </c>
      <c r="O83" s="70">
        <v>4026</v>
      </c>
      <c r="P83" s="98">
        <f t="shared" ref="P83" si="24">+((O83))/((N83))</f>
        <v>1.3420000000000001</v>
      </c>
      <c r="Q83" s="98">
        <f t="shared" ref="Q83" si="25">+((O83))/((M83))</f>
        <v>1.3420000000000001</v>
      </c>
      <c r="R83" s="74">
        <v>2020680010040</v>
      </c>
      <c r="S83" s="70" t="s">
        <v>206</v>
      </c>
      <c r="T83" s="75"/>
      <c r="U83" s="133"/>
      <c r="V83" s="70" t="s">
        <v>1239</v>
      </c>
      <c r="W83" s="70" t="s">
        <v>1275</v>
      </c>
      <c r="X83" s="71">
        <v>3000</v>
      </c>
      <c r="Y83" s="70" t="s">
        <v>1276</v>
      </c>
      <c r="Z83" s="76">
        <v>952956974</v>
      </c>
      <c r="AA83" s="76">
        <v>0</v>
      </c>
      <c r="AB83" s="76">
        <v>0</v>
      </c>
      <c r="AC83" s="76">
        <v>0</v>
      </c>
      <c r="AD83" s="76">
        <v>0</v>
      </c>
      <c r="AE83" s="76">
        <v>0</v>
      </c>
      <c r="AF83" s="76">
        <v>0</v>
      </c>
      <c r="AG83" s="76">
        <v>0</v>
      </c>
      <c r="AH83" s="76">
        <v>0</v>
      </c>
      <c r="AI83" s="76">
        <v>0</v>
      </c>
      <c r="AJ83" s="76">
        <v>0</v>
      </c>
      <c r="AK83" s="76">
        <v>0</v>
      </c>
      <c r="AL83" s="76">
        <v>0</v>
      </c>
      <c r="AM83" s="148">
        <v>847043026</v>
      </c>
      <c r="AN83" s="76">
        <f t="shared" si="20"/>
        <v>1800000000</v>
      </c>
      <c r="AO83" s="76">
        <v>952956974</v>
      </c>
      <c r="AP83" s="77">
        <v>0</v>
      </c>
      <c r="AQ83" s="77">
        <v>0</v>
      </c>
      <c r="AR83" s="77">
        <v>0</v>
      </c>
      <c r="AS83" s="77">
        <v>0</v>
      </c>
      <c r="AT83" s="77">
        <v>0</v>
      </c>
      <c r="AU83" s="77">
        <v>0</v>
      </c>
      <c r="AV83" s="77">
        <v>0</v>
      </c>
      <c r="AW83" s="77">
        <v>0</v>
      </c>
      <c r="AX83" s="77">
        <v>0</v>
      </c>
      <c r="AY83" s="77">
        <v>0</v>
      </c>
      <c r="AZ83" s="77">
        <v>0</v>
      </c>
      <c r="BA83" s="77">
        <v>0</v>
      </c>
      <c r="BB83" s="76">
        <v>847043026</v>
      </c>
      <c r="BC83" s="76">
        <f t="shared" si="21"/>
        <v>1800000000</v>
      </c>
      <c r="BD83" s="73">
        <v>1</v>
      </c>
      <c r="BE83" s="78">
        <v>1800000000</v>
      </c>
      <c r="BF83" s="78">
        <v>1800000000</v>
      </c>
      <c r="BG83" s="149">
        <v>0</v>
      </c>
      <c r="BH83" s="70" t="s">
        <v>180</v>
      </c>
      <c r="BI83" s="70" t="s">
        <v>181</v>
      </c>
      <c r="BJ83" s="70">
        <v>10</v>
      </c>
    </row>
    <row r="84" spans="1:62" s="52" customFormat="1" ht="57">
      <c r="A84" s="79">
        <v>270</v>
      </c>
      <c r="B84" s="79"/>
      <c r="C84" s="79"/>
      <c r="D84" s="79"/>
      <c r="E84" s="79"/>
      <c r="F84" s="79"/>
      <c r="G84" s="79"/>
      <c r="H84" s="79"/>
      <c r="I84" s="79"/>
      <c r="J84" s="80"/>
      <c r="K84" s="79"/>
      <c r="L84" s="79"/>
      <c r="M84" s="80"/>
      <c r="N84" s="79"/>
      <c r="O84" s="81"/>
      <c r="P84" s="93"/>
      <c r="Q84" s="93"/>
      <c r="R84" s="22">
        <v>2020680010121</v>
      </c>
      <c r="S84" s="82" t="s">
        <v>219</v>
      </c>
      <c r="T84" s="18"/>
      <c r="U84" s="20"/>
      <c r="V84" s="82" t="s">
        <v>1239</v>
      </c>
      <c r="W84" s="82" t="s">
        <v>1254</v>
      </c>
      <c r="X84" s="24">
        <v>200</v>
      </c>
      <c r="Y84" s="82" t="s">
        <v>1277</v>
      </c>
      <c r="Z84" s="85">
        <v>241571619</v>
      </c>
      <c r="AA84" s="83">
        <v>0</v>
      </c>
      <c r="AB84" s="83">
        <v>0</v>
      </c>
      <c r="AC84" s="83">
        <v>0</v>
      </c>
      <c r="AD84" s="83">
        <v>0</v>
      </c>
      <c r="AE84" s="83">
        <v>0</v>
      </c>
      <c r="AF84" s="83">
        <v>0</v>
      </c>
      <c r="AG84" s="83">
        <v>0</v>
      </c>
      <c r="AH84" s="83">
        <v>0</v>
      </c>
      <c r="AI84" s="83">
        <v>0</v>
      </c>
      <c r="AJ84" s="83">
        <v>0</v>
      </c>
      <c r="AK84" s="83">
        <v>0</v>
      </c>
      <c r="AL84" s="83">
        <v>0</v>
      </c>
      <c r="AM84" s="83">
        <v>0</v>
      </c>
      <c r="AN84" s="85">
        <f t="shared" si="20"/>
        <v>241571619</v>
      </c>
      <c r="AO84" s="85">
        <v>241571619</v>
      </c>
      <c r="AP84" s="85">
        <v>0</v>
      </c>
      <c r="AQ84" s="85">
        <v>0</v>
      </c>
      <c r="AR84" s="85">
        <v>0</v>
      </c>
      <c r="AS84" s="85">
        <v>0</v>
      </c>
      <c r="AT84" s="85">
        <v>0</v>
      </c>
      <c r="AU84" s="85">
        <v>0</v>
      </c>
      <c r="AV84" s="85">
        <v>0</v>
      </c>
      <c r="AW84" s="85">
        <v>0</v>
      </c>
      <c r="AX84" s="85">
        <v>0</v>
      </c>
      <c r="AY84" s="85">
        <v>0</v>
      </c>
      <c r="AZ84" s="85">
        <v>0</v>
      </c>
      <c r="BA84" s="85">
        <v>0</v>
      </c>
      <c r="BB84" s="85">
        <v>0</v>
      </c>
      <c r="BC84" s="85">
        <f t="shared" si="21"/>
        <v>241571619</v>
      </c>
      <c r="BD84" s="86">
        <v>1</v>
      </c>
      <c r="BE84" s="101">
        <v>241566852</v>
      </c>
      <c r="BF84" s="101">
        <v>241566852</v>
      </c>
      <c r="BG84" s="150">
        <v>0</v>
      </c>
      <c r="BH84" s="79"/>
      <c r="BI84" s="79"/>
      <c r="BJ84" s="79"/>
    </row>
    <row r="85" spans="1:62" s="52" customFormat="1" ht="57">
      <c r="A85" s="64">
        <v>270</v>
      </c>
      <c r="B85" s="64"/>
      <c r="C85" s="64"/>
      <c r="D85" s="64"/>
      <c r="E85" s="64"/>
      <c r="F85" s="64"/>
      <c r="G85" s="64"/>
      <c r="H85" s="64"/>
      <c r="I85" s="64"/>
      <c r="J85" s="88"/>
      <c r="K85" s="64"/>
      <c r="L85" s="64"/>
      <c r="M85" s="88"/>
      <c r="N85" s="64"/>
      <c r="O85" s="64"/>
      <c r="P85" s="98"/>
      <c r="Q85" s="98"/>
      <c r="R85" s="74">
        <v>2021680010003</v>
      </c>
      <c r="S85" s="99" t="s">
        <v>197</v>
      </c>
      <c r="T85" s="75"/>
      <c r="U85" s="133"/>
      <c r="V85" s="99" t="s">
        <v>1218</v>
      </c>
      <c r="W85" s="99" t="s">
        <v>1259</v>
      </c>
      <c r="X85" s="117">
        <v>100</v>
      </c>
      <c r="Y85" s="99" t="s">
        <v>1274</v>
      </c>
      <c r="Z85" s="77">
        <v>50000000</v>
      </c>
      <c r="AA85" s="76">
        <v>0</v>
      </c>
      <c r="AB85" s="76">
        <v>0</v>
      </c>
      <c r="AC85" s="76">
        <v>0</v>
      </c>
      <c r="AD85" s="76">
        <v>0</v>
      </c>
      <c r="AE85" s="76">
        <v>0</v>
      </c>
      <c r="AF85" s="76">
        <v>0</v>
      </c>
      <c r="AG85" s="76">
        <v>0</v>
      </c>
      <c r="AH85" s="76">
        <v>0</v>
      </c>
      <c r="AI85" s="76">
        <v>0</v>
      </c>
      <c r="AJ85" s="76">
        <v>0</v>
      </c>
      <c r="AK85" s="76">
        <v>0</v>
      </c>
      <c r="AL85" s="76">
        <v>0</v>
      </c>
      <c r="AM85" s="76">
        <v>0</v>
      </c>
      <c r="AN85" s="77">
        <f t="shared" si="20"/>
        <v>50000000</v>
      </c>
      <c r="AO85" s="164">
        <v>50000000</v>
      </c>
      <c r="AP85" s="77">
        <v>0</v>
      </c>
      <c r="AQ85" s="77">
        <v>0</v>
      </c>
      <c r="AR85" s="77">
        <v>0</v>
      </c>
      <c r="AS85" s="77">
        <v>0</v>
      </c>
      <c r="AT85" s="77">
        <v>0</v>
      </c>
      <c r="AU85" s="77">
        <v>0</v>
      </c>
      <c r="AV85" s="77">
        <v>0</v>
      </c>
      <c r="AW85" s="77">
        <v>0</v>
      </c>
      <c r="AX85" s="77">
        <v>0</v>
      </c>
      <c r="AY85" s="77">
        <v>0</v>
      </c>
      <c r="AZ85" s="77">
        <v>0</v>
      </c>
      <c r="BA85" s="77">
        <v>0</v>
      </c>
      <c r="BB85" s="164">
        <v>0</v>
      </c>
      <c r="BC85" s="77">
        <f t="shared" si="21"/>
        <v>50000000</v>
      </c>
      <c r="BD85" s="91">
        <v>1</v>
      </c>
      <c r="BE85" s="92">
        <v>50000000</v>
      </c>
      <c r="BF85" s="92">
        <v>50000000</v>
      </c>
      <c r="BG85" s="140">
        <v>0</v>
      </c>
      <c r="BH85" s="64"/>
      <c r="BI85" s="64"/>
      <c r="BJ85" s="64"/>
    </row>
    <row r="86" spans="1:62" s="52" customFormat="1" ht="42.75">
      <c r="A86" s="79">
        <v>270</v>
      </c>
      <c r="B86" s="79"/>
      <c r="C86" s="79"/>
      <c r="D86" s="79"/>
      <c r="E86" s="79"/>
      <c r="F86" s="79"/>
      <c r="G86" s="79"/>
      <c r="H86" s="79"/>
      <c r="I86" s="79"/>
      <c r="J86" s="80"/>
      <c r="K86" s="79"/>
      <c r="L86" s="79"/>
      <c r="M86" s="80"/>
      <c r="N86" s="79"/>
      <c r="O86" s="81"/>
      <c r="P86" s="93"/>
      <c r="Q86" s="93"/>
      <c r="R86" s="22">
        <v>2024680010126</v>
      </c>
      <c r="S86" s="82" t="s">
        <v>230</v>
      </c>
      <c r="T86" s="18"/>
      <c r="U86" s="129"/>
      <c r="V86" s="82" t="s">
        <v>1239</v>
      </c>
      <c r="W86" s="82" t="s">
        <v>1275</v>
      </c>
      <c r="X86" s="24">
        <v>3000</v>
      </c>
      <c r="Y86" s="82" t="s">
        <v>1276</v>
      </c>
      <c r="Z86" s="83">
        <v>0</v>
      </c>
      <c r="AA86" s="83">
        <v>0</v>
      </c>
      <c r="AB86" s="83">
        <v>0</v>
      </c>
      <c r="AC86" s="83">
        <v>0</v>
      </c>
      <c r="AD86" s="83">
        <v>0</v>
      </c>
      <c r="AE86" s="83">
        <v>0</v>
      </c>
      <c r="AF86" s="83">
        <v>0</v>
      </c>
      <c r="AG86" s="83">
        <v>0</v>
      </c>
      <c r="AH86" s="83">
        <v>0</v>
      </c>
      <c r="AI86" s="83">
        <v>0</v>
      </c>
      <c r="AJ86" s="83">
        <v>0</v>
      </c>
      <c r="AK86" s="83">
        <v>0</v>
      </c>
      <c r="AL86" s="83">
        <v>0</v>
      </c>
      <c r="AM86" s="152">
        <v>1140525225</v>
      </c>
      <c r="AN86" s="85">
        <f t="shared" si="20"/>
        <v>1140525225</v>
      </c>
      <c r="AO86" s="85">
        <v>0</v>
      </c>
      <c r="AP86" s="85">
        <v>0</v>
      </c>
      <c r="AQ86" s="85">
        <v>0</v>
      </c>
      <c r="AR86" s="85">
        <v>0</v>
      </c>
      <c r="AS86" s="85">
        <v>0</v>
      </c>
      <c r="AT86" s="85">
        <v>0</v>
      </c>
      <c r="AU86" s="85">
        <v>0</v>
      </c>
      <c r="AV86" s="85">
        <v>0</v>
      </c>
      <c r="AW86" s="85">
        <v>0</v>
      </c>
      <c r="AX86" s="85">
        <v>0</v>
      </c>
      <c r="AY86" s="85">
        <v>0</v>
      </c>
      <c r="AZ86" s="85">
        <v>0</v>
      </c>
      <c r="BA86" s="85">
        <v>0</v>
      </c>
      <c r="BB86" s="85">
        <f>968281118-277</f>
        <v>968280841</v>
      </c>
      <c r="BC86" s="85">
        <f t="shared" si="21"/>
        <v>968280841</v>
      </c>
      <c r="BD86" s="86">
        <v>0.8489782573638387</v>
      </c>
      <c r="BE86" s="87">
        <v>968280841</v>
      </c>
      <c r="BF86" s="87">
        <v>968280841</v>
      </c>
      <c r="BG86" s="135"/>
      <c r="BH86" s="79"/>
      <c r="BI86" s="79"/>
      <c r="BJ86" s="79"/>
    </row>
    <row r="87" spans="1:62" s="52" customFormat="1" ht="42.75">
      <c r="A87" s="64">
        <v>270</v>
      </c>
      <c r="B87" s="64"/>
      <c r="C87" s="64"/>
      <c r="D87" s="64"/>
      <c r="E87" s="64"/>
      <c r="F87" s="64"/>
      <c r="G87" s="64"/>
      <c r="H87" s="64"/>
      <c r="I87" s="64"/>
      <c r="J87" s="88"/>
      <c r="K87" s="64"/>
      <c r="L87" s="64"/>
      <c r="M87" s="88"/>
      <c r="N87" s="64"/>
      <c r="O87" s="64"/>
      <c r="P87" s="98"/>
      <c r="Q87" s="98"/>
      <c r="R87" s="74">
        <v>2024680010164</v>
      </c>
      <c r="S87" s="99" t="s">
        <v>223</v>
      </c>
      <c r="T87" s="75"/>
      <c r="U87" s="133"/>
      <c r="V87" s="99" t="s">
        <v>1218</v>
      </c>
      <c r="W87" s="99" t="s">
        <v>1259</v>
      </c>
      <c r="X87" s="117">
        <v>100</v>
      </c>
      <c r="Y87" s="99" t="s">
        <v>1274</v>
      </c>
      <c r="Z87" s="115">
        <v>77368984</v>
      </c>
      <c r="AA87" s="76">
        <v>0</v>
      </c>
      <c r="AB87" s="76">
        <v>0</v>
      </c>
      <c r="AC87" s="76">
        <v>0</v>
      </c>
      <c r="AD87" s="76">
        <v>0</v>
      </c>
      <c r="AE87" s="76">
        <v>0</v>
      </c>
      <c r="AF87" s="76">
        <v>0</v>
      </c>
      <c r="AG87" s="76">
        <v>0</v>
      </c>
      <c r="AH87" s="76">
        <v>0</v>
      </c>
      <c r="AI87" s="76">
        <v>0</v>
      </c>
      <c r="AJ87" s="76">
        <v>0</v>
      </c>
      <c r="AK87" s="76">
        <v>0</v>
      </c>
      <c r="AL87" s="76">
        <v>0</v>
      </c>
      <c r="AM87" s="76">
        <v>0</v>
      </c>
      <c r="AN87" s="77">
        <f t="shared" si="20"/>
        <v>77368984</v>
      </c>
      <c r="AO87" s="151">
        <v>77326633</v>
      </c>
      <c r="AP87" s="76">
        <v>0</v>
      </c>
      <c r="AQ87" s="76">
        <v>0</v>
      </c>
      <c r="AR87" s="76">
        <v>0</v>
      </c>
      <c r="AS87" s="76">
        <v>0</v>
      </c>
      <c r="AT87" s="76">
        <v>0</v>
      </c>
      <c r="AU87" s="76">
        <v>0</v>
      </c>
      <c r="AV87" s="76">
        <v>0</v>
      </c>
      <c r="AW87" s="76">
        <v>0</v>
      </c>
      <c r="AX87" s="76">
        <v>0</v>
      </c>
      <c r="AY87" s="76">
        <v>0</v>
      </c>
      <c r="AZ87" s="76">
        <v>0</v>
      </c>
      <c r="BA87" s="76">
        <v>0</v>
      </c>
      <c r="BB87" s="76">
        <v>0</v>
      </c>
      <c r="BC87" s="77">
        <f t="shared" si="21"/>
        <v>77326633</v>
      </c>
      <c r="BD87" s="91">
        <v>0.77368983999999996</v>
      </c>
      <c r="BE87" s="92">
        <v>77331400</v>
      </c>
      <c r="BF87" s="92">
        <v>77331400</v>
      </c>
      <c r="BG87" s="92"/>
      <c r="BH87" s="64"/>
      <c r="BI87" s="64"/>
      <c r="BJ87" s="64"/>
    </row>
    <row r="88" spans="1:62" s="52" customFormat="1" ht="28.5">
      <c r="A88" s="79">
        <v>270</v>
      </c>
      <c r="B88" s="79"/>
      <c r="C88" s="79"/>
      <c r="D88" s="79"/>
      <c r="E88" s="79"/>
      <c r="F88" s="79"/>
      <c r="G88" s="79"/>
      <c r="H88" s="79"/>
      <c r="I88" s="79"/>
      <c r="J88" s="80"/>
      <c r="K88" s="79"/>
      <c r="L88" s="79"/>
      <c r="M88" s="80"/>
      <c r="N88" s="79"/>
      <c r="O88" s="81"/>
      <c r="P88" s="153"/>
      <c r="Q88" s="93"/>
      <c r="R88" s="22">
        <v>2024680010127</v>
      </c>
      <c r="S88" s="82" t="s">
        <v>229</v>
      </c>
      <c r="T88" s="18"/>
      <c r="U88" s="20"/>
      <c r="V88" s="82" t="s">
        <v>1239</v>
      </c>
      <c r="W88" s="82" t="s">
        <v>1254</v>
      </c>
      <c r="X88" s="24">
        <v>200</v>
      </c>
      <c r="Y88" s="82" t="s">
        <v>1277</v>
      </c>
      <c r="Z88" s="23">
        <v>0</v>
      </c>
      <c r="AA88" s="83">
        <v>0</v>
      </c>
      <c r="AB88" s="83">
        <v>0</v>
      </c>
      <c r="AC88" s="83">
        <v>0</v>
      </c>
      <c r="AD88" s="83">
        <v>0</v>
      </c>
      <c r="AE88" s="83">
        <v>0</v>
      </c>
      <c r="AF88" s="83">
        <v>0</v>
      </c>
      <c r="AG88" s="83">
        <v>0</v>
      </c>
      <c r="AH88" s="83">
        <v>0</v>
      </c>
      <c r="AI88" s="83">
        <v>0</v>
      </c>
      <c r="AJ88" s="83">
        <v>0</v>
      </c>
      <c r="AK88" s="83">
        <v>0</v>
      </c>
      <c r="AL88" s="83">
        <v>0</v>
      </c>
      <c r="AM88" s="83">
        <v>0</v>
      </c>
      <c r="AN88" s="85">
        <f t="shared" si="20"/>
        <v>0</v>
      </c>
      <c r="AO88" s="154">
        <v>0</v>
      </c>
      <c r="AP88" s="83">
        <v>0</v>
      </c>
      <c r="AQ88" s="83">
        <v>0</v>
      </c>
      <c r="AR88" s="83">
        <v>0</v>
      </c>
      <c r="AS88" s="83">
        <v>0</v>
      </c>
      <c r="AT88" s="83">
        <v>0</v>
      </c>
      <c r="AU88" s="83">
        <v>0</v>
      </c>
      <c r="AV88" s="83">
        <v>0</v>
      </c>
      <c r="AW88" s="83">
        <v>0</v>
      </c>
      <c r="AX88" s="83">
        <v>0</v>
      </c>
      <c r="AY88" s="83">
        <v>0</v>
      </c>
      <c r="AZ88" s="83">
        <v>0</v>
      </c>
      <c r="BA88" s="83">
        <v>0</v>
      </c>
      <c r="BB88" s="83">
        <v>0</v>
      </c>
      <c r="BC88" s="85">
        <f t="shared" si="21"/>
        <v>0</v>
      </c>
      <c r="BD88" s="86">
        <v>0</v>
      </c>
      <c r="BE88" s="87">
        <v>0</v>
      </c>
      <c r="BF88" s="87">
        <v>0</v>
      </c>
      <c r="BG88" s="135"/>
      <c r="BH88" s="79"/>
      <c r="BI88" s="79"/>
      <c r="BJ88" s="79"/>
    </row>
    <row r="89" spans="1:62" s="52" customFormat="1" ht="128.25">
      <c r="A89" s="64">
        <v>271</v>
      </c>
      <c r="B89" s="64" t="s">
        <v>76</v>
      </c>
      <c r="C89" s="64" t="s">
        <v>42</v>
      </c>
      <c r="D89" s="64" t="s">
        <v>84</v>
      </c>
      <c r="E89" s="64" t="s">
        <v>85</v>
      </c>
      <c r="F89" s="64" t="s">
        <v>86</v>
      </c>
      <c r="G89" s="70" t="s">
        <v>162</v>
      </c>
      <c r="H89" s="64">
        <v>410305200</v>
      </c>
      <c r="I89" s="64" t="s">
        <v>93</v>
      </c>
      <c r="J89" s="64">
        <v>0</v>
      </c>
      <c r="K89" s="64" t="s">
        <v>83</v>
      </c>
      <c r="L89" s="64" t="s">
        <v>2495</v>
      </c>
      <c r="M89" s="64">
        <v>550</v>
      </c>
      <c r="N89" s="64">
        <v>130</v>
      </c>
      <c r="O89" s="64">
        <v>260</v>
      </c>
      <c r="P89" s="73">
        <f t="shared" ref="P89:P91" si="26">+((O89))/((N89))</f>
        <v>2</v>
      </c>
      <c r="Q89" s="73">
        <f t="shared" ref="Q89:Q91" si="27">+((O89))/((M89))</f>
        <v>0.47272727272727272</v>
      </c>
      <c r="R89" s="74">
        <v>2020680010121</v>
      </c>
      <c r="S89" s="99" t="s">
        <v>219</v>
      </c>
      <c r="T89" s="75"/>
      <c r="U89" s="133"/>
      <c r="V89" s="99" t="s">
        <v>1239</v>
      </c>
      <c r="W89" s="99" t="s">
        <v>1254</v>
      </c>
      <c r="X89" s="117">
        <v>550</v>
      </c>
      <c r="Y89" s="99" t="s">
        <v>550</v>
      </c>
      <c r="Z89" s="77">
        <v>46183333.329999998</v>
      </c>
      <c r="AA89" s="76">
        <v>0</v>
      </c>
      <c r="AB89" s="76">
        <v>0</v>
      </c>
      <c r="AC89" s="76">
        <v>0</v>
      </c>
      <c r="AD89" s="76">
        <v>0</v>
      </c>
      <c r="AE89" s="76">
        <v>0</v>
      </c>
      <c r="AF89" s="76">
        <v>0</v>
      </c>
      <c r="AG89" s="76">
        <v>0</v>
      </c>
      <c r="AH89" s="76">
        <v>0</v>
      </c>
      <c r="AI89" s="76">
        <v>0</v>
      </c>
      <c r="AJ89" s="76">
        <v>0</v>
      </c>
      <c r="AK89" s="76">
        <v>0</v>
      </c>
      <c r="AL89" s="76">
        <v>0</v>
      </c>
      <c r="AM89" s="76">
        <v>0</v>
      </c>
      <c r="AN89" s="76">
        <f t="shared" si="20"/>
        <v>46183333.329999998</v>
      </c>
      <c r="AO89" s="77">
        <v>46183333.329999998</v>
      </c>
      <c r="AP89" s="76">
        <v>0</v>
      </c>
      <c r="AQ89" s="76">
        <v>0</v>
      </c>
      <c r="AR89" s="76">
        <v>0</v>
      </c>
      <c r="AS89" s="76">
        <v>0</v>
      </c>
      <c r="AT89" s="76">
        <v>0</v>
      </c>
      <c r="AU89" s="76">
        <v>0</v>
      </c>
      <c r="AV89" s="76">
        <v>0</v>
      </c>
      <c r="AW89" s="76">
        <v>0</v>
      </c>
      <c r="AX89" s="76">
        <v>0</v>
      </c>
      <c r="AY89" s="76">
        <v>0</v>
      </c>
      <c r="AZ89" s="76">
        <v>0</v>
      </c>
      <c r="BA89" s="76">
        <v>0</v>
      </c>
      <c r="BB89" s="76">
        <v>0</v>
      </c>
      <c r="BC89" s="77">
        <f t="shared" si="21"/>
        <v>46183333.329999998</v>
      </c>
      <c r="BD89" s="91">
        <v>1</v>
      </c>
      <c r="BE89" s="118">
        <v>46183333.329999998</v>
      </c>
      <c r="BF89" s="118">
        <v>46183333.329999998</v>
      </c>
      <c r="BG89" s="92">
        <v>0</v>
      </c>
      <c r="BH89" s="70" t="s">
        <v>180</v>
      </c>
      <c r="BI89" s="70" t="s">
        <v>181</v>
      </c>
      <c r="BJ89" s="70">
        <v>10</v>
      </c>
    </row>
    <row r="90" spans="1:62" s="52" customFormat="1" ht="14.25">
      <c r="A90" s="79">
        <v>271</v>
      </c>
      <c r="B90" s="79"/>
      <c r="C90" s="79"/>
      <c r="D90" s="79"/>
      <c r="E90" s="79"/>
      <c r="F90" s="79"/>
      <c r="G90" s="17"/>
      <c r="H90" s="79"/>
      <c r="I90" s="79"/>
      <c r="J90" s="79"/>
      <c r="K90" s="79"/>
      <c r="L90" s="79"/>
      <c r="M90" s="79"/>
      <c r="N90" s="79"/>
      <c r="O90" s="81"/>
      <c r="P90" s="21"/>
      <c r="Q90" s="21"/>
      <c r="R90" s="155">
        <v>2024680010127</v>
      </c>
      <c r="S90" s="81" t="s">
        <v>221</v>
      </c>
      <c r="T90" s="156">
        <v>0</v>
      </c>
      <c r="U90" s="157">
        <v>0</v>
      </c>
      <c r="V90" s="81" t="s">
        <v>1239</v>
      </c>
      <c r="W90" s="81" t="s">
        <v>1254</v>
      </c>
      <c r="X90" s="134">
        <v>550</v>
      </c>
      <c r="Y90" s="81" t="s">
        <v>550</v>
      </c>
      <c r="Z90" s="85">
        <v>53499999.990000002</v>
      </c>
      <c r="AA90" s="85">
        <v>0</v>
      </c>
      <c r="AB90" s="85">
        <v>0</v>
      </c>
      <c r="AC90" s="85">
        <v>0</v>
      </c>
      <c r="AD90" s="85">
        <v>0</v>
      </c>
      <c r="AE90" s="85">
        <v>0</v>
      </c>
      <c r="AF90" s="85">
        <v>0</v>
      </c>
      <c r="AG90" s="85">
        <v>0</v>
      </c>
      <c r="AH90" s="85">
        <v>0</v>
      </c>
      <c r="AI90" s="85">
        <v>0</v>
      </c>
      <c r="AJ90" s="85">
        <v>0</v>
      </c>
      <c r="AK90" s="85">
        <v>0</v>
      </c>
      <c r="AL90" s="85">
        <v>0</v>
      </c>
      <c r="AM90" s="85">
        <v>0</v>
      </c>
      <c r="AN90" s="85">
        <f t="shared" si="20"/>
        <v>53499999.990000002</v>
      </c>
      <c r="AO90" s="85">
        <v>91199999.989999995</v>
      </c>
      <c r="AP90" s="85">
        <v>0</v>
      </c>
      <c r="AQ90" s="85">
        <v>0</v>
      </c>
      <c r="AR90" s="85">
        <v>0</v>
      </c>
      <c r="AS90" s="85">
        <v>0</v>
      </c>
      <c r="AT90" s="85">
        <v>0</v>
      </c>
      <c r="AU90" s="85">
        <v>0</v>
      </c>
      <c r="AV90" s="85">
        <v>0</v>
      </c>
      <c r="AW90" s="85">
        <v>0</v>
      </c>
      <c r="AX90" s="85">
        <v>0</v>
      </c>
      <c r="AY90" s="85">
        <v>0</v>
      </c>
      <c r="AZ90" s="85">
        <v>0</v>
      </c>
      <c r="BA90" s="85">
        <v>0</v>
      </c>
      <c r="BB90" s="85">
        <v>0</v>
      </c>
      <c r="BC90" s="85">
        <f t="shared" si="21"/>
        <v>91199999.989999995</v>
      </c>
      <c r="BD90" s="86">
        <v>0.5264538983017828</v>
      </c>
      <c r="BE90" s="87">
        <v>91199999.989999995</v>
      </c>
      <c r="BF90" s="87">
        <v>91199999.989999995</v>
      </c>
      <c r="BG90" s="156">
        <v>0</v>
      </c>
      <c r="BH90" s="79"/>
      <c r="BI90" s="79"/>
      <c r="BJ90" s="79"/>
    </row>
    <row r="91" spans="1:62" s="52" customFormat="1" ht="71.25">
      <c r="A91" s="64">
        <v>276</v>
      </c>
      <c r="B91" s="64" t="s">
        <v>76</v>
      </c>
      <c r="C91" s="64" t="s">
        <v>163</v>
      </c>
      <c r="D91" s="64" t="s">
        <v>164</v>
      </c>
      <c r="E91" s="64" t="s">
        <v>165</v>
      </c>
      <c r="F91" s="64" t="s">
        <v>166</v>
      </c>
      <c r="G91" s="70" t="s">
        <v>167</v>
      </c>
      <c r="H91" s="64">
        <v>40600900</v>
      </c>
      <c r="I91" s="64" t="s">
        <v>168</v>
      </c>
      <c r="J91" s="88">
        <v>1</v>
      </c>
      <c r="K91" s="64" t="s">
        <v>83</v>
      </c>
      <c r="L91" s="64" t="s">
        <v>2495</v>
      </c>
      <c r="M91" s="88">
        <v>1</v>
      </c>
      <c r="N91" s="64">
        <v>0</v>
      </c>
      <c r="O91" s="64">
        <v>0</v>
      </c>
      <c r="P91" s="73" t="e">
        <f t="shared" si="26"/>
        <v>#DIV/0!</v>
      </c>
      <c r="Q91" s="73">
        <f t="shared" si="27"/>
        <v>0</v>
      </c>
      <c r="R91" s="64"/>
      <c r="S91" s="64"/>
      <c r="T91" s="64"/>
      <c r="U91" s="64"/>
      <c r="V91" s="64"/>
      <c r="W91" s="64"/>
      <c r="X91" s="64"/>
      <c r="Y91" s="64"/>
      <c r="Z91" s="77"/>
      <c r="AA91" s="64"/>
      <c r="AB91" s="64"/>
      <c r="AC91" s="64"/>
      <c r="AD91" s="64"/>
      <c r="AE91" s="64"/>
      <c r="AF91" s="64"/>
      <c r="AG91" s="64"/>
      <c r="AH91" s="64"/>
      <c r="AI91" s="64"/>
      <c r="AJ91" s="64"/>
      <c r="AK91" s="64"/>
      <c r="AL91" s="64"/>
      <c r="AM91" s="64"/>
      <c r="AN91" s="77">
        <f t="shared" si="20"/>
        <v>0</v>
      </c>
      <c r="AO91" s="77">
        <v>0</v>
      </c>
      <c r="AP91" s="64"/>
      <c r="AQ91" s="64"/>
      <c r="AR91" s="64"/>
      <c r="AS91" s="64"/>
      <c r="AT91" s="64"/>
      <c r="AU91" s="64"/>
      <c r="AV91" s="64"/>
      <c r="AW91" s="64"/>
      <c r="AX91" s="64"/>
      <c r="AY91" s="64"/>
      <c r="AZ91" s="64"/>
      <c r="BA91" s="64"/>
      <c r="BB91" s="64"/>
      <c r="BC91" s="77">
        <f t="shared" si="21"/>
        <v>0</v>
      </c>
      <c r="BD91" s="91" t="e">
        <v>#DIV/0!</v>
      </c>
      <c r="BE91" s="92">
        <v>0</v>
      </c>
      <c r="BF91" s="92">
        <v>0</v>
      </c>
      <c r="BG91" s="64"/>
      <c r="BH91" s="64" t="s">
        <v>180</v>
      </c>
      <c r="BI91" s="64" t="s">
        <v>181</v>
      </c>
      <c r="BJ91" s="64">
        <v>10</v>
      </c>
    </row>
    <row r="92" spans="1:62" s="52" customFormat="1" ht="42.75">
      <c r="A92" s="79">
        <v>278</v>
      </c>
      <c r="B92" s="79" t="s">
        <v>49</v>
      </c>
      <c r="C92" s="79" t="s">
        <v>50</v>
      </c>
      <c r="D92" s="79" t="s">
        <v>169</v>
      </c>
      <c r="E92" s="79" t="s">
        <v>170</v>
      </c>
      <c r="F92" s="79" t="s">
        <v>171</v>
      </c>
      <c r="G92" s="17" t="s">
        <v>172</v>
      </c>
      <c r="H92" s="79">
        <v>170801800</v>
      </c>
      <c r="I92" s="79" t="s">
        <v>173</v>
      </c>
      <c r="J92" s="80">
        <v>0</v>
      </c>
      <c r="K92" s="79" t="s">
        <v>48</v>
      </c>
      <c r="L92" s="79" t="s">
        <v>2495</v>
      </c>
      <c r="M92" s="80">
        <v>2</v>
      </c>
      <c r="N92" s="79">
        <v>0</v>
      </c>
      <c r="O92" s="81">
        <v>0</v>
      </c>
      <c r="P92" s="153"/>
      <c r="Q92" s="93"/>
      <c r="R92" s="81"/>
      <c r="S92" s="81"/>
      <c r="T92" s="81"/>
      <c r="U92" s="81"/>
      <c r="V92" s="81"/>
      <c r="W92" s="81"/>
      <c r="X92" s="81"/>
      <c r="Y92" s="81"/>
      <c r="Z92" s="85"/>
      <c r="AA92" s="81"/>
      <c r="AB92" s="81"/>
      <c r="AC92" s="81"/>
      <c r="AD92" s="81"/>
      <c r="AE92" s="81"/>
      <c r="AF92" s="81"/>
      <c r="AG92" s="81"/>
      <c r="AH92" s="81"/>
      <c r="AI92" s="81"/>
      <c r="AJ92" s="81"/>
      <c r="AK92" s="81"/>
      <c r="AL92" s="81"/>
      <c r="AM92" s="81"/>
      <c r="AN92" s="85">
        <f t="shared" si="20"/>
        <v>0</v>
      </c>
      <c r="AO92" s="85">
        <v>0</v>
      </c>
      <c r="AP92" s="81"/>
      <c r="AQ92" s="81"/>
      <c r="AR92" s="81"/>
      <c r="AS92" s="81"/>
      <c r="AT92" s="81"/>
      <c r="AU92" s="81"/>
      <c r="AV92" s="81"/>
      <c r="AW92" s="81"/>
      <c r="AX92" s="81"/>
      <c r="AY92" s="81"/>
      <c r="AZ92" s="81"/>
      <c r="BA92" s="81"/>
      <c r="BB92" s="81"/>
      <c r="BC92" s="85">
        <f t="shared" si="21"/>
        <v>0</v>
      </c>
      <c r="BD92" s="86" t="e">
        <v>#DIV/0!</v>
      </c>
      <c r="BE92" s="87">
        <v>0</v>
      </c>
      <c r="BF92" s="87">
        <v>0</v>
      </c>
      <c r="BG92" s="81"/>
      <c r="BH92" s="79" t="s">
        <v>180</v>
      </c>
      <c r="BI92" s="79" t="s">
        <v>181</v>
      </c>
      <c r="BJ92" s="17" t="s">
        <v>2494</v>
      </c>
    </row>
    <row r="93" spans="1:62" s="52" customFormat="1" ht="57">
      <c r="A93" s="64">
        <v>280</v>
      </c>
      <c r="B93" s="64" t="s">
        <v>49</v>
      </c>
      <c r="C93" s="64" t="s">
        <v>174</v>
      </c>
      <c r="D93" s="64" t="s">
        <v>175</v>
      </c>
      <c r="E93" s="64" t="s">
        <v>176</v>
      </c>
      <c r="F93" s="64" t="s">
        <v>177</v>
      </c>
      <c r="G93" s="70" t="s">
        <v>178</v>
      </c>
      <c r="H93" s="64">
        <v>360501200</v>
      </c>
      <c r="I93" s="64" t="s">
        <v>179</v>
      </c>
      <c r="J93" s="88">
        <v>0</v>
      </c>
      <c r="K93" s="64" t="s">
        <v>83</v>
      </c>
      <c r="L93" s="64" t="s">
        <v>2496</v>
      </c>
      <c r="M93" s="88">
        <v>1</v>
      </c>
      <c r="N93" s="64">
        <v>1</v>
      </c>
      <c r="O93" s="64">
        <v>1</v>
      </c>
      <c r="P93" s="73">
        <f>+((O93))/((N93))</f>
        <v>1</v>
      </c>
      <c r="Q93" s="73">
        <f>+((O93))/((M93))</f>
        <v>1</v>
      </c>
      <c r="R93" s="158">
        <v>2024680010122</v>
      </c>
      <c r="S93" s="64" t="s">
        <v>231</v>
      </c>
      <c r="T93" s="159">
        <v>103461358</v>
      </c>
      <c r="U93" s="160">
        <v>38500000</v>
      </c>
      <c r="V93" s="64" t="s">
        <v>1239</v>
      </c>
      <c r="W93" s="64" t="s">
        <v>1278</v>
      </c>
      <c r="X93" s="88">
        <v>29320</v>
      </c>
      <c r="Y93" s="64" t="s">
        <v>1279</v>
      </c>
      <c r="Z93" s="77">
        <v>38500000</v>
      </c>
      <c r="AA93" s="77">
        <v>0</v>
      </c>
      <c r="AB93" s="77">
        <v>0</v>
      </c>
      <c r="AC93" s="77">
        <v>0</v>
      </c>
      <c r="AD93" s="77">
        <v>0</v>
      </c>
      <c r="AE93" s="77">
        <v>0</v>
      </c>
      <c r="AF93" s="77">
        <v>0</v>
      </c>
      <c r="AG93" s="77">
        <v>0</v>
      </c>
      <c r="AH93" s="77">
        <v>0</v>
      </c>
      <c r="AI93" s="77">
        <v>0</v>
      </c>
      <c r="AJ93" s="77">
        <v>0</v>
      </c>
      <c r="AK93" s="77">
        <v>0</v>
      </c>
      <c r="AL93" s="77">
        <v>0</v>
      </c>
      <c r="AM93" s="77">
        <v>0</v>
      </c>
      <c r="AN93" s="77">
        <f t="shared" si="20"/>
        <v>38500000</v>
      </c>
      <c r="AO93" s="77">
        <v>5866666.6600000001</v>
      </c>
      <c r="AP93" s="64"/>
      <c r="AQ93" s="64"/>
      <c r="AR93" s="64"/>
      <c r="AS93" s="64"/>
      <c r="AT93" s="64"/>
      <c r="AU93" s="64"/>
      <c r="AV93" s="64"/>
      <c r="AW93" s="64"/>
      <c r="AX93" s="64"/>
      <c r="AY93" s="64"/>
      <c r="AZ93" s="64"/>
      <c r="BA93" s="64"/>
      <c r="BB93" s="64"/>
      <c r="BC93" s="77">
        <f t="shared" si="21"/>
        <v>5866666.6600000001</v>
      </c>
      <c r="BD93" s="91">
        <v>0.15238095220779221</v>
      </c>
      <c r="BE93" s="92">
        <v>5866666.6600000001</v>
      </c>
      <c r="BF93" s="92">
        <v>5866666.6600000001</v>
      </c>
      <c r="BG93" s="64"/>
      <c r="BH93" s="64" t="s">
        <v>180</v>
      </c>
      <c r="BI93" s="64" t="s">
        <v>181</v>
      </c>
      <c r="BJ93" s="64">
        <v>10</v>
      </c>
    </row>
    <row r="94" spans="1:62">
      <c r="G94" s="7"/>
      <c r="T94" s="67">
        <f>SUM(T11:T93)</f>
        <v>105929061172.12</v>
      </c>
      <c r="U94" s="67">
        <f>SUM(U11:U93)</f>
        <v>29757939899.910004</v>
      </c>
      <c r="Z94" s="65">
        <f t="shared" ref="Z94:AM94" si="28">SUM(Z11:Z93)</f>
        <v>16006000000</v>
      </c>
      <c r="AA94" s="65">
        <f t="shared" si="28"/>
        <v>0</v>
      </c>
      <c r="AB94" s="65">
        <f t="shared" si="28"/>
        <v>0</v>
      </c>
      <c r="AC94" s="65">
        <f t="shared" si="28"/>
        <v>0</v>
      </c>
      <c r="AD94" s="65">
        <f t="shared" si="28"/>
        <v>0</v>
      </c>
      <c r="AE94" s="65">
        <f t="shared" si="28"/>
        <v>0</v>
      </c>
      <c r="AF94" s="65">
        <f t="shared" si="28"/>
        <v>0</v>
      </c>
      <c r="AG94" s="65">
        <f t="shared" si="28"/>
        <v>0</v>
      </c>
      <c r="AH94" s="65">
        <f t="shared" si="28"/>
        <v>0</v>
      </c>
      <c r="AI94" s="65">
        <f t="shared" si="28"/>
        <v>0</v>
      </c>
      <c r="AJ94" s="65">
        <f t="shared" si="28"/>
        <v>0</v>
      </c>
      <c r="AK94" s="65">
        <f t="shared" si="28"/>
        <v>0</v>
      </c>
      <c r="AL94" s="65">
        <f t="shared" si="28"/>
        <v>0</v>
      </c>
      <c r="AM94" s="65">
        <f t="shared" si="28"/>
        <v>13751939899.91</v>
      </c>
      <c r="AN94" s="65">
        <f>SUM(AN11:AN93)</f>
        <v>29757939899.91</v>
      </c>
      <c r="AO94" s="65">
        <f t="shared" ref="AO94:BC94" si="29">SUM(AO11:AO93)</f>
        <v>14751275906.229996</v>
      </c>
      <c r="AP94" s="65">
        <f t="shared" si="29"/>
        <v>0</v>
      </c>
      <c r="AQ94" s="65">
        <f t="shared" si="29"/>
        <v>0</v>
      </c>
      <c r="AR94" s="65">
        <f t="shared" si="29"/>
        <v>0</v>
      </c>
      <c r="AS94" s="65">
        <f t="shared" si="29"/>
        <v>0</v>
      </c>
      <c r="AT94" s="65">
        <f t="shared" si="29"/>
        <v>0</v>
      </c>
      <c r="AU94" s="65">
        <f t="shared" si="29"/>
        <v>0</v>
      </c>
      <c r="AV94" s="65">
        <f t="shared" si="29"/>
        <v>0</v>
      </c>
      <c r="AW94" s="65">
        <f t="shared" si="29"/>
        <v>0</v>
      </c>
      <c r="AX94" s="65">
        <f t="shared" si="29"/>
        <v>0</v>
      </c>
      <c r="AY94" s="65">
        <f t="shared" si="29"/>
        <v>0</v>
      </c>
      <c r="AZ94" s="65">
        <f t="shared" si="29"/>
        <v>0</v>
      </c>
      <c r="BA94" s="65">
        <f t="shared" si="29"/>
        <v>0</v>
      </c>
      <c r="BB94" s="65">
        <f t="shared" si="29"/>
        <v>10584845072.299999</v>
      </c>
      <c r="BC94" s="65">
        <f t="shared" si="29"/>
        <v>25336120978.529995</v>
      </c>
      <c r="BE94" s="65">
        <f t="shared" ref="BE94" si="30">SUM(BE11:BE93)</f>
        <v>23157214424.339996</v>
      </c>
      <c r="BF94" s="65">
        <f t="shared" ref="BF94" si="31">SUM(BF11:BF93)</f>
        <v>23140054424.339996</v>
      </c>
      <c r="BG94" s="65">
        <f t="shared" ref="BG94" si="32">SUM(BG11:BG93)</f>
        <v>5307496700</v>
      </c>
    </row>
    <row r="95" spans="1:62">
      <c r="T95" s="67">
        <f>91119403106.18+14809658065.94</f>
        <v>105929061172.12</v>
      </c>
      <c r="U95" s="67">
        <v>29757939899.91</v>
      </c>
      <c r="AN95" s="66">
        <v>29757939899.91</v>
      </c>
      <c r="BC95" s="67">
        <v>25336120978.529999</v>
      </c>
      <c r="BE95" s="67">
        <v>23157214424.34</v>
      </c>
      <c r="BF95" s="67">
        <v>23140054424.34</v>
      </c>
    </row>
    <row r="96" spans="1:62">
      <c r="T96" s="67">
        <f>+T95-T94</f>
        <v>0</v>
      </c>
      <c r="U96" s="67">
        <f>+U95-U94</f>
        <v>0</v>
      </c>
      <c r="AN96" s="65">
        <f>+AN95-AN94</f>
        <v>0</v>
      </c>
      <c r="BC96" s="65">
        <f>+BC95-BC94</f>
        <v>0</v>
      </c>
      <c r="BE96" s="65">
        <f t="shared" ref="BE96:BF96" si="33">+BE95-BE94</f>
        <v>0</v>
      </c>
      <c r="BF96" s="65">
        <f t="shared" si="33"/>
        <v>0</v>
      </c>
    </row>
  </sheetData>
  <sheetProtection algorithmName="SHA-512" hashValue="TwP2+TZhzfntFZncWC/O9JdEj7oc3ZiiLKDzlXLpkfB8VX7xJZV2TqJ/GKhe8qmBP6Q9vCIz4VC3saekgNJMuA==" saltValue="0J/Ohp/FIpOfYIa4OaWzJg==" spinCount="100000" sheet="1" formatCells="0" formatColumns="0" formatRows="0" insertRows="0" autoFilter="0"/>
  <autoFilter ref="A10:BJ96" xr:uid="{0228C02D-B318-4717-89BF-E7AB443090A9}"/>
  <mergeCells count="8">
    <mergeCell ref="BH9:BI9"/>
    <mergeCell ref="A1:B4"/>
    <mergeCell ref="C1:BB4"/>
    <mergeCell ref="A9:N9"/>
    <mergeCell ref="O9:Q9"/>
    <mergeCell ref="R9:Y9"/>
    <mergeCell ref="Z9:AN9"/>
    <mergeCell ref="AO9:BG9"/>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2776D-0494-477A-8020-25F2425C327D}">
  <dimension ref="A3:W1088"/>
  <sheetViews>
    <sheetView topLeftCell="A1074" workbookViewId="0">
      <selection activeCell="A998" sqref="A998:A1071"/>
    </sheetView>
  </sheetViews>
  <sheetFormatPr baseColWidth="10" defaultColWidth="11.375" defaultRowHeight="16.5"/>
  <cols>
    <col min="1" max="1" width="10.375" style="12" bestFit="1" customWidth="1"/>
    <col min="2" max="2" width="5.375" style="12" customWidth="1"/>
    <col min="3" max="3" width="31.75" style="12" customWidth="1"/>
    <col min="4" max="4" width="13.25" style="12" customWidth="1"/>
    <col min="5" max="5" width="11.75" style="12" customWidth="1"/>
    <col min="6" max="6" width="12" style="12" customWidth="1"/>
    <col min="7" max="7" width="14.125" style="12" customWidth="1"/>
    <col min="8" max="8" width="8.375" style="12" customWidth="1"/>
    <col min="9" max="9" width="17.25" style="12" customWidth="1"/>
    <col min="10" max="10" width="17.25" style="12" bestFit="1" customWidth="1"/>
    <col min="11" max="11" width="17" style="12" bestFit="1" customWidth="1"/>
    <col min="12" max="12" width="6" style="12" customWidth="1"/>
    <col min="13" max="13" width="6.75" style="12" customWidth="1"/>
    <col min="14" max="14" width="5.75" style="12" customWidth="1"/>
    <col min="15" max="15" width="15.75" style="12" bestFit="1" customWidth="1"/>
    <col min="16" max="16" width="19.375" style="12" customWidth="1"/>
    <col min="17" max="17" width="56.375" style="12" customWidth="1"/>
    <col min="18" max="18" width="11.375" style="12" customWidth="1"/>
    <col min="19" max="19" width="13.375" style="12" customWidth="1"/>
    <col min="20" max="21" width="11.375" style="12" customWidth="1"/>
    <col min="22" max="22" width="5.75" style="12" customWidth="1"/>
    <col min="23" max="16384" width="11.375" style="12"/>
  </cols>
  <sheetData>
    <row r="3" spans="1:22" s="36" customFormat="1" ht="25.5">
      <c r="A3" s="33" t="s">
        <v>330</v>
      </c>
      <c r="B3" s="33" t="s">
        <v>331</v>
      </c>
      <c r="C3" s="33" t="s">
        <v>332</v>
      </c>
      <c r="D3" s="33" t="s">
        <v>333</v>
      </c>
      <c r="E3" s="33" t="s">
        <v>334</v>
      </c>
      <c r="F3" s="33" t="s">
        <v>335</v>
      </c>
      <c r="G3" s="33" t="s">
        <v>336</v>
      </c>
      <c r="H3" s="33" t="s">
        <v>337</v>
      </c>
      <c r="I3" s="34" t="s">
        <v>338</v>
      </c>
      <c r="J3" s="34" t="s">
        <v>339</v>
      </c>
      <c r="K3" s="34" t="s">
        <v>340</v>
      </c>
      <c r="L3" s="34" t="s">
        <v>341</v>
      </c>
      <c r="M3" s="34" t="s">
        <v>342</v>
      </c>
      <c r="N3" s="34" t="s">
        <v>343</v>
      </c>
      <c r="O3" s="34" t="s">
        <v>344</v>
      </c>
      <c r="P3" s="34" t="s">
        <v>345</v>
      </c>
      <c r="Q3" s="34" t="s">
        <v>346</v>
      </c>
      <c r="R3" s="34" t="s">
        <v>1485</v>
      </c>
      <c r="S3" s="34" t="s">
        <v>1486</v>
      </c>
      <c r="T3" s="34" t="s">
        <v>1487</v>
      </c>
      <c r="U3" s="34" t="s">
        <v>1488</v>
      </c>
      <c r="V3" s="35"/>
    </row>
    <row r="4" spans="1:22">
      <c r="A4" s="55">
        <v>45309</v>
      </c>
      <c r="B4" s="9">
        <v>43</v>
      </c>
      <c r="C4" s="9" t="s">
        <v>295</v>
      </c>
      <c r="D4" s="9" t="s">
        <v>347</v>
      </c>
      <c r="E4" s="9" t="s">
        <v>348</v>
      </c>
      <c r="F4" s="9" t="s">
        <v>349</v>
      </c>
      <c r="G4" s="9" t="s">
        <v>350</v>
      </c>
      <c r="H4" s="30">
        <v>19</v>
      </c>
      <c r="I4" s="10">
        <v>19200000</v>
      </c>
      <c r="J4" s="10">
        <v>19200000</v>
      </c>
      <c r="K4" s="10">
        <v>19200000</v>
      </c>
      <c r="L4" s="9" t="s">
        <v>331</v>
      </c>
      <c r="M4" s="11">
        <v>254</v>
      </c>
      <c r="N4" s="13" t="s">
        <v>144</v>
      </c>
      <c r="O4" s="25">
        <v>2020680010025</v>
      </c>
      <c r="P4" s="26" t="s">
        <v>224</v>
      </c>
      <c r="Q4" s="11" t="s">
        <v>351</v>
      </c>
      <c r="R4" s="11" t="s">
        <v>1489</v>
      </c>
      <c r="S4" s="11" t="s">
        <v>1490</v>
      </c>
      <c r="T4" s="11" t="s">
        <v>1491</v>
      </c>
      <c r="U4" s="11" t="s">
        <v>1492</v>
      </c>
      <c r="V4" s="12" t="s">
        <v>2208</v>
      </c>
    </row>
    <row r="5" spans="1:22">
      <c r="A5" s="55">
        <v>45309</v>
      </c>
      <c r="B5" s="9">
        <v>44</v>
      </c>
      <c r="C5" s="9" t="s">
        <v>296</v>
      </c>
      <c r="D5" s="9" t="s">
        <v>352</v>
      </c>
      <c r="E5" s="9" t="s">
        <v>353</v>
      </c>
      <c r="F5" s="9" t="s">
        <v>354</v>
      </c>
      <c r="G5" s="9" t="s">
        <v>355</v>
      </c>
      <c r="H5" s="30">
        <v>18</v>
      </c>
      <c r="I5" s="10">
        <v>18000000</v>
      </c>
      <c r="J5" s="10">
        <v>18000000</v>
      </c>
      <c r="K5" s="10">
        <v>18000000</v>
      </c>
      <c r="L5" s="9" t="s">
        <v>331</v>
      </c>
      <c r="M5" s="11">
        <v>254</v>
      </c>
      <c r="N5" s="13" t="s">
        <v>144</v>
      </c>
      <c r="O5" s="25">
        <v>2020680010025</v>
      </c>
      <c r="P5" s="26" t="s">
        <v>224</v>
      </c>
      <c r="Q5" s="11" t="s">
        <v>351</v>
      </c>
      <c r="R5" s="11" t="s">
        <v>1489</v>
      </c>
      <c r="S5" s="11" t="s">
        <v>1490</v>
      </c>
      <c r="T5" s="11" t="s">
        <v>1491</v>
      </c>
      <c r="U5" s="11" t="s">
        <v>1493</v>
      </c>
      <c r="V5" s="12" t="s">
        <v>2208</v>
      </c>
    </row>
    <row r="6" spans="1:22">
      <c r="A6" s="55">
        <v>45309</v>
      </c>
      <c r="B6" s="9">
        <v>45</v>
      </c>
      <c r="C6" s="9" t="s">
        <v>296</v>
      </c>
      <c r="D6" s="9" t="s">
        <v>352</v>
      </c>
      <c r="E6" s="9" t="s">
        <v>353</v>
      </c>
      <c r="F6" s="9" t="s">
        <v>356</v>
      </c>
      <c r="G6" s="9" t="s">
        <v>357</v>
      </c>
      <c r="H6" s="30">
        <v>20</v>
      </c>
      <c r="I6" s="10">
        <v>18000000</v>
      </c>
      <c r="J6" s="10">
        <v>18000000</v>
      </c>
      <c r="K6" s="10">
        <v>18000000</v>
      </c>
      <c r="L6" s="9" t="s">
        <v>331</v>
      </c>
      <c r="M6" s="11">
        <v>254</v>
      </c>
      <c r="N6" s="13" t="s">
        <v>144</v>
      </c>
      <c r="O6" s="25">
        <v>2020680010025</v>
      </c>
      <c r="P6" s="26" t="s">
        <v>224</v>
      </c>
      <c r="Q6" s="11" t="s">
        <v>351</v>
      </c>
      <c r="R6" s="11" t="s">
        <v>1489</v>
      </c>
      <c r="S6" s="11" t="s">
        <v>1490</v>
      </c>
      <c r="T6" s="11" t="s">
        <v>1491</v>
      </c>
      <c r="U6" s="11" t="s">
        <v>1493</v>
      </c>
      <c r="V6" s="12" t="s">
        <v>2208</v>
      </c>
    </row>
    <row r="7" spans="1:22">
      <c r="A7" s="55">
        <v>45309</v>
      </c>
      <c r="B7" s="9">
        <v>46</v>
      </c>
      <c r="C7" s="9" t="s">
        <v>296</v>
      </c>
      <c r="D7" s="9" t="s">
        <v>352</v>
      </c>
      <c r="E7" s="9" t="s">
        <v>358</v>
      </c>
      <c r="F7" s="9" t="s">
        <v>359</v>
      </c>
      <c r="G7" s="9" t="s">
        <v>360</v>
      </c>
      <c r="H7" s="30">
        <v>16</v>
      </c>
      <c r="I7" s="10">
        <v>13200000</v>
      </c>
      <c r="J7" s="10">
        <v>13200000</v>
      </c>
      <c r="K7" s="10">
        <v>13200000</v>
      </c>
      <c r="L7" s="9" t="s">
        <v>331</v>
      </c>
      <c r="M7" s="11">
        <v>254</v>
      </c>
      <c r="N7" s="13" t="s">
        <v>144</v>
      </c>
      <c r="O7" s="25">
        <v>2020680010025</v>
      </c>
      <c r="P7" s="26" t="s">
        <v>224</v>
      </c>
      <c r="Q7" s="11" t="s">
        <v>351</v>
      </c>
      <c r="R7" s="11" t="s">
        <v>1489</v>
      </c>
      <c r="S7" s="11" t="s">
        <v>1490</v>
      </c>
      <c r="T7" s="11" t="s">
        <v>1491</v>
      </c>
      <c r="U7" s="11" t="s">
        <v>1492</v>
      </c>
      <c r="V7" s="12" t="s">
        <v>2208</v>
      </c>
    </row>
    <row r="8" spans="1:22">
      <c r="A8" s="55">
        <v>45309</v>
      </c>
      <c r="B8" s="9">
        <v>47</v>
      </c>
      <c r="C8" s="9" t="s">
        <v>296</v>
      </c>
      <c r="D8" s="9" t="s">
        <v>352</v>
      </c>
      <c r="E8" s="9" t="s">
        <v>361</v>
      </c>
      <c r="F8" s="9" t="s">
        <v>362</v>
      </c>
      <c r="G8" s="9" t="s">
        <v>363</v>
      </c>
      <c r="H8" s="30">
        <v>21</v>
      </c>
      <c r="I8" s="10">
        <v>17600000</v>
      </c>
      <c r="J8" s="10">
        <v>17600000</v>
      </c>
      <c r="K8" s="10">
        <v>17600000</v>
      </c>
      <c r="L8" s="9" t="s">
        <v>331</v>
      </c>
      <c r="M8" s="11">
        <v>254</v>
      </c>
      <c r="N8" s="13" t="s">
        <v>144</v>
      </c>
      <c r="O8" s="25">
        <v>2020680010025</v>
      </c>
      <c r="P8" s="26" t="s">
        <v>224</v>
      </c>
      <c r="Q8" s="11" t="s">
        <v>351</v>
      </c>
      <c r="R8" s="11" t="s">
        <v>1494</v>
      </c>
      <c r="S8" s="11" t="s">
        <v>1495</v>
      </c>
      <c r="T8" s="11" t="s">
        <v>1496</v>
      </c>
      <c r="U8" s="11" t="s">
        <v>1497</v>
      </c>
      <c r="V8" s="12" t="s">
        <v>2208</v>
      </c>
    </row>
    <row r="9" spans="1:22">
      <c r="A9" s="55">
        <v>45309</v>
      </c>
      <c r="B9" s="9">
        <v>48</v>
      </c>
      <c r="C9" s="9" t="s">
        <v>296</v>
      </c>
      <c r="D9" s="9" t="s">
        <v>352</v>
      </c>
      <c r="E9" s="9" t="s">
        <v>364</v>
      </c>
      <c r="F9" s="9" t="s">
        <v>365</v>
      </c>
      <c r="G9" s="9" t="s">
        <v>366</v>
      </c>
      <c r="H9" s="30">
        <v>13</v>
      </c>
      <c r="I9" s="10">
        <v>24000000</v>
      </c>
      <c r="J9" s="10">
        <v>24000000</v>
      </c>
      <c r="K9" s="10">
        <v>24000000</v>
      </c>
      <c r="L9" s="9" t="s">
        <v>331</v>
      </c>
      <c r="M9" s="11">
        <v>254</v>
      </c>
      <c r="N9" s="13" t="s">
        <v>144</v>
      </c>
      <c r="O9" s="25">
        <v>2020680010025</v>
      </c>
      <c r="P9" s="26" t="s">
        <v>224</v>
      </c>
      <c r="Q9" s="11" t="s">
        <v>351</v>
      </c>
      <c r="R9" s="11" t="s">
        <v>1489</v>
      </c>
      <c r="S9" s="11" t="s">
        <v>1490</v>
      </c>
      <c r="T9" s="11" t="s">
        <v>1491</v>
      </c>
      <c r="U9" s="11" t="s">
        <v>1493</v>
      </c>
      <c r="V9" s="12" t="s">
        <v>2208</v>
      </c>
    </row>
    <row r="10" spans="1:22">
      <c r="A10" s="55">
        <v>45309</v>
      </c>
      <c r="B10" s="9">
        <v>49</v>
      </c>
      <c r="C10" s="9" t="s">
        <v>295</v>
      </c>
      <c r="D10" s="9" t="s">
        <v>347</v>
      </c>
      <c r="E10" s="9" t="s">
        <v>367</v>
      </c>
      <c r="F10" s="9" t="s">
        <v>368</v>
      </c>
      <c r="G10" s="9" t="s">
        <v>369</v>
      </c>
      <c r="H10" s="30">
        <v>14</v>
      </c>
      <c r="I10" s="10">
        <v>22800000</v>
      </c>
      <c r="J10" s="10">
        <v>22800000</v>
      </c>
      <c r="K10" s="10">
        <v>22800000</v>
      </c>
      <c r="L10" s="9" t="s">
        <v>331</v>
      </c>
      <c r="M10" s="11">
        <v>254</v>
      </c>
      <c r="N10" s="13" t="s">
        <v>144</v>
      </c>
      <c r="O10" s="25">
        <v>2020680010025</v>
      </c>
      <c r="P10" s="26" t="s">
        <v>224</v>
      </c>
      <c r="Q10" s="11" t="s">
        <v>351</v>
      </c>
      <c r="R10" s="11" t="s">
        <v>1489</v>
      </c>
      <c r="S10" s="11" t="s">
        <v>1490</v>
      </c>
      <c r="T10" s="11" t="s">
        <v>1491</v>
      </c>
      <c r="U10" s="11" t="s">
        <v>1493</v>
      </c>
      <c r="V10" s="12" t="s">
        <v>2208</v>
      </c>
    </row>
    <row r="11" spans="1:22">
      <c r="A11" s="55">
        <v>45309</v>
      </c>
      <c r="B11" s="9">
        <v>50</v>
      </c>
      <c r="C11" s="9" t="s">
        <v>296</v>
      </c>
      <c r="D11" s="9" t="s">
        <v>352</v>
      </c>
      <c r="E11" s="9" t="s">
        <v>353</v>
      </c>
      <c r="F11" s="9" t="s">
        <v>370</v>
      </c>
      <c r="G11" s="9" t="s">
        <v>371</v>
      </c>
      <c r="H11" s="30">
        <v>8</v>
      </c>
      <c r="I11" s="10">
        <v>18000000</v>
      </c>
      <c r="J11" s="10">
        <v>18000000</v>
      </c>
      <c r="K11" s="10">
        <v>18000000</v>
      </c>
      <c r="L11" s="9" t="s">
        <v>331</v>
      </c>
      <c r="M11" s="11">
        <v>254</v>
      </c>
      <c r="N11" s="13" t="s">
        <v>144</v>
      </c>
      <c r="O11" s="25">
        <v>2020680010025</v>
      </c>
      <c r="P11" s="26" t="s">
        <v>224</v>
      </c>
      <c r="Q11" s="11" t="s">
        <v>351</v>
      </c>
      <c r="R11" s="11" t="s">
        <v>1498</v>
      </c>
      <c r="S11" s="11" t="s">
        <v>1499</v>
      </c>
      <c r="T11" s="11" t="s">
        <v>1500</v>
      </c>
      <c r="U11" s="11" t="s">
        <v>1501</v>
      </c>
      <c r="V11" s="12" t="s">
        <v>2208</v>
      </c>
    </row>
    <row r="12" spans="1:22">
      <c r="A12" s="55">
        <v>45309</v>
      </c>
      <c r="B12" s="9">
        <v>51</v>
      </c>
      <c r="C12" s="9" t="s">
        <v>296</v>
      </c>
      <c r="D12" s="9" t="s">
        <v>352</v>
      </c>
      <c r="E12" s="9" t="s">
        <v>372</v>
      </c>
      <c r="F12" s="9" t="s">
        <v>373</v>
      </c>
      <c r="G12" s="9" t="s">
        <v>374</v>
      </c>
      <c r="H12" s="30">
        <v>12</v>
      </c>
      <c r="I12" s="10">
        <v>13200000</v>
      </c>
      <c r="J12" s="10">
        <v>13200000</v>
      </c>
      <c r="K12" s="10">
        <v>13200000</v>
      </c>
      <c r="L12" s="9" t="s">
        <v>331</v>
      </c>
      <c r="M12" s="11">
        <v>254</v>
      </c>
      <c r="N12" s="13" t="s">
        <v>144</v>
      </c>
      <c r="O12" s="25">
        <v>2020680010025</v>
      </c>
      <c r="P12" s="26" t="s">
        <v>224</v>
      </c>
      <c r="Q12" s="11" t="s">
        <v>351</v>
      </c>
      <c r="R12" s="11" t="s">
        <v>1489</v>
      </c>
      <c r="S12" s="11" t="s">
        <v>1490</v>
      </c>
      <c r="T12" s="11" t="s">
        <v>1491</v>
      </c>
      <c r="U12" s="11" t="s">
        <v>1492</v>
      </c>
      <c r="V12" s="12" t="s">
        <v>2208</v>
      </c>
    </row>
    <row r="13" spans="1:22">
      <c r="A13" s="55">
        <v>45309</v>
      </c>
      <c r="B13" s="9">
        <v>52</v>
      </c>
      <c r="C13" s="9" t="s">
        <v>296</v>
      </c>
      <c r="D13" s="9" t="s">
        <v>352</v>
      </c>
      <c r="E13" s="9" t="s">
        <v>375</v>
      </c>
      <c r="F13" s="9" t="s">
        <v>376</v>
      </c>
      <c r="G13" s="9" t="s">
        <v>377</v>
      </c>
      <c r="H13" s="30">
        <v>10</v>
      </c>
      <c r="I13" s="10">
        <v>20000000</v>
      </c>
      <c r="J13" s="10">
        <v>20000000</v>
      </c>
      <c r="K13" s="10">
        <v>20000000</v>
      </c>
      <c r="L13" s="9" t="s">
        <v>331</v>
      </c>
      <c r="M13" s="11">
        <v>254</v>
      </c>
      <c r="N13" s="13" t="s">
        <v>144</v>
      </c>
      <c r="O13" s="25">
        <v>2020680010025</v>
      </c>
      <c r="P13" s="26" t="s">
        <v>224</v>
      </c>
      <c r="Q13" s="11" t="s">
        <v>351</v>
      </c>
      <c r="R13" s="11" t="s">
        <v>1489</v>
      </c>
      <c r="S13" s="11" t="s">
        <v>1490</v>
      </c>
      <c r="T13" s="11" t="s">
        <v>1491</v>
      </c>
      <c r="U13" s="11" t="s">
        <v>1492</v>
      </c>
      <c r="V13" s="12" t="s">
        <v>2208</v>
      </c>
    </row>
    <row r="14" spans="1:22">
      <c r="A14" s="55">
        <v>45309</v>
      </c>
      <c r="B14" s="9">
        <v>53</v>
      </c>
      <c r="C14" s="9" t="s">
        <v>296</v>
      </c>
      <c r="D14" s="9" t="s">
        <v>352</v>
      </c>
      <c r="E14" s="9" t="s">
        <v>378</v>
      </c>
      <c r="F14" s="9" t="s">
        <v>379</v>
      </c>
      <c r="G14" s="9" t="s">
        <v>380</v>
      </c>
      <c r="H14" s="30">
        <v>9</v>
      </c>
      <c r="I14" s="10">
        <v>26000000</v>
      </c>
      <c r="J14" s="10">
        <v>26000000</v>
      </c>
      <c r="K14" s="10">
        <v>26000000</v>
      </c>
      <c r="L14" s="9" t="s">
        <v>331</v>
      </c>
      <c r="M14" s="11">
        <v>254</v>
      </c>
      <c r="N14" s="13" t="s">
        <v>144</v>
      </c>
      <c r="O14" s="25">
        <v>2020680010025</v>
      </c>
      <c r="P14" s="26" t="s">
        <v>224</v>
      </c>
      <c r="Q14" s="11" t="s">
        <v>351</v>
      </c>
      <c r="R14" s="11" t="s">
        <v>1489</v>
      </c>
      <c r="S14" s="11" t="s">
        <v>1490</v>
      </c>
      <c r="T14" s="11" t="s">
        <v>1491</v>
      </c>
      <c r="U14" s="11" t="s">
        <v>1492</v>
      </c>
      <c r="V14" s="12" t="s">
        <v>2208</v>
      </c>
    </row>
    <row r="15" spans="1:22">
      <c r="A15" s="55">
        <v>45309</v>
      </c>
      <c r="B15" s="9">
        <v>54</v>
      </c>
      <c r="C15" s="9" t="s">
        <v>296</v>
      </c>
      <c r="D15" s="9" t="s">
        <v>352</v>
      </c>
      <c r="E15" s="9" t="s">
        <v>381</v>
      </c>
      <c r="F15" s="9" t="s">
        <v>382</v>
      </c>
      <c r="G15" s="9" t="s">
        <v>383</v>
      </c>
      <c r="H15" s="30">
        <v>11</v>
      </c>
      <c r="I15" s="10">
        <v>17600000</v>
      </c>
      <c r="J15" s="10">
        <v>17600000</v>
      </c>
      <c r="K15" s="10">
        <v>17600000</v>
      </c>
      <c r="L15" s="9" t="s">
        <v>331</v>
      </c>
      <c r="M15" s="11">
        <v>254</v>
      </c>
      <c r="N15" s="13" t="s">
        <v>144</v>
      </c>
      <c r="O15" s="25">
        <v>2020680010025</v>
      </c>
      <c r="P15" s="26" t="s">
        <v>224</v>
      </c>
      <c r="Q15" s="11" t="s">
        <v>351</v>
      </c>
      <c r="R15" s="11" t="s">
        <v>1489</v>
      </c>
      <c r="S15" s="11" t="s">
        <v>1490</v>
      </c>
      <c r="T15" s="11" t="s">
        <v>1491</v>
      </c>
      <c r="U15" s="11" t="s">
        <v>1492</v>
      </c>
      <c r="V15" s="12" t="s">
        <v>2208</v>
      </c>
    </row>
    <row r="16" spans="1:22">
      <c r="A16" s="55">
        <v>45309</v>
      </c>
      <c r="B16" s="9">
        <v>55</v>
      </c>
      <c r="C16" s="9" t="s">
        <v>296</v>
      </c>
      <c r="D16" s="9" t="s">
        <v>352</v>
      </c>
      <c r="E16" s="9" t="s">
        <v>384</v>
      </c>
      <c r="F16" s="9" t="s">
        <v>385</v>
      </c>
      <c r="G16" s="9" t="s">
        <v>386</v>
      </c>
      <c r="H16" s="30">
        <v>17</v>
      </c>
      <c r="I16" s="10">
        <v>15600000</v>
      </c>
      <c r="J16" s="10">
        <v>15600000</v>
      </c>
      <c r="K16" s="10">
        <v>15600000</v>
      </c>
      <c r="L16" s="9" t="s">
        <v>331</v>
      </c>
      <c r="M16" s="11">
        <v>254</v>
      </c>
      <c r="N16" s="13" t="s">
        <v>144</v>
      </c>
      <c r="O16" s="25">
        <v>2020680010025</v>
      </c>
      <c r="P16" s="26" t="s">
        <v>224</v>
      </c>
      <c r="Q16" s="11" t="s">
        <v>351</v>
      </c>
      <c r="R16" s="11" t="s">
        <v>1489</v>
      </c>
      <c r="S16" s="11" t="s">
        <v>1490</v>
      </c>
      <c r="T16" s="11" t="s">
        <v>1491</v>
      </c>
      <c r="U16" s="11" t="s">
        <v>1493</v>
      </c>
      <c r="V16" s="12" t="s">
        <v>2208</v>
      </c>
    </row>
    <row r="17" spans="1:22">
      <c r="A17" s="55">
        <v>45309</v>
      </c>
      <c r="B17" s="9">
        <v>56</v>
      </c>
      <c r="C17" s="9" t="s">
        <v>295</v>
      </c>
      <c r="D17" s="9" t="s">
        <v>347</v>
      </c>
      <c r="E17" s="9" t="s">
        <v>348</v>
      </c>
      <c r="F17" s="9" t="s">
        <v>387</v>
      </c>
      <c r="G17" s="9" t="s">
        <v>388</v>
      </c>
      <c r="H17" s="30">
        <v>15</v>
      </c>
      <c r="I17" s="10">
        <v>22800000</v>
      </c>
      <c r="J17" s="10">
        <v>22800000</v>
      </c>
      <c r="K17" s="10">
        <v>22800000</v>
      </c>
      <c r="L17" s="9" t="s">
        <v>331</v>
      </c>
      <c r="M17" s="11">
        <v>254</v>
      </c>
      <c r="N17" s="13" t="s">
        <v>144</v>
      </c>
      <c r="O17" s="25">
        <v>2020680010025</v>
      </c>
      <c r="P17" s="26" t="s">
        <v>224</v>
      </c>
      <c r="Q17" s="11" t="s">
        <v>351</v>
      </c>
      <c r="R17" s="11" t="s">
        <v>1489</v>
      </c>
      <c r="S17" s="11" t="s">
        <v>1490</v>
      </c>
      <c r="T17" s="11" t="s">
        <v>1491</v>
      </c>
      <c r="U17" s="11" t="s">
        <v>1493</v>
      </c>
      <c r="V17" s="12" t="s">
        <v>2208</v>
      </c>
    </row>
    <row r="18" spans="1:22">
      <c r="A18" s="55">
        <v>45310</v>
      </c>
      <c r="B18" s="9">
        <v>70</v>
      </c>
      <c r="C18" s="9" t="s">
        <v>304</v>
      </c>
      <c r="D18" s="9" t="s">
        <v>389</v>
      </c>
      <c r="E18" s="9" t="s">
        <v>390</v>
      </c>
      <c r="F18" s="9" t="s">
        <v>391</v>
      </c>
      <c r="G18" s="9" t="s">
        <v>392</v>
      </c>
      <c r="H18" s="30">
        <v>39</v>
      </c>
      <c r="I18" s="10">
        <v>13200000</v>
      </c>
      <c r="J18" s="10">
        <v>13200000</v>
      </c>
      <c r="K18" s="10">
        <v>13200000</v>
      </c>
      <c r="L18" s="9" t="s">
        <v>331</v>
      </c>
      <c r="M18" s="11">
        <v>256</v>
      </c>
      <c r="N18" s="13" t="s">
        <v>146</v>
      </c>
      <c r="O18" s="25">
        <v>2022680010029</v>
      </c>
      <c r="P18" s="26" t="s">
        <v>226</v>
      </c>
      <c r="Q18" s="11" t="s">
        <v>393</v>
      </c>
      <c r="R18" s="11" t="s">
        <v>1489</v>
      </c>
      <c r="S18" s="11" t="s">
        <v>1490</v>
      </c>
      <c r="T18" s="11" t="s">
        <v>1502</v>
      </c>
      <c r="U18" s="11" t="s">
        <v>1503</v>
      </c>
      <c r="V18" s="12" t="s">
        <v>2208</v>
      </c>
    </row>
    <row r="19" spans="1:22">
      <c r="A19" s="55">
        <v>45310</v>
      </c>
      <c r="B19" s="9">
        <v>71</v>
      </c>
      <c r="C19" s="9" t="s">
        <v>304</v>
      </c>
      <c r="D19" s="9" t="s">
        <v>389</v>
      </c>
      <c r="E19" s="9" t="s">
        <v>394</v>
      </c>
      <c r="F19" s="9" t="s">
        <v>395</v>
      </c>
      <c r="G19" s="9" t="s">
        <v>396</v>
      </c>
      <c r="H19" s="30">
        <v>37</v>
      </c>
      <c r="I19" s="10">
        <v>8000000</v>
      </c>
      <c r="J19" s="10">
        <v>8000000</v>
      </c>
      <c r="K19" s="10">
        <v>8000000</v>
      </c>
      <c r="L19" s="9" t="s">
        <v>331</v>
      </c>
      <c r="M19" s="11">
        <v>256</v>
      </c>
      <c r="N19" s="13" t="s">
        <v>146</v>
      </c>
      <c r="O19" s="25">
        <v>2022680010029</v>
      </c>
      <c r="P19" s="26" t="s">
        <v>226</v>
      </c>
      <c r="Q19" s="11" t="s">
        <v>393</v>
      </c>
      <c r="R19" s="11" t="s">
        <v>1489</v>
      </c>
      <c r="S19" s="11" t="s">
        <v>1490</v>
      </c>
      <c r="T19" s="11" t="s">
        <v>1504</v>
      </c>
      <c r="U19" s="11" t="s">
        <v>1505</v>
      </c>
      <c r="V19" s="12" t="s">
        <v>2208</v>
      </c>
    </row>
    <row r="20" spans="1:22">
      <c r="A20" s="55">
        <v>45310</v>
      </c>
      <c r="B20" s="9">
        <v>72</v>
      </c>
      <c r="C20" s="9" t="s">
        <v>304</v>
      </c>
      <c r="D20" s="9" t="s">
        <v>389</v>
      </c>
      <c r="E20" s="9" t="s">
        <v>397</v>
      </c>
      <c r="F20" s="9" t="s">
        <v>398</v>
      </c>
      <c r="G20" s="9" t="s">
        <v>399</v>
      </c>
      <c r="H20" s="30">
        <v>40</v>
      </c>
      <c r="I20" s="10">
        <v>15600000</v>
      </c>
      <c r="J20" s="10">
        <v>15600000</v>
      </c>
      <c r="K20" s="10">
        <v>15600000</v>
      </c>
      <c r="L20" s="9" t="s">
        <v>331</v>
      </c>
      <c r="M20" s="11">
        <v>256</v>
      </c>
      <c r="N20" s="13" t="s">
        <v>146</v>
      </c>
      <c r="O20" s="25">
        <v>2022680010029</v>
      </c>
      <c r="P20" s="26" t="s">
        <v>226</v>
      </c>
      <c r="Q20" s="11" t="s">
        <v>393</v>
      </c>
      <c r="R20" s="11" t="s">
        <v>1494</v>
      </c>
      <c r="S20" s="11" t="s">
        <v>1495</v>
      </c>
      <c r="T20" s="11" t="s">
        <v>1506</v>
      </c>
      <c r="U20" s="11" t="s">
        <v>1507</v>
      </c>
      <c r="V20" s="12" t="s">
        <v>2208</v>
      </c>
    </row>
    <row r="21" spans="1:22">
      <c r="A21" s="55">
        <v>45313</v>
      </c>
      <c r="B21" s="9">
        <v>75</v>
      </c>
      <c r="C21" s="9" t="s">
        <v>296</v>
      </c>
      <c r="D21" s="9" t="s">
        <v>352</v>
      </c>
      <c r="E21" s="9" t="s">
        <v>400</v>
      </c>
      <c r="F21" s="9" t="s">
        <v>401</v>
      </c>
      <c r="G21" s="9" t="s">
        <v>402</v>
      </c>
      <c r="H21" s="30">
        <v>38</v>
      </c>
      <c r="I21" s="10">
        <v>28000000</v>
      </c>
      <c r="J21" s="10">
        <v>28000000</v>
      </c>
      <c r="K21" s="10">
        <v>28000000</v>
      </c>
      <c r="L21" s="9" t="s">
        <v>331</v>
      </c>
      <c r="M21" s="11">
        <v>254</v>
      </c>
      <c r="N21" s="13" t="s">
        <v>144</v>
      </c>
      <c r="O21" s="25">
        <v>2020680010025</v>
      </c>
      <c r="P21" s="26" t="s">
        <v>224</v>
      </c>
      <c r="Q21" s="11" t="s">
        <v>351</v>
      </c>
      <c r="R21" s="11" t="s">
        <v>1489</v>
      </c>
      <c r="S21" s="11" t="s">
        <v>1490</v>
      </c>
      <c r="T21" s="11" t="s">
        <v>1508</v>
      </c>
      <c r="U21" s="11" t="s">
        <v>1509</v>
      </c>
      <c r="V21" s="12" t="s">
        <v>2208</v>
      </c>
    </row>
    <row r="22" spans="1:22">
      <c r="A22" s="56">
        <v>45313</v>
      </c>
      <c r="B22" s="11">
        <v>83</v>
      </c>
      <c r="C22" s="11" t="s">
        <v>195</v>
      </c>
      <c r="D22" s="11" t="s">
        <v>403</v>
      </c>
      <c r="E22" s="11" t="s">
        <v>404</v>
      </c>
      <c r="F22" s="11" t="s">
        <v>405</v>
      </c>
      <c r="G22" s="11" t="s">
        <v>406</v>
      </c>
      <c r="I22" s="13">
        <v>26760</v>
      </c>
      <c r="J22" s="10">
        <v>26760</v>
      </c>
      <c r="K22" s="10">
        <v>26760</v>
      </c>
      <c r="L22" s="11" t="s">
        <v>331</v>
      </c>
      <c r="M22" s="11">
        <v>1</v>
      </c>
      <c r="N22" s="13" t="s">
        <v>46</v>
      </c>
      <c r="O22" s="25">
        <v>2022680010056</v>
      </c>
      <c r="P22" s="26" t="s">
        <v>198</v>
      </c>
      <c r="Q22" s="11" t="s">
        <v>408</v>
      </c>
      <c r="R22" s="31" t="s">
        <v>2206</v>
      </c>
      <c r="S22" s="31" t="s">
        <v>2206</v>
      </c>
      <c r="T22" s="31" t="s">
        <v>2206</v>
      </c>
      <c r="U22" s="31" t="s">
        <v>2206</v>
      </c>
      <c r="V22" s="12" t="s">
        <v>2208</v>
      </c>
    </row>
    <row r="23" spans="1:22">
      <c r="A23" s="55">
        <v>45313</v>
      </c>
      <c r="B23" s="9">
        <v>84</v>
      </c>
      <c r="C23" s="9" t="s">
        <v>276</v>
      </c>
      <c r="D23" s="9" t="s">
        <v>409</v>
      </c>
      <c r="E23" s="9" t="s">
        <v>410</v>
      </c>
      <c r="F23" s="9" t="s">
        <v>405</v>
      </c>
      <c r="G23" s="9" t="s">
        <v>406</v>
      </c>
      <c r="H23" s="31" t="s">
        <v>2206</v>
      </c>
      <c r="I23" s="10">
        <v>71140</v>
      </c>
      <c r="J23" s="10">
        <v>71140</v>
      </c>
      <c r="K23" s="10">
        <v>71140</v>
      </c>
      <c r="L23" s="9" t="s">
        <v>331</v>
      </c>
      <c r="M23" s="9">
        <v>211</v>
      </c>
      <c r="N23" s="11" t="s">
        <v>112</v>
      </c>
      <c r="O23" s="25">
        <v>2020680010040</v>
      </c>
      <c r="P23" s="26" t="s">
        <v>206</v>
      </c>
      <c r="Q23" s="11" t="s">
        <v>411</v>
      </c>
      <c r="R23" s="31" t="s">
        <v>2206</v>
      </c>
      <c r="S23" s="31" t="s">
        <v>2206</v>
      </c>
      <c r="T23" s="31" t="s">
        <v>2206</v>
      </c>
      <c r="U23" s="31" t="s">
        <v>2206</v>
      </c>
      <c r="V23" s="12" t="s">
        <v>2208</v>
      </c>
    </row>
    <row r="24" spans="1:22">
      <c r="A24" s="55">
        <v>45314</v>
      </c>
      <c r="B24" s="9">
        <v>94</v>
      </c>
      <c r="C24" s="9" t="s">
        <v>313</v>
      </c>
      <c r="D24" s="9" t="s">
        <v>389</v>
      </c>
      <c r="E24" s="9" t="s">
        <v>412</v>
      </c>
      <c r="F24" s="9" t="s">
        <v>413</v>
      </c>
      <c r="G24" s="9" t="s">
        <v>414</v>
      </c>
      <c r="H24" s="30">
        <v>1</v>
      </c>
      <c r="I24" s="10">
        <v>109999960</v>
      </c>
      <c r="J24" s="10">
        <v>100685975</v>
      </c>
      <c r="K24" s="10">
        <v>100685975</v>
      </c>
      <c r="L24" s="9" t="s">
        <v>331</v>
      </c>
      <c r="M24" s="11">
        <v>258</v>
      </c>
      <c r="N24" s="13" t="s">
        <v>151</v>
      </c>
      <c r="O24" s="25">
        <v>2022680010029</v>
      </c>
      <c r="P24" s="26" t="s">
        <v>226</v>
      </c>
      <c r="Q24" s="11" t="s">
        <v>415</v>
      </c>
      <c r="R24" s="11" t="s">
        <v>1498</v>
      </c>
      <c r="S24" s="11" t="s">
        <v>1510</v>
      </c>
      <c r="T24" s="11" t="s">
        <v>1511</v>
      </c>
      <c r="U24" s="11" t="s">
        <v>1512</v>
      </c>
      <c r="V24" s="12" t="s">
        <v>2208</v>
      </c>
    </row>
    <row r="25" spans="1:22">
      <c r="A25" s="56">
        <v>45315</v>
      </c>
      <c r="B25" s="11">
        <v>116</v>
      </c>
      <c r="C25" s="11" t="s">
        <v>195</v>
      </c>
      <c r="D25" s="11" t="s">
        <v>403</v>
      </c>
      <c r="E25" s="11" t="s">
        <v>416</v>
      </c>
      <c r="F25" s="11" t="s">
        <v>417</v>
      </c>
      <c r="G25" s="11" t="s">
        <v>418</v>
      </c>
      <c r="H25" s="31" t="s">
        <v>2206</v>
      </c>
      <c r="I25" s="13">
        <v>60872</v>
      </c>
      <c r="J25" s="10">
        <v>60872</v>
      </c>
      <c r="K25" s="10">
        <v>60872</v>
      </c>
      <c r="L25" s="11" t="s">
        <v>331</v>
      </c>
      <c r="M25" s="11">
        <v>1</v>
      </c>
      <c r="N25" s="13" t="s">
        <v>46</v>
      </c>
      <c r="O25" s="25">
        <v>2022680010056</v>
      </c>
      <c r="P25" s="26" t="s">
        <v>198</v>
      </c>
      <c r="Q25" s="11" t="s">
        <v>408</v>
      </c>
      <c r="R25" s="31" t="s">
        <v>2206</v>
      </c>
      <c r="S25" s="31" t="s">
        <v>2206</v>
      </c>
      <c r="T25" s="31" t="s">
        <v>2206</v>
      </c>
      <c r="U25" s="31" t="s">
        <v>2206</v>
      </c>
      <c r="V25" s="12" t="s">
        <v>2208</v>
      </c>
    </row>
    <row r="26" spans="1:22">
      <c r="A26" s="55">
        <v>45315</v>
      </c>
      <c r="B26" s="9">
        <v>117</v>
      </c>
      <c r="C26" s="9" t="s">
        <v>276</v>
      </c>
      <c r="D26" s="9" t="s">
        <v>409</v>
      </c>
      <c r="E26" s="9" t="s">
        <v>419</v>
      </c>
      <c r="F26" s="9" t="s">
        <v>417</v>
      </c>
      <c r="G26" s="9" t="s">
        <v>418</v>
      </c>
      <c r="H26" s="31" t="s">
        <v>2206</v>
      </c>
      <c r="I26" s="10">
        <v>33540</v>
      </c>
      <c r="J26" s="10">
        <v>33540</v>
      </c>
      <c r="K26" s="10">
        <v>33540</v>
      </c>
      <c r="L26" s="9" t="s">
        <v>331</v>
      </c>
      <c r="M26" s="9">
        <v>211</v>
      </c>
      <c r="N26" s="11" t="s">
        <v>112</v>
      </c>
      <c r="O26" s="25">
        <v>2020680010040</v>
      </c>
      <c r="P26" s="26" t="s">
        <v>206</v>
      </c>
      <c r="Q26" s="11" t="s">
        <v>411</v>
      </c>
      <c r="R26" s="31" t="s">
        <v>2206</v>
      </c>
      <c r="S26" s="31" t="s">
        <v>2206</v>
      </c>
      <c r="T26" s="31" t="s">
        <v>2206</v>
      </c>
      <c r="U26" s="31" t="s">
        <v>2206</v>
      </c>
      <c r="V26" s="12" t="s">
        <v>2208</v>
      </c>
    </row>
    <row r="27" spans="1:22">
      <c r="A27" s="55">
        <v>45317</v>
      </c>
      <c r="B27" s="9">
        <v>145</v>
      </c>
      <c r="C27" s="9" t="s">
        <v>296</v>
      </c>
      <c r="D27" s="9" t="s">
        <v>352</v>
      </c>
      <c r="E27" s="9" t="s">
        <v>420</v>
      </c>
      <c r="F27" s="9" t="s">
        <v>421</v>
      </c>
      <c r="G27" s="9" t="s">
        <v>422</v>
      </c>
      <c r="H27" s="30">
        <v>89</v>
      </c>
      <c r="I27" s="10">
        <v>18000000</v>
      </c>
      <c r="J27" s="10">
        <v>18000000</v>
      </c>
      <c r="K27" s="10">
        <v>18000000</v>
      </c>
      <c r="L27" s="9" t="s">
        <v>331</v>
      </c>
      <c r="M27" s="11">
        <v>254</v>
      </c>
      <c r="N27" s="13" t="s">
        <v>144</v>
      </c>
      <c r="O27" s="25">
        <v>2020680010025</v>
      </c>
      <c r="P27" s="26" t="s">
        <v>224</v>
      </c>
      <c r="Q27" s="11" t="s">
        <v>351</v>
      </c>
      <c r="R27" s="11" t="s">
        <v>1494</v>
      </c>
      <c r="S27" s="11" t="s">
        <v>1495</v>
      </c>
      <c r="T27" s="11" t="s">
        <v>1513</v>
      </c>
      <c r="U27" s="11" t="s">
        <v>1514</v>
      </c>
      <c r="V27" s="12" t="s">
        <v>2208</v>
      </c>
    </row>
    <row r="28" spans="1:22">
      <c r="A28" s="55">
        <v>45317</v>
      </c>
      <c r="B28" s="9">
        <v>146</v>
      </c>
      <c r="C28" s="9" t="s">
        <v>251</v>
      </c>
      <c r="D28" s="9" t="s">
        <v>423</v>
      </c>
      <c r="E28" s="9" t="s">
        <v>424</v>
      </c>
      <c r="F28" s="9" t="s">
        <v>425</v>
      </c>
      <c r="G28" s="9" t="s">
        <v>426</v>
      </c>
      <c r="H28" s="30">
        <v>100</v>
      </c>
      <c r="I28" s="10">
        <v>22800000</v>
      </c>
      <c r="J28" s="10">
        <v>22800000</v>
      </c>
      <c r="K28" s="10">
        <v>22800000</v>
      </c>
      <c r="L28" s="9" t="s">
        <v>331</v>
      </c>
      <c r="M28" s="11">
        <v>204</v>
      </c>
      <c r="N28" s="13" t="s">
        <v>97</v>
      </c>
      <c r="O28" s="25">
        <v>2020680010050</v>
      </c>
      <c r="P28" s="26" t="s">
        <v>207</v>
      </c>
      <c r="Q28" s="11" t="s">
        <v>427</v>
      </c>
      <c r="R28" s="11" t="s">
        <v>1494</v>
      </c>
      <c r="S28" s="11" t="s">
        <v>1495</v>
      </c>
      <c r="T28" s="11" t="s">
        <v>1515</v>
      </c>
      <c r="U28" s="11" t="s">
        <v>1516</v>
      </c>
      <c r="V28" s="12" t="s">
        <v>2208</v>
      </c>
    </row>
    <row r="29" spans="1:22">
      <c r="A29" s="55">
        <v>45317</v>
      </c>
      <c r="B29" s="9">
        <v>147</v>
      </c>
      <c r="C29" s="9" t="s">
        <v>251</v>
      </c>
      <c r="D29" s="9" t="s">
        <v>423</v>
      </c>
      <c r="E29" s="9" t="s">
        <v>428</v>
      </c>
      <c r="F29" s="9" t="s">
        <v>429</v>
      </c>
      <c r="G29" s="9" t="s">
        <v>430</v>
      </c>
      <c r="H29" s="30">
        <v>98</v>
      </c>
      <c r="I29" s="10">
        <v>13200000</v>
      </c>
      <c r="J29" s="10">
        <v>13200000</v>
      </c>
      <c r="K29" s="10">
        <v>13200000</v>
      </c>
      <c r="L29" s="9" t="s">
        <v>331</v>
      </c>
      <c r="M29" s="11">
        <v>204</v>
      </c>
      <c r="N29" s="13" t="s">
        <v>97</v>
      </c>
      <c r="O29" s="25">
        <v>2020680010050</v>
      </c>
      <c r="P29" s="26" t="s">
        <v>207</v>
      </c>
      <c r="Q29" s="11" t="s">
        <v>427</v>
      </c>
      <c r="R29" s="11" t="s">
        <v>1494</v>
      </c>
      <c r="S29" s="11" t="s">
        <v>1495</v>
      </c>
      <c r="T29" s="11" t="s">
        <v>1517</v>
      </c>
      <c r="U29" s="11" t="s">
        <v>1518</v>
      </c>
      <c r="V29" s="12" t="s">
        <v>2208</v>
      </c>
    </row>
    <row r="30" spans="1:22">
      <c r="A30" s="55">
        <v>45317</v>
      </c>
      <c r="B30" s="9">
        <v>148</v>
      </c>
      <c r="C30" s="9" t="s">
        <v>296</v>
      </c>
      <c r="D30" s="9" t="s">
        <v>352</v>
      </c>
      <c r="E30" s="9" t="s">
        <v>431</v>
      </c>
      <c r="F30" s="9" t="s">
        <v>432</v>
      </c>
      <c r="G30" s="9" t="s">
        <v>433</v>
      </c>
      <c r="H30" s="30">
        <v>94</v>
      </c>
      <c r="I30" s="10">
        <v>10200000</v>
      </c>
      <c r="J30" s="10">
        <v>10200000</v>
      </c>
      <c r="K30" s="10">
        <v>10200000</v>
      </c>
      <c r="L30" s="9" t="s">
        <v>331</v>
      </c>
      <c r="M30" s="11">
        <v>254</v>
      </c>
      <c r="N30" s="13" t="s">
        <v>144</v>
      </c>
      <c r="O30" s="25">
        <v>2020680010025</v>
      </c>
      <c r="P30" s="26" t="s">
        <v>224</v>
      </c>
      <c r="Q30" s="11" t="s">
        <v>351</v>
      </c>
      <c r="R30" s="11" t="s">
        <v>1519</v>
      </c>
      <c r="S30" s="11" t="s">
        <v>1520</v>
      </c>
      <c r="T30" s="11" t="s">
        <v>1521</v>
      </c>
      <c r="U30" s="11" t="s">
        <v>1522</v>
      </c>
      <c r="V30" s="12" t="s">
        <v>2208</v>
      </c>
    </row>
    <row r="31" spans="1:22">
      <c r="A31" s="55">
        <v>45317</v>
      </c>
      <c r="B31" s="9">
        <v>186</v>
      </c>
      <c r="C31" s="9" t="s">
        <v>295</v>
      </c>
      <c r="D31" s="9" t="s">
        <v>347</v>
      </c>
      <c r="E31" s="9" t="s">
        <v>348</v>
      </c>
      <c r="F31" s="9" t="s">
        <v>434</v>
      </c>
      <c r="G31" s="9" t="s">
        <v>435</v>
      </c>
      <c r="H31" s="30">
        <v>125</v>
      </c>
      <c r="I31" s="10">
        <v>19200000</v>
      </c>
      <c r="J31" s="10">
        <v>18880000</v>
      </c>
      <c r="K31" s="10">
        <v>18880000</v>
      </c>
      <c r="L31" s="9" t="s">
        <v>331</v>
      </c>
      <c r="M31" s="11">
        <v>254</v>
      </c>
      <c r="N31" s="13" t="s">
        <v>144</v>
      </c>
      <c r="O31" s="25">
        <v>2020680010025</v>
      </c>
      <c r="P31" s="26" t="s">
        <v>224</v>
      </c>
      <c r="Q31" s="11" t="s">
        <v>351</v>
      </c>
      <c r="R31" s="11" t="s">
        <v>1494</v>
      </c>
      <c r="S31" s="11" t="s">
        <v>1495</v>
      </c>
      <c r="T31" s="11" t="s">
        <v>1523</v>
      </c>
      <c r="U31" s="11" t="s">
        <v>1524</v>
      </c>
      <c r="V31" s="12" t="s">
        <v>2208</v>
      </c>
    </row>
    <row r="32" spans="1:22">
      <c r="A32" s="55">
        <v>45317</v>
      </c>
      <c r="B32" s="9">
        <v>187</v>
      </c>
      <c r="C32" s="9" t="s">
        <v>296</v>
      </c>
      <c r="D32" s="9" t="s">
        <v>352</v>
      </c>
      <c r="E32" s="9" t="s">
        <v>436</v>
      </c>
      <c r="F32" s="9" t="s">
        <v>437</v>
      </c>
      <c r="G32" s="9" t="s">
        <v>438</v>
      </c>
      <c r="H32" s="30">
        <v>132</v>
      </c>
      <c r="I32" s="10">
        <v>13200000</v>
      </c>
      <c r="J32" s="10">
        <v>2310000</v>
      </c>
      <c r="K32" s="10">
        <v>2310000</v>
      </c>
      <c r="L32" s="9" t="s">
        <v>331</v>
      </c>
      <c r="M32" s="11">
        <v>254</v>
      </c>
      <c r="N32" s="13" t="s">
        <v>144</v>
      </c>
      <c r="O32" s="25">
        <v>2020680010025</v>
      </c>
      <c r="P32" s="26" t="s">
        <v>224</v>
      </c>
      <c r="Q32" s="11" t="s">
        <v>351</v>
      </c>
      <c r="R32" s="11" t="s">
        <v>1494</v>
      </c>
      <c r="S32" s="11" t="s">
        <v>1495</v>
      </c>
      <c r="T32" s="11" t="s">
        <v>1525</v>
      </c>
      <c r="U32" s="11" t="s">
        <v>1526</v>
      </c>
      <c r="V32" s="12" t="s">
        <v>2208</v>
      </c>
    </row>
    <row r="33" spans="1:22">
      <c r="A33" s="55">
        <v>45317</v>
      </c>
      <c r="B33" s="9">
        <v>188</v>
      </c>
      <c r="C33" s="9" t="s">
        <v>296</v>
      </c>
      <c r="D33" s="9" t="s">
        <v>352</v>
      </c>
      <c r="E33" s="9" t="s">
        <v>439</v>
      </c>
      <c r="F33" s="9" t="s">
        <v>440</v>
      </c>
      <c r="G33" s="9" t="s">
        <v>441</v>
      </c>
      <c r="H33" s="30">
        <v>135</v>
      </c>
      <c r="I33" s="10">
        <v>18000000</v>
      </c>
      <c r="J33" s="10">
        <v>18000000</v>
      </c>
      <c r="K33" s="10">
        <v>18000000</v>
      </c>
      <c r="L33" s="9" t="s">
        <v>331</v>
      </c>
      <c r="M33" s="11">
        <v>254</v>
      </c>
      <c r="N33" s="13" t="s">
        <v>144</v>
      </c>
      <c r="O33" s="25">
        <v>2020680010025</v>
      </c>
      <c r="P33" s="26" t="s">
        <v>224</v>
      </c>
      <c r="Q33" s="11" t="s">
        <v>351</v>
      </c>
      <c r="R33" s="11" t="s">
        <v>1494</v>
      </c>
      <c r="S33" s="11" t="s">
        <v>1495</v>
      </c>
      <c r="T33" s="11" t="s">
        <v>1527</v>
      </c>
      <c r="U33" s="11" t="s">
        <v>1528</v>
      </c>
      <c r="V33" s="12" t="s">
        <v>2208</v>
      </c>
    </row>
    <row r="34" spans="1:22">
      <c r="A34" s="55">
        <v>45317</v>
      </c>
      <c r="B34" s="9">
        <v>189</v>
      </c>
      <c r="C34" s="9" t="s">
        <v>296</v>
      </c>
      <c r="D34" s="9" t="s">
        <v>352</v>
      </c>
      <c r="E34" s="9" t="s">
        <v>442</v>
      </c>
      <c r="F34" s="9" t="s">
        <v>443</v>
      </c>
      <c r="G34" s="9" t="s">
        <v>444</v>
      </c>
      <c r="H34" s="30">
        <v>136</v>
      </c>
      <c r="I34" s="10">
        <v>10200000</v>
      </c>
      <c r="J34" s="10">
        <v>10200000</v>
      </c>
      <c r="K34" s="10">
        <v>10200000</v>
      </c>
      <c r="L34" s="9" t="s">
        <v>331</v>
      </c>
      <c r="M34" s="11">
        <v>254</v>
      </c>
      <c r="N34" s="13" t="s">
        <v>144</v>
      </c>
      <c r="O34" s="25">
        <v>2020680010025</v>
      </c>
      <c r="P34" s="26" t="s">
        <v>224</v>
      </c>
      <c r="Q34" s="11" t="s">
        <v>351</v>
      </c>
      <c r="R34" s="11" t="s">
        <v>1489</v>
      </c>
      <c r="S34" s="11" t="s">
        <v>1490</v>
      </c>
      <c r="T34" s="11" t="s">
        <v>2357</v>
      </c>
      <c r="U34" t="s">
        <v>2358</v>
      </c>
      <c r="V34" s="12" t="s">
        <v>2208</v>
      </c>
    </row>
    <row r="35" spans="1:22">
      <c r="A35" s="55">
        <v>45321</v>
      </c>
      <c r="B35" s="9">
        <v>725</v>
      </c>
      <c r="C35" s="9" t="s">
        <v>296</v>
      </c>
      <c r="D35" s="9" t="s">
        <v>352</v>
      </c>
      <c r="E35" s="9" t="s">
        <v>431</v>
      </c>
      <c r="F35" s="9" t="s">
        <v>445</v>
      </c>
      <c r="G35" s="9" t="s">
        <v>446</v>
      </c>
      <c r="H35" s="30">
        <v>171</v>
      </c>
      <c r="I35" s="10">
        <v>10200000</v>
      </c>
      <c r="J35" s="10">
        <v>10200000</v>
      </c>
      <c r="K35" s="10">
        <v>10200000</v>
      </c>
      <c r="L35" s="9" t="s">
        <v>331</v>
      </c>
      <c r="M35" s="11">
        <v>254</v>
      </c>
      <c r="N35" s="13" t="s">
        <v>144</v>
      </c>
      <c r="O35" s="25">
        <v>2020680010025</v>
      </c>
      <c r="P35" s="26" t="s">
        <v>224</v>
      </c>
      <c r="Q35" s="11" t="s">
        <v>351</v>
      </c>
      <c r="R35" s="11" t="s">
        <v>1494</v>
      </c>
      <c r="S35" s="11" t="s">
        <v>1529</v>
      </c>
      <c r="T35" s="11" t="s">
        <v>1530</v>
      </c>
      <c r="U35" s="11" t="s">
        <v>1531</v>
      </c>
      <c r="V35" s="12" t="s">
        <v>2208</v>
      </c>
    </row>
    <row r="36" spans="1:22">
      <c r="A36" s="55">
        <v>45322</v>
      </c>
      <c r="B36" s="9">
        <v>793</v>
      </c>
      <c r="C36" s="9" t="s">
        <v>196</v>
      </c>
      <c r="D36" s="9" t="s">
        <v>447</v>
      </c>
      <c r="E36" s="9" t="s">
        <v>448</v>
      </c>
      <c r="F36" s="9" t="s">
        <v>449</v>
      </c>
      <c r="G36" s="9" t="s">
        <v>450</v>
      </c>
      <c r="H36" s="30">
        <v>192</v>
      </c>
      <c r="I36" s="10">
        <v>22800000</v>
      </c>
      <c r="J36" s="10">
        <v>22800000</v>
      </c>
      <c r="K36" s="10">
        <v>22800000</v>
      </c>
      <c r="L36" s="9" t="s">
        <v>331</v>
      </c>
      <c r="M36" s="11">
        <v>1</v>
      </c>
      <c r="N36" s="13" t="s">
        <v>46</v>
      </c>
      <c r="O36" s="25">
        <v>2021680010003</v>
      </c>
      <c r="P36" s="26" t="s">
        <v>197</v>
      </c>
      <c r="Q36" s="11" t="s">
        <v>408</v>
      </c>
      <c r="R36" s="11" t="s">
        <v>1494</v>
      </c>
      <c r="S36" s="11" t="s">
        <v>1495</v>
      </c>
      <c r="T36" s="11" t="s">
        <v>1532</v>
      </c>
      <c r="U36" s="11" t="s">
        <v>1533</v>
      </c>
      <c r="V36" s="12" t="s">
        <v>2208</v>
      </c>
    </row>
    <row r="37" spans="1:22">
      <c r="A37" s="55">
        <v>45322</v>
      </c>
      <c r="B37" s="9">
        <v>809</v>
      </c>
      <c r="C37" s="9" t="s">
        <v>261</v>
      </c>
      <c r="D37" s="9" t="s">
        <v>451</v>
      </c>
      <c r="E37" s="9" t="s">
        <v>452</v>
      </c>
      <c r="F37" s="9" t="s">
        <v>453</v>
      </c>
      <c r="G37" s="9" t="s">
        <v>454</v>
      </c>
      <c r="H37" s="30">
        <v>224</v>
      </c>
      <c r="I37" s="10">
        <v>22800000</v>
      </c>
      <c r="J37" s="10">
        <v>22800000</v>
      </c>
      <c r="K37" s="10">
        <v>22800000</v>
      </c>
      <c r="L37" s="9" t="s">
        <v>331</v>
      </c>
      <c r="M37" s="11">
        <v>217</v>
      </c>
      <c r="N37" s="11" t="s">
        <v>124</v>
      </c>
      <c r="O37" s="25">
        <v>2020680010106</v>
      </c>
      <c r="P37" s="26" t="s">
        <v>208</v>
      </c>
      <c r="Q37" s="11" t="s">
        <v>455</v>
      </c>
      <c r="R37" s="11" t="s">
        <v>1494</v>
      </c>
      <c r="S37" s="11" t="s">
        <v>1495</v>
      </c>
      <c r="T37" s="11" t="s">
        <v>1534</v>
      </c>
      <c r="U37" s="11" t="s">
        <v>1535</v>
      </c>
      <c r="V37" s="12" t="s">
        <v>2208</v>
      </c>
    </row>
    <row r="38" spans="1:22">
      <c r="A38" s="56">
        <v>45322</v>
      </c>
      <c r="B38" s="11">
        <v>810</v>
      </c>
      <c r="C38" s="11" t="s">
        <v>194</v>
      </c>
      <c r="D38" s="11" t="s">
        <v>403</v>
      </c>
      <c r="E38" s="11" t="s">
        <v>456</v>
      </c>
      <c r="F38" s="11" t="s">
        <v>457</v>
      </c>
      <c r="G38" s="11" t="s">
        <v>458</v>
      </c>
      <c r="H38" s="31">
        <v>225</v>
      </c>
      <c r="I38" s="13">
        <v>14000000</v>
      </c>
      <c r="J38" s="10">
        <v>14000000</v>
      </c>
      <c r="K38" s="10">
        <v>14000000</v>
      </c>
      <c r="L38" s="11" t="s">
        <v>331</v>
      </c>
      <c r="M38" s="11">
        <v>1</v>
      </c>
      <c r="N38" s="13" t="s">
        <v>46</v>
      </c>
      <c r="O38" s="25">
        <v>2022680010056</v>
      </c>
      <c r="P38" s="26" t="s">
        <v>198</v>
      </c>
      <c r="Q38" s="11" t="s">
        <v>408</v>
      </c>
      <c r="R38" s="11" t="s">
        <v>1494</v>
      </c>
      <c r="S38" s="11" t="s">
        <v>1495</v>
      </c>
      <c r="T38" s="11" t="s">
        <v>1536</v>
      </c>
      <c r="U38" s="11" t="s">
        <v>1537</v>
      </c>
      <c r="V38" s="12" t="s">
        <v>2208</v>
      </c>
    </row>
    <row r="39" spans="1:22">
      <c r="A39" s="55">
        <v>45323</v>
      </c>
      <c r="B39" s="9">
        <v>811</v>
      </c>
      <c r="C39" s="9" t="s">
        <v>276</v>
      </c>
      <c r="D39" s="9" t="s">
        <v>409</v>
      </c>
      <c r="E39" s="9" t="s">
        <v>459</v>
      </c>
      <c r="F39" s="9" t="s">
        <v>460</v>
      </c>
      <c r="G39" s="9" t="s">
        <v>461</v>
      </c>
      <c r="H39" s="31" t="s">
        <v>2206</v>
      </c>
      <c r="I39" s="10">
        <v>3452919</v>
      </c>
      <c r="J39" s="10">
        <v>3452919</v>
      </c>
      <c r="K39" s="10">
        <v>3452919</v>
      </c>
      <c r="L39" s="9" t="s">
        <v>331</v>
      </c>
      <c r="M39" s="9">
        <v>211</v>
      </c>
      <c r="N39" s="11" t="s">
        <v>112</v>
      </c>
      <c r="O39" s="25">
        <v>2020680010040</v>
      </c>
      <c r="P39" s="26" t="s">
        <v>206</v>
      </c>
      <c r="Q39" s="11" t="s">
        <v>411</v>
      </c>
      <c r="R39" s="31" t="s">
        <v>2206</v>
      </c>
      <c r="S39" s="31" t="s">
        <v>2206</v>
      </c>
      <c r="T39" s="31" t="s">
        <v>2206</v>
      </c>
      <c r="U39" s="31" t="s">
        <v>2206</v>
      </c>
      <c r="V39" s="12" t="s">
        <v>2208</v>
      </c>
    </row>
    <row r="40" spans="1:22">
      <c r="A40" s="56">
        <v>45323</v>
      </c>
      <c r="B40" s="11">
        <v>812</v>
      </c>
      <c r="C40" s="11" t="s">
        <v>195</v>
      </c>
      <c r="D40" s="11" t="s">
        <v>403</v>
      </c>
      <c r="E40" s="11" t="s">
        <v>462</v>
      </c>
      <c r="F40" s="11" t="s">
        <v>460</v>
      </c>
      <c r="G40" s="11" t="s">
        <v>461</v>
      </c>
      <c r="H40" s="31" t="s">
        <v>2206</v>
      </c>
      <c r="I40" s="13">
        <v>1465852</v>
      </c>
      <c r="J40" s="10">
        <v>1465852</v>
      </c>
      <c r="K40" s="10">
        <v>1465852</v>
      </c>
      <c r="L40" s="11" t="s">
        <v>331</v>
      </c>
      <c r="M40" s="11">
        <v>1</v>
      </c>
      <c r="N40" s="13" t="s">
        <v>46</v>
      </c>
      <c r="O40" s="25">
        <v>2022680010056</v>
      </c>
      <c r="P40" s="26" t="s">
        <v>198</v>
      </c>
      <c r="Q40" s="11" t="s">
        <v>408</v>
      </c>
      <c r="R40" s="31" t="s">
        <v>2206</v>
      </c>
      <c r="S40" s="31" t="s">
        <v>2206</v>
      </c>
      <c r="T40" s="31" t="s">
        <v>2206</v>
      </c>
      <c r="U40" s="31" t="s">
        <v>2206</v>
      </c>
      <c r="V40" s="12" t="s">
        <v>2208</v>
      </c>
    </row>
    <row r="41" spans="1:22">
      <c r="A41" s="56">
        <v>45323</v>
      </c>
      <c r="B41" s="11">
        <v>813</v>
      </c>
      <c r="C41" s="11" t="s">
        <v>195</v>
      </c>
      <c r="D41" s="11" t="s">
        <v>403</v>
      </c>
      <c r="E41" s="11" t="s">
        <v>463</v>
      </c>
      <c r="F41" s="11" t="s">
        <v>464</v>
      </c>
      <c r="G41" s="11" t="s">
        <v>465</v>
      </c>
      <c r="H41" s="31" t="s">
        <v>2206</v>
      </c>
      <c r="I41" s="13">
        <v>511760</v>
      </c>
      <c r="J41" s="10">
        <v>511760</v>
      </c>
      <c r="K41" s="10">
        <v>511760</v>
      </c>
      <c r="L41" s="11" t="s">
        <v>331</v>
      </c>
      <c r="M41" s="11">
        <v>1</v>
      </c>
      <c r="N41" s="13" t="s">
        <v>46</v>
      </c>
      <c r="O41" s="25">
        <v>2022680010056</v>
      </c>
      <c r="P41" s="26" t="s">
        <v>198</v>
      </c>
      <c r="Q41" s="11" t="s">
        <v>408</v>
      </c>
      <c r="R41" s="31" t="s">
        <v>2206</v>
      </c>
      <c r="S41" s="31" t="s">
        <v>2206</v>
      </c>
      <c r="T41" s="31" t="s">
        <v>2206</v>
      </c>
      <c r="U41" s="31" t="s">
        <v>2206</v>
      </c>
      <c r="V41" s="12" t="s">
        <v>2208</v>
      </c>
    </row>
    <row r="42" spans="1:22">
      <c r="A42" s="55">
        <v>45323</v>
      </c>
      <c r="B42" s="9">
        <v>815</v>
      </c>
      <c r="C42" s="9" t="s">
        <v>313</v>
      </c>
      <c r="D42" s="9" t="s">
        <v>389</v>
      </c>
      <c r="E42" s="9" t="s">
        <v>466</v>
      </c>
      <c r="F42" s="9" t="s">
        <v>467</v>
      </c>
      <c r="G42" s="9" t="s">
        <v>468</v>
      </c>
      <c r="H42" s="31" t="s">
        <v>2206</v>
      </c>
      <c r="I42" s="10">
        <v>856800</v>
      </c>
      <c r="J42" s="10">
        <v>856800</v>
      </c>
      <c r="K42" s="10">
        <v>856800</v>
      </c>
      <c r="L42" s="9" t="s">
        <v>331</v>
      </c>
      <c r="M42" s="11">
        <v>258</v>
      </c>
      <c r="N42" s="13" t="s">
        <v>151</v>
      </c>
      <c r="O42" s="25">
        <v>2022680010029</v>
      </c>
      <c r="P42" s="26" t="s">
        <v>226</v>
      </c>
      <c r="Q42" s="11" t="s">
        <v>415</v>
      </c>
      <c r="R42" s="31" t="s">
        <v>2206</v>
      </c>
      <c r="S42" s="31" t="s">
        <v>2206</v>
      </c>
      <c r="T42" s="31" t="s">
        <v>2206</v>
      </c>
      <c r="U42" s="31" t="s">
        <v>2206</v>
      </c>
      <c r="V42" s="12" t="s">
        <v>2208</v>
      </c>
    </row>
    <row r="43" spans="1:22">
      <c r="A43" s="55">
        <v>45323</v>
      </c>
      <c r="B43" s="9">
        <v>816</v>
      </c>
      <c r="C43" s="9" t="s">
        <v>313</v>
      </c>
      <c r="D43" s="9" t="s">
        <v>389</v>
      </c>
      <c r="E43" s="9" t="s">
        <v>469</v>
      </c>
      <c r="F43" s="9" t="s">
        <v>470</v>
      </c>
      <c r="G43" s="9" t="s">
        <v>471</v>
      </c>
      <c r="H43" s="31" t="s">
        <v>2206</v>
      </c>
      <c r="I43" s="10">
        <v>162500</v>
      </c>
      <c r="J43" s="10">
        <v>162500</v>
      </c>
      <c r="K43" s="10">
        <v>162500</v>
      </c>
      <c r="L43" s="9" t="s">
        <v>331</v>
      </c>
      <c r="M43" s="11">
        <v>258</v>
      </c>
      <c r="N43" s="13" t="s">
        <v>151</v>
      </c>
      <c r="O43" s="25">
        <v>2022680010029</v>
      </c>
      <c r="P43" s="26" t="s">
        <v>226</v>
      </c>
      <c r="Q43" s="11" t="s">
        <v>415</v>
      </c>
      <c r="R43" s="31" t="s">
        <v>2206</v>
      </c>
      <c r="S43" s="31" t="s">
        <v>2206</v>
      </c>
      <c r="T43" s="31" t="s">
        <v>2206</v>
      </c>
      <c r="U43" s="31" t="s">
        <v>2206</v>
      </c>
      <c r="V43" s="12" t="s">
        <v>2208</v>
      </c>
    </row>
    <row r="44" spans="1:22">
      <c r="A44" s="55">
        <v>45323</v>
      </c>
      <c r="B44" s="9">
        <v>817</v>
      </c>
      <c r="C44" s="9" t="s">
        <v>313</v>
      </c>
      <c r="D44" s="9" t="s">
        <v>389</v>
      </c>
      <c r="E44" s="9" t="s">
        <v>469</v>
      </c>
      <c r="F44" s="9" t="s">
        <v>472</v>
      </c>
      <c r="G44" s="9" t="s">
        <v>473</v>
      </c>
      <c r="H44" s="31" t="s">
        <v>2206</v>
      </c>
      <c r="I44" s="10">
        <v>1137500</v>
      </c>
      <c r="J44" s="10">
        <v>1137500</v>
      </c>
      <c r="K44" s="10">
        <v>1137500</v>
      </c>
      <c r="L44" s="9" t="s">
        <v>331</v>
      </c>
      <c r="M44" s="11">
        <v>258</v>
      </c>
      <c r="N44" s="13" t="s">
        <v>151</v>
      </c>
      <c r="O44" s="25">
        <v>2022680010029</v>
      </c>
      <c r="P44" s="26" t="s">
        <v>226</v>
      </c>
      <c r="Q44" s="11" t="s">
        <v>415</v>
      </c>
      <c r="R44" s="31" t="s">
        <v>2206</v>
      </c>
      <c r="S44" s="31" t="s">
        <v>2206</v>
      </c>
      <c r="T44" s="31" t="s">
        <v>2206</v>
      </c>
      <c r="U44" s="31" t="s">
        <v>2206</v>
      </c>
      <c r="V44" s="12" t="s">
        <v>2208</v>
      </c>
    </row>
    <row r="45" spans="1:22">
      <c r="A45" s="55">
        <v>45323</v>
      </c>
      <c r="B45" s="9">
        <v>818</v>
      </c>
      <c r="C45" s="9" t="s">
        <v>313</v>
      </c>
      <c r="D45" s="9" t="s">
        <v>389</v>
      </c>
      <c r="E45" s="9" t="s">
        <v>469</v>
      </c>
      <c r="F45" s="9" t="s">
        <v>472</v>
      </c>
      <c r="G45" s="9" t="s">
        <v>473</v>
      </c>
      <c r="H45" s="31" t="s">
        <v>2206</v>
      </c>
      <c r="I45" s="10">
        <v>812500</v>
      </c>
      <c r="J45" s="10">
        <v>812500</v>
      </c>
      <c r="K45" s="10">
        <v>812500</v>
      </c>
      <c r="L45" s="9" t="s">
        <v>331</v>
      </c>
      <c r="M45" s="11">
        <v>258</v>
      </c>
      <c r="N45" s="13" t="s">
        <v>151</v>
      </c>
      <c r="O45" s="25">
        <v>2022680010029</v>
      </c>
      <c r="P45" s="26" t="s">
        <v>226</v>
      </c>
      <c r="Q45" s="11" t="s">
        <v>415</v>
      </c>
      <c r="R45" s="31" t="s">
        <v>2206</v>
      </c>
      <c r="S45" s="31" t="s">
        <v>2206</v>
      </c>
      <c r="T45" s="31" t="s">
        <v>2206</v>
      </c>
      <c r="U45" s="31" t="s">
        <v>2206</v>
      </c>
      <c r="V45" s="12" t="s">
        <v>2208</v>
      </c>
    </row>
    <row r="46" spans="1:22">
      <c r="A46" s="55">
        <v>45323</v>
      </c>
      <c r="B46" s="9">
        <v>819</v>
      </c>
      <c r="C46" s="9" t="s">
        <v>313</v>
      </c>
      <c r="D46" s="9" t="s">
        <v>389</v>
      </c>
      <c r="E46" s="9" t="s">
        <v>469</v>
      </c>
      <c r="F46" s="9" t="s">
        <v>474</v>
      </c>
      <c r="G46" s="9" t="s">
        <v>475</v>
      </c>
      <c r="H46" s="31" t="s">
        <v>2206</v>
      </c>
      <c r="I46" s="10">
        <v>2275000</v>
      </c>
      <c r="J46" s="10">
        <v>2275000</v>
      </c>
      <c r="K46" s="10">
        <v>2275000</v>
      </c>
      <c r="L46" s="9" t="s">
        <v>331</v>
      </c>
      <c r="M46" s="11">
        <v>258</v>
      </c>
      <c r="N46" s="13" t="s">
        <v>151</v>
      </c>
      <c r="O46" s="25">
        <v>2022680010029</v>
      </c>
      <c r="P46" s="26" t="s">
        <v>226</v>
      </c>
      <c r="Q46" s="11" t="s">
        <v>415</v>
      </c>
      <c r="R46" s="31" t="s">
        <v>2206</v>
      </c>
      <c r="S46" s="31" t="s">
        <v>2206</v>
      </c>
      <c r="T46" s="31" t="s">
        <v>2206</v>
      </c>
      <c r="U46" s="31" t="s">
        <v>2206</v>
      </c>
      <c r="V46" s="12" t="s">
        <v>2208</v>
      </c>
    </row>
    <row r="47" spans="1:22">
      <c r="A47" s="55">
        <v>45323</v>
      </c>
      <c r="B47" s="9">
        <v>820</v>
      </c>
      <c r="C47" s="9" t="s">
        <v>313</v>
      </c>
      <c r="D47" s="9" t="s">
        <v>389</v>
      </c>
      <c r="E47" s="9" t="s">
        <v>469</v>
      </c>
      <c r="F47" s="9" t="s">
        <v>476</v>
      </c>
      <c r="G47" s="9" t="s">
        <v>477</v>
      </c>
      <c r="H47" s="31" t="s">
        <v>2206</v>
      </c>
      <c r="I47" s="10">
        <v>1137500</v>
      </c>
      <c r="J47" s="10">
        <v>1137500</v>
      </c>
      <c r="K47" s="10">
        <v>1137500</v>
      </c>
      <c r="L47" s="9" t="s">
        <v>331</v>
      </c>
      <c r="M47" s="11">
        <v>258</v>
      </c>
      <c r="N47" s="13" t="s">
        <v>151</v>
      </c>
      <c r="O47" s="25">
        <v>2022680010029</v>
      </c>
      <c r="P47" s="26" t="s">
        <v>226</v>
      </c>
      <c r="Q47" s="11" t="s">
        <v>415</v>
      </c>
      <c r="R47" s="31" t="s">
        <v>2206</v>
      </c>
      <c r="S47" s="31" t="s">
        <v>2206</v>
      </c>
      <c r="T47" s="31" t="s">
        <v>2206</v>
      </c>
      <c r="U47" s="31" t="s">
        <v>2206</v>
      </c>
      <c r="V47" s="12" t="s">
        <v>2208</v>
      </c>
    </row>
    <row r="48" spans="1:22">
      <c r="A48" s="55">
        <v>45323</v>
      </c>
      <c r="B48" s="9">
        <v>821</v>
      </c>
      <c r="C48" s="9" t="s">
        <v>313</v>
      </c>
      <c r="D48" s="9" t="s">
        <v>389</v>
      </c>
      <c r="E48" s="9" t="s">
        <v>469</v>
      </c>
      <c r="F48" s="9" t="s">
        <v>478</v>
      </c>
      <c r="G48" s="9" t="s">
        <v>479</v>
      </c>
      <c r="H48" s="31" t="s">
        <v>2206</v>
      </c>
      <c r="I48" s="10">
        <v>325000</v>
      </c>
      <c r="J48" s="10">
        <v>325000</v>
      </c>
      <c r="K48" s="10">
        <v>325000</v>
      </c>
      <c r="L48" s="9" t="s">
        <v>331</v>
      </c>
      <c r="M48" s="11">
        <v>258</v>
      </c>
      <c r="N48" s="13" t="s">
        <v>151</v>
      </c>
      <c r="O48" s="25">
        <v>2022680010029</v>
      </c>
      <c r="P48" s="26" t="s">
        <v>226</v>
      </c>
      <c r="Q48" s="11" t="s">
        <v>415</v>
      </c>
      <c r="R48" s="31" t="s">
        <v>2206</v>
      </c>
      <c r="S48" s="31" t="s">
        <v>2206</v>
      </c>
      <c r="T48" s="31" t="s">
        <v>2206</v>
      </c>
      <c r="U48" s="31" t="s">
        <v>2206</v>
      </c>
      <c r="V48" s="12" t="s">
        <v>2208</v>
      </c>
    </row>
    <row r="49" spans="1:22">
      <c r="A49" s="55">
        <v>45323</v>
      </c>
      <c r="B49" s="9">
        <v>822</v>
      </c>
      <c r="C49" s="9" t="s">
        <v>313</v>
      </c>
      <c r="D49" s="9" t="s">
        <v>389</v>
      </c>
      <c r="E49" s="9" t="s">
        <v>469</v>
      </c>
      <c r="F49" s="9" t="s">
        <v>480</v>
      </c>
      <c r="G49" s="9" t="s">
        <v>481</v>
      </c>
      <c r="H49" s="31" t="s">
        <v>2206</v>
      </c>
      <c r="I49" s="10">
        <v>4550000</v>
      </c>
      <c r="J49" s="10">
        <v>4550000</v>
      </c>
      <c r="K49" s="10">
        <v>4550000</v>
      </c>
      <c r="L49" s="9" t="s">
        <v>331</v>
      </c>
      <c r="M49" s="11">
        <v>258</v>
      </c>
      <c r="N49" s="13" t="s">
        <v>151</v>
      </c>
      <c r="O49" s="25">
        <v>2022680010029</v>
      </c>
      <c r="P49" s="26" t="s">
        <v>226</v>
      </c>
      <c r="Q49" s="11" t="s">
        <v>415</v>
      </c>
      <c r="R49" s="31" t="s">
        <v>2206</v>
      </c>
      <c r="S49" s="31" t="s">
        <v>2206</v>
      </c>
      <c r="T49" s="31" t="s">
        <v>2206</v>
      </c>
      <c r="U49" s="31" t="s">
        <v>2206</v>
      </c>
      <c r="V49" s="12" t="s">
        <v>2208</v>
      </c>
    </row>
    <row r="50" spans="1:22">
      <c r="A50" s="55">
        <v>45323</v>
      </c>
      <c r="B50" s="9">
        <v>823</v>
      </c>
      <c r="C50" s="9" t="s">
        <v>313</v>
      </c>
      <c r="D50" s="9" t="s">
        <v>389</v>
      </c>
      <c r="E50" s="9" t="s">
        <v>469</v>
      </c>
      <c r="F50" s="9" t="s">
        <v>480</v>
      </c>
      <c r="G50" s="9" t="s">
        <v>481</v>
      </c>
      <c r="H50" s="31" t="s">
        <v>2206</v>
      </c>
      <c r="I50" s="10">
        <v>2275000</v>
      </c>
      <c r="J50" s="10">
        <v>2275000</v>
      </c>
      <c r="K50" s="10">
        <v>2275000</v>
      </c>
      <c r="L50" s="9" t="s">
        <v>331</v>
      </c>
      <c r="M50" s="11">
        <v>258</v>
      </c>
      <c r="N50" s="13" t="s">
        <v>151</v>
      </c>
      <c r="O50" s="25">
        <v>2022680010029</v>
      </c>
      <c r="P50" s="26" t="s">
        <v>226</v>
      </c>
      <c r="Q50" s="11" t="s">
        <v>415</v>
      </c>
      <c r="R50" s="31" t="s">
        <v>2206</v>
      </c>
      <c r="S50" s="31" t="s">
        <v>2206</v>
      </c>
      <c r="T50" s="31" t="s">
        <v>2206</v>
      </c>
      <c r="U50" s="31" t="s">
        <v>2206</v>
      </c>
      <c r="V50" s="12" t="s">
        <v>2208</v>
      </c>
    </row>
    <row r="51" spans="1:22">
      <c r="A51" s="55">
        <v>45323</v>
      </c>
      <c r="B51" s="9">
        <v>824</v>
      </c>
      <c r="C51" s="9" t="s">
        <v>313</v>
      </c>
      <c r="D51" s="9" t="s">
        <v>389</v>
      </c>
      <c r="E51" s="9" t="s">
        <v>469</v>
      </c>
      <c r="F51" s="9" t="s">
        <v>482</v>
      </c>
      <c r="G51" s="9" t="s">
        <v>483</v>
      </c>
      <c r="H51" s="31" t="s">
        <v>2206</v>
      </c>
      <c r="I51" s="10">
        <v>1625000</v>
      </c>
      <c r="J51" s="10">
        <v>1625000</v>
      </c>
      <c r="K51" s="10">
        <v>1625000</v>
      </c>
      <c r="L51" s="9" t="s">
        <v>331</v>
      </c>
      <c r="M51" s="11">
        <v>258</v>
      </c>
      <c r="N51" s="13" t="s">
        <v>151</v>
      </c>
      <c r="O51" s="25">
        <v>2022680010029</v>
      </c>
      <c r="P51" s="26" t="s">
        <v>226</v>
      </c>
      <c r="Q51" s="11" t="s">
        <v>415</v>
      </c>
      <c r="R51" s="31" t="s">
        <v>2206</v>
      </c>
      <c r="S51" s="31" t="s">
        <v>2206</v>
      </c>
      <c r="T51" s="31" t="s">
        <v>2206</v>
      </c>
      <c r="U51" s="31" t="s">
        <v>2206</v>
      </c>
      <c r="V51" s="12" t="s">
        <v>2208</v>
      </c>
    </row>
    <row r="52" spans="1:22">
      <c r="A52" s="55">
        <v>45323</v>
      </c>
      <c r="B52" s="9">
        <v>825</v>
      </c>
      <c r="C52" s="9" t="s">
        <v>313</v>
      </c>
      <c r="D52" s="9" t="s">
        <v>389</v>
      </c>
      <c r="E52" s="9" t="s">
        <v>469</v>
      </c>
      <c r="F52" s="9" t="s">
        <v>484</v>
      </c>
      <c r="G52" s="9" t="s">
        <v>485</v>
      </c>
      <c r="H52" s="31" t="s">
        <v>2206</v>
      </c>
      <c r="I52" s="10">
        <v>3412500</v>
      </c>
      <c r="J52" s="10">
        <v>3412500</v>
      </c>
      <c r="K52" s="10">
        <v>3412500</v>
      </c>
      <c r="L52" s="9" t="s">
        <v>331</v>
      </c>
      <c r="M52" s="11">
        <v>258</v>
      </c>
      <c r="N52" s="13" t="s">
        <v>151</v>
      </c>
      <c r="O52" s="25">
        <v>2022680010029</v>
      </c>
      <c r="P52" s="26" t="s">
        <v>226</v>
      </c>
      <c r="Q52" s="11" t="s">
        <v>415</v>
      </c>
      <c r="R52" s="31" t="s">
        <v>2206</v>
      </c>
      <c r="S52" s="31" t="s">
        <v>2206</v>
      </c>
      <c r="T52" s="31" t="s">
        <v>2206</v>
      </c>
      <c r="U52" s="31" t="s">
        <v>2206</v>
      </c>
      <c r="V52" s="12" t="s">
        <v>2208</v>
      </c>
    </row>
    <row r="53" spans="1:22">
      <c r="A53" s="55">
        <v>45323</v>
      </c>
      <c r="B53" s="9">
        <v>826</v>
      </c>
      <c r="C53" s="9" t="s">
        <v>313</v>
      </c>
      <c r="D53" s="9" t="s">
        <v>389</v>
      </c>
      <c r="E53" s="9" t="s">
        <v>469</v>
      </c>
      <c r="F53" s="9" t="s">
        <v>486</v>
      </c>
      <c r="G53" s="9" t="s">
        <v>487</v>
      </c>
      <c r="H53" s="31" t="s">
        <v>2206</v>
      </c>
      <c r="I53" s="10">
        <v>2762500</v>
      </c>
      <c r="J53" s="10">
        <v>2762500</v>
      </c>
      <c r="K53" s="10">
        <v>2762500</v>
      </c>
      <c r="L53" s="9" t="s">
        <v>331</v>
      </c>
      <c r="M53" s="11">
        <v>258</v>
      </c>
      <c r="N53" s="13" t="s">
        <v>151</v>
      </c>
      <c r="O53" s="25">
        <v>2022680010029</v>
      </c>
      <c r="P53" s="26" t="s">
        <v>226</v>
      </c>
      <c r="Q53" s="11" t="s">
        <v>415</v>
      </c>
      <c r="R53" s="31" t="s">
        <v>2206</v>
      </c>
      <c r="S53" s="31" t="s">
        <v>2206</v>
      </c>
      <c r="T53" s="31" t="s">
        <v>2206</v>
      </c>
      <c r="U53" s="31" t="s">
        <v>2206</v>
      </c>
      <c r="V53" s="12" t="s">
        <v>2208</v>
      </c>
    </row>
    <row r="54" spans="1:22">
      <c r="A54" s="55">
        <v>45323</v>
      </c>
      <c r="B54" s="9">
        <v>839</v>
      </c>
      <c r="C54" s="9" t="s">
        <v>240</v>
      </c>
      <c r="D54" s="9" t="s">
        <v>447</v>
      </c>
      <c r="E54" s="9" t="s">
        <v>488</v>
      </c>
      <c r="F54" s="9" t="s">
        <v>489</v>
      </c>
      <c r="G54" s="9" t="s">
        <v>490</v>
      </c>
      <c r="H54" s="30">
        <v>8</v>
      </c>
      <c r="I54" s="10">
        <v>24000000</v>
      </c>
      <c r="J54" s="10">
        <v>16526667</v>
      </c>
      <c r="K54" s="10">
        <v>16526667</v>
      </c>
      <c r="L54" s="9" t="s">
        <v>331</v>
      </c>
      <c r="M54" s="11">
        <v>201</v>
      </c>
      <c r="N54" s="13" t="s">
        <v>87</v>
      </c>
      <c r="O54" s="25">
        <v>2021680010003</v>
      </c>
      <c r="P54" s="26" t="s">
        <v>197</v>
      </c>
      <c r="Q54" s="11" t="s">
        <v>491</v>
      </c>
      <c r="R54" s="11" t="s">
        <v>1498</v>
      </c>
      <c r="S54" s="11" t="s">
        <v>1499</v>
      </c>
      <c r="T54" s="11" t="s">
        <v>1500</v>
      </c>
      <c r="U54" s="11" t="s">
        <v>1501</v>
      </c>
      <c r="V54" s="12" t="s">
        <v>2208</v>
      </c>
    </row>
    <row r="55" spans="1:22">
      <c r="A55" s="55">
        <v>45323</v>
      </c>
      <c r="B55" s="9">
        <v>839</v>
      </c>
      <c r="C55" s="9" t="s">
        <v>242</v>
      </c>
      <c r="D55" s="9" t="s">
        <v>492</v>
      </c>
      <c r="E55" s="9" t="s">
        <v>488</v>
      </c>
      <c r="F55" s="9" t="s">
        <v>489</v>
      </c>
      <c r="G55" s="9" t="s">
        <v>490</v>
      </c>
      <c r="H55" s="30">
        <v>8</v>
      </c>
      <c r="I55" s="10">
        <v>22500000</v>
      </c>
      <c r="J55" s="10">
        <v>22500000</v>
      </c>
      <c r="K55" s="10">
        <v>22500000</v>
      </c>
      <c r="L55" s="9" t="s">
        <v>331</v>
      </c>
      <c r="M55" s="11">
        <v>201</v>
      </c>
      <c r="N55" s="13" t="s">
        <v>87</v>
      </c>
      <c r="O55" s="25">
        <v>2020680010050</v>
      </c>
      <c r="P55" s="26" t="s">
        <v>207</v>
      </c>
      <c r="Q55" s="11" t="s">
        <v>491</v>
      </c>
      <c r="R55" s="11" t="s">
        <v>1498</v>
      </c>
      <c r="S55" s="11" t="s">
        <v>1499</v>
      </c>
      <c r="T55" s="11" t="s">
        <v>1500</v>
      </c>
      <c r="U55" s="11" t="s">
        <v>1501</v>
      </c>
      <c r="V55" s="12" t="s">
        <v>2208</v>
      </c>
    </row>
    <row r="56" spans="1:22">
      <c r="A56" s="55">
        <v>45323</v>
      </c>
      <c r="B56" s="9">
        <v>839</v>
      </c>
      <c r="C56" s="9" t="s">
        <v>241</v>
      </c>
      <c r="D56" s="9" t="s">
        <v>409</v>
      </c>
      <c r="E56" s="9" t="s">
        <v>488</v>
      </c>
      <c r="F56" s="9" t="s">
        <v>489</v>
      </c>
      <c r="G56" s="9" t="s">
        <v>490</v>
      </c>
      <c r="H56" s="30">
        <v>8</v>
      </c>
      <c r="I56" s="10">
        <v>64000000</v>
      </c>
      <c r="J56" s="10">
        <v>64000000</v>
      </c>
      <c r="K56" s="10">
        <v>64000000</v>
      </c>
      <c r="L56" s="9" t="s">
        <v>331</v>
      </c>
      <c r="M56" s="11">
        <v>201</v>
      </c>
      <c r="N56" s="11" t="s">
        <v>87</v>
      </c>
      <c r="O56" s="25">
        <v>2020680010040</v>
      </c>
      <c r="P56" s="26" t="s">
        <v>206</v>
      </c>
      <c r="Q56" s="11" t="s">
        <v>491</v>
      </c>
      <c r="R56" s="11" t="s">
        <v>1498</v>
      </c>
      <c r="S56" s="11" t="s">
        <v>1499</v>
      </c>
      <c r="T56" s="11" t="s">
        <v>1500</v>
      </c>
      <c r="U56" s="11" t="s">
        <v>1501</v>
      </c>
      <c r="V56" s="12" t="s">
        <v>2208</v>
      </c>
    </row>
    <row r="57" spans="1:22">
      <c r="A57" s="55">
        <v>45323</v>
      </c>
      <c r="B57" s="9">
        <v>859</v>
      </c>
      <c r="C57" s="9" t="s">
        <v>272</v>
      </c>
      <c r="D57" s="9" t="s">
        <v>409</v>
      </c>
      <c r="E57" s="9" t="s">
        <v>493</v>
      </c>
      <c r="F57" s="9" t="s">
        <v>494</v>
      </c>
      <c r="G57" s="9" t="s">
        <v>495</v>
      </c>
      <c r="H57" s="30">
        <v>257</v>
      </c>
      <c r="I57" s="10">
        <v>17600000</v>
      </c>
      <c r="J57" s="10">
        <v>17600000</v>
      </c>
      <c r="K57" s="10">
        <v>17600000</v>
      </c>
      <c r="L57" s="9" t="s">
        <v>331</v>
      </c>
      <c r="M57" s="9">
        <v>211</v>
      </c>
      <c r="N57" s="11" t="s">
        <v>112</v>
      </c>
      <c r="O57" s="25">
        <v>2020680010040</v>
      </c>
      <c r="P57" s="26" t="s">
        <v>206</v>
      </c>
      <c r="Q57" s="11" t="s">
        <v>411</v>
      </c>
      <c r="R57" s="11" t="s">
        <v>1494</v>
      </c>
      <c r="S57" s="11" t="s">
        <v>1495</v>
      </c>
      <c r="T57" s="11" t="s">
        <v>1538</v>
      </c>
      <c r="U57" s="11" t="s">
        <v>1539</v>
      </c>
      <c r="V57" s="12" t="s">
        <v>2208</v>
      </c>
    </row>
    <row r="58" spans="1:22">
      <c r="A58" s="55">
        <v>45323</v>
      </c>
      <c r="B58" s="9">
        <v>867</v>
      </c>
      <c r="C58" s="9" t="s">
        <v>251</v>
      </c>
      <c r="D58" s="9" t="s">
        <v>423</v>
      </c>
      <c r="E58" s="9" t="s">
        <v>496</v>
      </c>
      <c r="F58" s="9" t="s">
        <v>497</v>
      </c>
      <c r="G58" s="9" t="s">
        <v>498</v>
      </c>
      <c r="H58" s="30">
        <v>267</v>
      </c>
      <c r="I58" s="10">
        <v>14000000</v>
      </c>
      <c r="J58" s="10">
        <v>14000000</v>
      </c>
      <c r="K58" s="10">
        <v>14000000</v>
      </c>
      <c r="L58" s="9" t="s">
        <v>331</v>
      </c>
      <c r="M58" s="11">
        <v>204</v>
      </c>
      <c r="N58" s="13" t="s">
        <v>97</v>
      </c>
      <c r="O58" s="25">
        <v>2020680010050</v>
      </c>
      <c r="P58" s="26" t="s">
        <v>207</v>
      </c>
      <c r="Q58" s="11" t="s">
        <v>427</v>
      </c>
      <c r="R58" s="11" t="s">
        <v>1494</v>
      </c>
      <c r="S58" s="11" t="s">
        <v>1495</v>
      </c>
      <c r="T58" s="11" t="s">
        <v>1540</v>
      </c>
      <c r="U58" s="11" t="s">
        <v>1541</v>
      </c>
      <c r="V58" s="12" t="s">
        <v>2208</v>
      </c>
    </row>
    <row r="59" spans="1:22">
      <c r="A59" s="55">
        <v>45323</v>
      </c>
      <c r="B59" s="9">
        <v>868</v>
      </c>
      <c r="C59" s="9" t="s">
        <v>251</v>
      </c>
      <c r="D59" s="9" t="s">
        <v>423</v>
      </c>
      <c r="E59" s="9" t="s">
        <v>499</v>
      </c>
      <c r="F59" s="9" t="s">
        <v>500</v>
      </c>
      <c r="G59" s="9" t="s">
        <v>501</v>
      </c>
      <c r="H59" s="30">
        <v>269</v>
      </c>
      <c r="I59" s="10">
        <v>10200000</v>
      </c>
      <c r="J59" s="10">
        <v>10200000</v>
      </c>
      <c r="K59" s="10">
        <v>10200000</v>
      </c>
      <c r="L59" s="9" t="s">
        <v>331</v>
      </c>
      <c r="M59" s="11">
        <v>204</v>
      </c>
      <c r="N59" s="13" t="s">
        <v>97</v>
      </c>
      <c r="O59" s="25">
        <v>2020680010050</v>
      </c>
      <c r="P59" s="26" t="s">
        <v>207</v>
      </c>
      <c r="Q59" s="11" t="s">
        <v>427</v>
      </c>
      <c r="R59" s="11" t="s">
        <v>1494</v>
      </c>
      <c r="S59" s="11" t="s">
        <v>1529</v>
      </c>
      <c r="T59" s="11" t="s">
        <v>1542</v>
      </c>
      <c r="U59" s="11" t="s">
        <v>1543</v>
      </c>
      <c r="V59" s="12" t="s">
        <v>2208</v>
      </c>
    </row>
    <row r="60" spans="1:22">
      <c r="A60" s="55">
        <v>45324</v>
      </c>
      <c r="B60" s="9">
        <v>903</v>
      </c>
      <c r="C60" s="9" t="s">
        <v>251</v>
      </c>
      <c r="D60" s="9" t="s">
        <v>423</v>
      </c>
      <c r="E60" s="9" t="s">
        <v>502</v>
      </c>
      <c r="F60" s="9" t="s">
        <v>503</v>
      </c>
      <c r="G60" s="9" t="s">
        <v>504</v>
      </c>
      <c r="H60" s="30">
        <v>277</v>
      </c>
      <c r="I60" s="10">
        <v>8800000</v>
      </c>
      <c r="J60" s="10">
        <v>8800000</v>
      </c>
      <c r="K60" s="10">
        <v>8800000</v>
      </c>
      <c r="L60" s="9" t="s">
        <v>331</v>
      </c>
      <c r="M60" s="11">
        <v>204</v>
      </c>
      <c r="N60" s="13" t="s">
        <v>97</v>
      </c>
      <c r="O60" s="25">
        <v>2020680010050</v>
      </c>
      <c r="P60" s="26" t="s">
        <v>207</v>
      </c>
      <c r="Q60" s="11" t="s">
        <v>427</v>
      </c>
      <c r="R60" s="11" t="s">
        <v>1494</v>
      </c>
      <c r="S60" s="11" t="s">
        <v>1529</v>
      </c>
      <c r="T60" s="11" t="s">
        <v>1544</v>
      </c>
      <c r="U60" s="11" t="s">
        <v>1545</v>
      </c>
      <c r="V60" s="12" t="s">
        <v>2208</v>
      </c>
    </row>
    <row r="61" spans="1:22">
      <c r="A61" s="55">
        <v>45324</v>
      </c>
      <c r="B61" s="9">
        <v>907</v>
      </c>
      <c r="C61" s="9" t="s">
        <v>272</v>
      </c>
      <c r="D61" s="9" t="s">
        <v>409</v>
      </c>
      <c r="E61" s="9" t="s">
        <v>505</v>
      </c>
      <c r="F61" s="9" t="s">
        <v>506</v>
      </c>
      <c r="G61" s="9" t="s">
        <v>507</v>
      </c>
      <c r="H61" s="30">
        <v>282</v>
      </c>
      <c r="I61" s="10">
        <v>10000000</v>
      </c>
      <c r="J61" s="10">
        <v>10000000</v>
      </c>
      <c r="K61" s="10">
        <v>10000000</v>
      </c>
      <c r="L61" s="9" t="s">
        <v>331</v>
      </c>
      <c r="M61" s="9">
        <v>211</v>
      </c>
      <c r="N61" s="11" t="s">
        <v>112</v>
      </c>
      <c r="O61" s="25">
        <v>2020680010040</v>
      </c>
      <c r="P61" s="26" t="s">
        <v>206</v>
      </c>
      <c r="Q61" s="11" t="s">
        <v>411</v>
      </c>
      <c r="R61" s="11" t="s">
        <v>1494</v>
      </c>
      <c r="S61" s="11" t="s">
        <v>1529</v>
      </c>
      <c r="T61" s="11" t="s">
        <v>1546</v>
      </c>
      <c r="U61" s="11" t="s">
        <v>1547</v>
      </c>
      <c r="V61" s="12" t="s">
        <v>2208</v>
      </c>
    </row>
    <row r="62" spans="1:22">
      <c r="A62" s="55">
        <v>45324</v>
      </c>
      <c r="B62" s="9">
        <v>911</v>
      </c>
      <c r="C62" s="9" t="s">
        <v>196</v>
      </c>
      <c r="D62" s="9" t="s">
        <v>447</v>
      </c>
      <c r="E62" s="9" t="s">
        <v>508</v>
      </c>
      <c r="F62" s="9" t="s">
        <v>509</v>
      </c>
      <c r="G62" s="9" t="s">
        <v>510</v>
      </c>
      <c r="H62" s="30">
        <v>294</v>
      </c>
      <c r="I62" s="10">
        <v>16000000</v>
      </c>
      <c r="J62" s="10">
        <v>16000000</v>
      </c>
      <c r="K62" s="10">
        <v>16000000</v>
      </c>
      <c r="L62" s="9" t="s">
        <v>331</v>
      </c>
      <c r="M62" s="11">
        <v>1</v>
      </c>
      <c r="N62" s="13" t="s">
        <v>46</v>
      </c>
      <c r="O62" s="25">
        <v>2021680010003</v>
      </c>
      <c r="P62" s="26" t="s">
        <v>197</v>
      </c>
      <c r="Q62" s="11" t="s">
        <v>408</v>
      </c>
      <c r="R62" s="11" t="s">
        <v>1494</v>
      </c>
      <c r="S62" s="11" t="s">
        <v>1495</v>
      </c>
      <c r="T62" s="11" t="s">
        <v>1548</v>
      </c>
      <c r="U62" s="11" t="s">
        <v>1549</v>
      </c>
      <c r="V62" s="12" t="s">
        <v>2208</v>
      </c>
    </row>
    <row r="63" spans="1:22">
      <c r="A63" s="55">
        <v>45324</v>
      </c>
      <c r="B63" s="9">
        <v>923</v>
      </c>
      <c r="C63" s="9" t="s">
        <v>291</v>
      </c>
      <c r="D63" s="9" t="s">
        <v>511</v>
      </c>
      <c r="E63" s="9" t="s">
        <v>512</v>
      </c>
      <c r="F63" s="9" t="s">
        <v>513</v>
      </c>
      <c r="G63" s="9" t="s">
        <v>514</v>
      </c>
      <c r="H63" s="30">
        <v>14</v>
      </c>
      <c r="I63" s="10">
        <v>12298500</v>
      </c>
      <c r="J63" s="10">
        <v>12298500</v>
      </c>
      <c r="K63" s="10">
        <v>12298500</v>
      </c>
      <c r="L63" s="9" t="s">
        <v>331</v>
      </c>
      <c r="M63" s="11">
        <v>213</v>
      </c>
      <c r="N63" s="11" t="s">
        <v>115</v>
      </c>
      <c r="O63" s="25">
        <v>2020680010040</v>
      </c>
      <c r="P63" s="26" t="s">
        <v>206</v>
      </c>
      <c r="Q63" s="11" t="s">
        <v>515</v>
      </c>
      <c r="R63" s="11" t="s">
        <v>1489</v>
      </c>
      <c r="S63" s="11" t="s">
        <v>1490</v>
      </c>
      <c r="T63" s="11" t="s">
        <v>1491</v>
      </c>
      <c r="U63" s="11" t="s">
        <v>1493</v>
      </c>
      <c r="V63" s="12" t="s">
        <v>2208</v>
      </c>
    </row>
    <row r="64" spans="1:22">
      <c r="A64" s="55">
        <v>45324</v>
      </c>
      <c r="B64" s="9">
        <v>924</v>
      </c>
      <c r="C64" s="9" t="s">
        <v>282</v>
      </c>
      <c r="D64" s="9" t="s">
        <v>516</v>
      </c>
      <c r="E64" s="9" t="s">
        <v>512</v>
      </c>
      <c r="F64" s="9" t="s">
        <v>513</v>
      </c>
      <c r="G64" s="9" t="s">
        <v>514</v>
      </c>
      <c r="H64" s="30">
        <v>14</v>
      </c>
      <c r="I64" s="10">
        <v>18630000</v>
      </c>
      <c r="J64" s="10">
        <v>18630000</v>
      </c>
      <c r="K64" s="10">
        <v>18630000</v>
      </c>
      <c r="L64" s="9" t="s">
        <v>331</v>
      </c>
      <c r="M64" s="9">
        <v>212</v>
      </c>
      <c r="N64" s="11" t="s">
        <v>114</v>
      </c>
      <c r="O64" s="25">
        <v>2020680010040</v>
      </c>
      <c r="P64" s="26" t="s">
        <v>206</v>
      </c>
      <c r="Q64" s="11" t="s">
        <v>517</v>
      </c>
      <c r="R64" s="11" t="s">
        <v>1489</v>
      </c>
      <c r="S64" s="11" t="s">
        <v>1490</v>
      </c>
      <c r="T64" s="11" t="s">
        <v>1491</v>
      </c>
      <c r="U64" s="11" t="s">
        <v>1493</v>
      </c>
      <c r="V64" s="12" t="s">
        <v>2208</v>
      </c>
    </row>
    <row r="65" spans="1:22">
      <c r="A65" s="55">
        <v>45324</v>
      </c>
      <c r="B65" s="9">
        <v>925</v>
      </c>
      <c r="C65" s="9" t="s">
        <v>274</v>
      </c>
      <c r="D65" s="9" t="s">
        <v>518</v>
      </c>
      <c r="E65" s="9" t="s">
        <v>512</v>
      </c>
      <c r="F65" s="9" t="s">
        <v>513</v>
      </c>
      <c r="G65" s="9" t="s">
        <v>514</v>
      </c>
      <c r="H65" s="30">
        <v>14</v>
      </c>
      <c r="I65" s="10">
        <v>93750000</v>
      </c>
      <c r="J65" s="10">
        <v>93330448</v>
      </c>
      <c r="K65" s="10">
        <v>93330448</v>
      </c>
      <c r="L65" s="9" t="s">
        <v>331</v>
      </c>
      <c r="M65" s="9">
        <v>212</v>
      </c>
      <c r="N65" s="11" t="s">
        <v>114</v>
      </c>
      <c r="O65" s="25">
        <v>2020680010040</v>
      </c>
      <c r="P65" s="26" t="s">
        <v>206</v>
      </c>
      <c r="Q65" s="11" t="s">
        <v>519</v>
      </c>
      <c r="R65" s="11" t="s">
        <v>1489</v>
      </c>
      <c r="S65" s="11" t="s">
        <v>1490</v>
      </c>
      <c r="T65" s="11" t="s">
        <v>1491</v>
      </c>
      <c r="U65" s="11" t="s">
        <v>1493</v>
      </c>
      <c r="V65" s="12" t="s">
        <v>2208</v>
      </c>
    </row>
    <row r="66" spans="1:22">
      <c r="A66" s="55">
        <v>45324</v>
      </c>
      <c r="B66" s="9">
        <v>926</v>
      </c>
      <c r="C66" s="9" t="s">
        <v>291</v>
      </c>
      <c r="D66" s="9" t="s">
        <v>511</v>
      </c>
      <c r="E66" s="9" t="s">
        <v>512</v>
      </c>
      <c r="F66" s="9" t="s">
        <v>520</v>
      </c>
      <c r="G66" s="9" t="s">
        <v>521</v>
      </c>
      <c r="H66" s="30">
        <v>13</v>
      </c>
      <c r="I66" s="10">
        <v>6149250</v>
      </c>
      <c r="J66" s="10">
        <v>6149250</v>
      </c>
      <c r="K66" s="10">
        <v>6149250</v>
      </c>
      <c r="L66" s="9" t="s">
        <v>331</v>
      </c>
      <c r="M66" s="11">
        <v>213</v>
      </c>
      <c r="N66" s="11" t="s">
        <v>115</v>
      </c>
      <c r="O66" s="25">
        <v>2020680010040</v>
      </c>
      <c r="P66" s="26" t="s">
        <v>206</v>
      </c>
      <c r="Q66" s="11" t="s">
        <v>515</v>
      </c>
      <c r="R66" s="11" t="s">
        <v>1489</v>
      </c>
      <c r="S66" s="11" t="s">
        <v>1490</v>
      </c>
      <c r="T66" s="11" t="s">
        <v>1491</v>
      </c>
      <c r="U66" s="11" t="s">
        <v>1493</v>
      </c>
      <c r="V66" s="12" t="s">
        <v>2208</v>
      </c>
    </row>
    <row r="67" spans="1:22">
      <c r="A67" s="55">
        <v>45324</v>
      </c>
      <c r="B67" s="9">
        <v>927</v>
      </c>
      <c r="C67" s="9" t="s">
        <v>282</v>
      </c>
      <c r="D67" s="9" t="s">
        <v>516</v>
      </c>
      <c r="E67" s="9" t="s">
        <v>512</v>
      </c>
      <c r="F67" s="9" t="s">
        <v>520</v>
      </c>
      <c r="G67" s="9" t="s">
        <v>521</v>
      </c>
      <c r="H67" s="30">
        <v>13</v>
      </c>
      <c r="I67" s="10">
        <v>29808000</v>
      </c>
      <c r="J67" s="10">
        <v>29808000</v>
      </c>
      <c r="K67" s="10">
        <v>29808000</v>
      </c>
      <c r="L67" s="9" t="s">
        <v>331</v>
      </c>
      <c r="M67" s="9">
        <v>212</v>
      </c>
      <c r="N67" s="11" t="s">
        <v>114</v>
      </c>
      <c r="O67" s="25">
        <v>2020680010040</v>
      </c>
      <c r="P67" s="26" t="s">
        <v>206</v>
      </c>
      <c r="Q67" s="11" t="s">
        <v>519</v>
      </c>
      <c r="R67" s="11" t="s">
        <v>1489</v>
      </c>
      <c r="S67" s="11" t="s">
        <v>1490</v>
      </c>
      <c r="T67" s="11" t="s">
        <v>1491</v>
      </c>
      <c r="U67" s="11" t="s">
        <v>1493</v>
      </c>
      <c r="V67" s="12" t="s">
        <v>2208</v>
      </c>
    </row>
    <row r="68" spans="1:22">
      <c r="A68" s="55">
        <v>45324</v>
      </c>
      <c r="B68" s="9">
        <v>928</v>
      </c>
      <c r="C68" s="9" t="s">
        <v>289</v>
      </c>
      <c r="D68" s="9" t="s">
        <v>522</v>
      </c>
      <c r="E68" s="9" t="s">
        <v>512</v>
      </c>
      <c r="F68" s="9" t="s">
        <v>520</v>
      </c>
      <c r="G68" s="9" t="s">
        <v>521</v>
      </c>
      <c r="H68" s="30">
        <v>13</v>
      </c>
      <c r="I68" s="10">
        <v>36000000</v>
      </c>
      <c r="J68" s="10">
        <v>36000000</v>
      </c>
      <c r="K68" s="10">
        <v>36000000</v>
      </c>
      <c r="L68" s="9" t="s">
        <v>331</v>
      </c>
      <c r="M68" s="11">
        <v>213</v>
      </c>
      <c r="N68" s="11" t="s">
        <v>115</v>
      </c>
      <c r="O68" s="25">
        <v>2020680010040</v>
      </c>
      <c r="P68" s="26" t="s">
        <v>206</v>
      </c>
      <c r="Q68" s="11" t="s">
        <v>515</v>
      </c>
      <c r="R68" s="11" t="s">
        <v>1489</v>
      </c>
      <c r="S68" s="11" t="s">
        <v>1490</v>
      </c>
      <c r="T68" s="11" t="s">
        <v>1491</v>
      </c>
      <c r="U68" s="11" t="s">
        <v>1493</v>
      </c>
      <c r="V68" s="12" t="s">
        <v>2208</v>
      </c>
    </row>
    <row r="69" spans="1:22">
      <c r="A69" s="55">
        <v>45324</v>
      </c>
      <c r="B69" s="9">
        <v>929</v>
      </c>
      <c r="C69" s="9" t="s">
        <v>274</v>
      </c>
      <c r="D69" s="9" t="s">
        <v>518</v>
      </c>
      <c r="E69" s="9" t="s">
        <v>512</v>
      </c>
      <c r="F69" s="9" t="s">
        <v>520</v>
      </c>
      <c r="G69" s="9" t="s">
        <v>521</v>
      </c>
      <c r="H69" s="30">
        <v>13</v>
      </c>
      <c r="I69" s="10">
        <v>150000000</v>
      </c>
      <c r="J69" s="10">
        <v>150000000</v>
      </c>
      <c r="K69" s="10">
        <v>150000000</v>
      </c>
      <c r="L69" s="9" t="s">
        <v>331</v>
      </c>
      <c r="M69" s="9">
        <v>212</v>
      </c>
      <c r="N69" s="11" t="s">
        <v>114</v>
      </c>
      <c r="O69" s="25">
        <v>2020680010040</v>
      </c>
      <c r="P69" s="26" t="s">
        <v>206</v>
      </c>
      <c r="Q69" s="11" t="s">
        <v>519</v>
      </c>
      <c r="R69" s="11" t="s">
        <v>1489</v>
      </c>
      <c r="S69" s="11" t="s">
        <v>1490</v>
      </c>
      <c r="T69" s="11" t="s">
        <v>1491</v>
      </c>
      <c r="U69" s="11" t="s">
        <v>1493</v>
      </c>
      <c r="V69" s="12" t="s">
        <v>2208</v>
      </c>
    </row>
    <row r="70" spans="1:22">
      <c r="A70" s="55">
        <v>45324</v>
      </c>
      <c r="B70" s="9">
        <v>930</v>
      </c>
      <c r="C70" s="9" t="s">
        <v>289</v>
      </c>
      <c r="D70" s="9" t="s">
        <v>522</v>
      </c>
      <c r="E70" s="9" t="s">
        <v>512</v>
      </c>
      <c r="F70" s="9" t="s">
        <v>513</v>
      </c>
      <c r="G70" s="9" t="s">
        <v>514</v>
      </c>
      <c r="H70" s="30">
        <v>14</v>
      </c>
      <c r="I70" s="10">
        <v>72000000</v>
      </c>
      <c r="J70" s="10">
        <v>72000000</v>
      </c>
      <c r="K70" s="10">
        <v>72000000</v>
      </c>
      <c r="L70" s="9" t="s">
        <v>331</v>
      </c>
      <c r="M70" s="11">
        <v>213</v>
      </c>
      <c r="N70" s="11" t="s">
        <v>115</v>
      </c>
      <c r="O70" s="25">
        <v>2020680010040</v>
      </c>
      <c r="P70" s="26" t="s">
        <v>206</v>
      </c>
      <c r="Q70" s="11" t="s">
        <v>515</v>
      </c>
      <c r="R70" s="11" t="s">
        <v>1489</v>
      </c>
      <c r="S70" s="11" t="s">
        <v>1490</v>
      </c>
      <c r="T70" s="11" t="s">
        <v>1491</v>
      </c>
      <c r="U70" s="11" t="s">
        <v>1493</v>
      </c>
      <c r="V70" s="12" t="s">
        <v>2208</v>
      </c>
    </row>
    <row r="71" spans="1:22">
      <c r="A71" s="55">
        <v>45324</v>
      </c>
      <c r="B71" s="9">
        <v>931</v>
      </c>
      <c r="C71" s="9" t="s">
        <v>274</v>
      </c>
      <c r="D71" s="9" t="s">
        <v>518</v>
      </c>
      <c r="E71" s="9" t="s">
        <v>512</v>
      </c>
      <c r="F71" s="9" t="s">
        <v>523</v>
      </c>
      <c r="G71" s="9" t="s">
        <v>524</v>
      </c>
      <c r="H71" s="30">
        <v>11</v>
      </c>
      <c r="I71" s="10">
        <v>198750000</v>
      </c>
      <c r="J71" s="10">
        <v>198750000</v>
      </c>
      <c r="K71" s="10">
        <v>198750000</v>
      </c>
      <c r="L71" s="9" t="s">
        <v>331</v>
      </c>
      <c r="M71" s="9">
        <v>212</v>
      </c>
      <c r="N71" s="11" t="s">
        <v>114</v>
      </c>
      <c r="O71" s="25">
        <v>2020680010040</v>
      </c>
      <c r="P71" s="26" t="s">
        <v>206</v>
      </c>
      <c r="Q71" s="11" t="s">
        <v>519</v>
      </c>
      <c r="R71" s="11" t="s">
        <v>1489</v>
      </c>
      <c r="S71" s="11" t="s">
        <v>1490</v>
      </c>
      <c r="T71" s="11" t="s">
        <v>1491</v>
      </c>
      <c r="U71" s="11" t="s">
        <v>1492</v>
      </c>
      <c r="V71" s="12" t="s">
        <v>2208</v>
      </c>
    </row>
    <row r="72" spans="1:22">
      <c r="A72" s="55">
        <v>45324</v>
      </c>
      <c r="B72" s="9">
        <v>932</v>
      </c>
      <c r="C72" s="9" t="s">
        <v>282</v>
      </c>
      <c r="D72" s="9" t="s">
        <v>516</v>
      </c>
      <c r="E72" s="9" t="s">
        <v>512</v>
      </c>
      <c r="F72" s="9" t="s">
        <v>523</v>
      </c>
      <c r="G72" s="9" t="s">
        <v>524</v>
      </c>
      <c r="H72" s="30">
        <v>11</v>
      </c>
      <c r="I72" s="10">
        <v>39495600</v>
      </c>
      <c r="J72" s="10">
        <v>39495600</v>
      </c>
      <c r="K72" s="10">
        <v>39495600</v>
      </c>
      <c r="L72" s="9" t="s">
        <v>331</v>
      </c>
      <c r="M72" s="9">
        <v>212</v>
      </c>
      <c r="N72" s="11" t="s">
        <v>114</v>
      </c>
      <c r="O72" s="25">
        <v>2020680010040</v>
      </c>
      <c r="P72" s="26" t="s">
        <v>206</v>
      </c>
      <c r="Q72" s="11" t="s">
        <v>519</v>
      </c>
      <c r="R72" s="11" t="s">
        <v>1489</v>
      </c>
      <c r="S72" s="11" t="s">
        <v>1490</v>
      </c>
      <c r="T72" s="11" t="s">
        <v>1491</v>
      </c>
      <c r="U72" s="11" t="s">
        <v>1492</v>
      </c>
      <c r="V72" s="12" t="s">
        <v>2208</v>
      </c>
    </row>
    <row r="73" spans="1:22">
      <c r="A73" s="55">
        <v>45324</v>
      </c>
      <c r="B73" s="9">
        <v>933</v>
      </c>
      <c r="C73" s="9" t="s">
        <v>291</v>
      </c>
      <c r="D73" s="9" t="s">
        <v>511</v>
      </c>
      <c r="E73" s="9" t="s">
        <v>512</v>
      </c>
      <c r="F73" s="9" t="s">
        <v>525</v>
      </c>
      <c r="G73" s="9" t="s">
        <v>526</v>
      </c>
      <c r="H73" s="30">
        <v>16</v>
      </c>
      <c r="I73" s="10">
        <v>14348250</v>
      </c>
      <c r="J73" s="10">
        <v>14348250</v>
      </c>
      <c r="K73" s="10">
        <v>14348250</v>
      </c>
      <c r="L73" s="9" t="s">
        <v>331</v>
      </c>
      <c r="M73" s="11">
        <v>213</v>
      </c>
      <c r="N73" s="11" t="s">
        <v>115</v>
      </c>
      <c r="O73" s="25">
        <v>2020680010040</v>
      </c>
      <c r="P73" s="26" t="s">
        <v>206</v>
      </c>
      <c r="Q73" s="11" t="s">
        <v>515</v>
      </c>
      <c r="R73" s="11" t="s">
        <v>1489</v>
      </c>
      <c r="S73" s="11" t="s">
        <v>1490</v>
      </c>
      <c r="T73" s="11" t="s">
        <v>1491</v>
      </c>
      <c r="U73" s="11" t="s">
        <v>1492</v>
      </c>
      <c r="V73" s="12" t="s">
        <v>2208</v>
      </c>
    </row>
    <row r="74" spans="1:22">
      <c r="A74" s="55">
        <v>45324</v>
      </c>
      <c r="B74" s="9">
        <v>934</v>
      </c>
      <c r="C74" s="9" t="s">
        <v>282</v>
      </c>
      <c r="D74" s="9" t="s">
        <v>516</v>
      </c>
      <c r="E74" s="9" t="s">
        <v>512</v>
      </c>
      <c r="F74" s="9" t="s">
        <v>525</v>
      </c>
      <c r="G74" s="9" t="s">
        <v>526</v>
      </c>
      <c r="H74" s="30">
        <v>16</v>
      </c>
      <c r="I74" s="10">
        <v>14904000</v>
      </c>
      <c r="J74" s="10">
        <v>14904000</v>
      </c>
      <c r="K74" s="10">
        <v>14904000</v>
      </c>
      <c r="L74" s="9" t="s">
        <v>331</v>
      </c>
      <c r="M74" s="9">
        <v>212</v>
      </c>
      <c r="N74" s="11" t="s">
        <v>114</v>
      </c>
      <c r="O74" s="25">
        <v>2020680010040</v>
      </c>
      <c r="P74" s="26" t="s">
        <v>206</v>
      </c>
      <c r="Q74" s="11" t="s">
        <v>519</v>
      </c>
      <c r="R74" s="11" t="s">
        <v>1489</v>
      </c>
      <c r="S74" s="11" t="s">
        <v>1490</v>
      </c>
      <c r="T74" s="11" t="s">
        <v>1491</v>
      </c>
      <c r="U74" s="11" t="s">
        <v>1492</v>
      </c>
      <c r="V74" s="12" t="s">
        <v>2208</v>
      </c>
    </row>
    <row r="75" spans="1:22">
      <c r="A75" s="55">
        <v>45324</v>
      </c>
      <c r="B75" s="9">
        <v>935</v>
      </c>
      <c r="C75" s="9" t="s">
        <v>289</v>
      </c>
      <c r="D75" s="9" t="s">
        <v>522</v>
      </c>
      <c r="E75" s="9" t="s">
        <v>512</v>
      </c>
      <c r="F75" s="9" t="s">
        <v>525</v>
      </c>
      <c r="G75" s="9" t="s">
        <v>526</v>
      </c>
      <c r="H75" s="30">
        <v>16</v>
      </c>
      <c r="I75" s="10">
        <v>84000000</v>
      </c>
      <c r="J75" s="10">
        <v>84000000</v>
      </c>
      <c r="K75" s="10">
        <v>84000000</v>
      </c>
      <c r="L75" s="9" t="s">
        <v>331</v>
      </c>
      <c r="M75" s="11">
        <v>213</v>
      </c>
      <c r="N75" s="11" t="s">
        <v>115</v>
      </c>
      <c r="O75" s="25">
        <v>2020680010040</v>
      </c>
      <c r="P75" s="26" t="s">
        <v>206</v>
      </c>
      <c r="Q75" s="11" t="s">
        <v>515</v>
      </c>
      <c r="R75" s="11" t="s">
        <v>1489</v>
      </c>
      <c r="S75" s="11" t="s">
        <v>1490</v>
      </c>
      <c r="T75" s="11" t="s">
        <v>1491</v>
      </c>
      <c r="U75" s="11" t="s">
        <v>1492</v>
      </c>
      <c r="V75" s="12" t="s">
        <v>2208</v>
      </c>
    </row>
    <row r="76" spans="1:22">
      <c r="A76" s="55">
        <v>45324</v>
      </c>
      <c r="B76" s="9">
        <v>936</v>
      </c>
      <c r="C76" s="9" t="s">
        <v>274</v>
      </c>
      <c r="D76" s="9" t="s">
        <v>518</v>
      </c>
      <c r="E76" s="9" t="s">
        <v>512</v>
      </c>
      <c r="F76" s="9" t="s">
        <v>525</v>
      </c>
      <c r="G76" s="9" t="s">
        <v>526</v>
      </c>
      <c r="H76" s="30">
        <v>16</v>
      </c>
      <c r="I76" s="10">
        <v>75000000</v>
      </c>
      <c r="J76" s="10">
        <v>75000000</v>
      </c>
      <c r="K76" s="10">
        <v>75000000</v>
      </c>
      <c r="L76" s="9" t="s">
        <v>331</v>
      </c>
      <c r="M76" s="9">
        <v>212</v>
      </c>
      <c r="N76" s="11" t="s">
        <v>114</v>
      </c>
      <c r="O76" s="25">
        <v>2020680010040</v>
      </c>
      <c r="P76" s="26" t="s">
        <v>206</v>
      </c>
      <c r="Q76" s="11" t="s">
        <v>519</v>
      </c>
      <c r="R76" s="11" t="s">
        <v>1489</v>
      </c>
      <c r="S76" s="11" t="s">
        <v>1490</v>
      </c>
      <c r="T76" s="11" t="s">
        <v>1491</v>
      </c>
      <c r="U76" s="11" t="s">
        <v>1492</v>
      </c>
      <c r="V76" s="12" t="s">
        <v>2208</v>
      </c>
    </row>
    <row r="77" spans="1:22">
      <c r="A77" s="55">
        <v>45324</v>
      </c>
      <c r="B77" s="9">
        <v>937</v>
      </c>
      <c r="C77" s="9" t="s">
        <v>291</v>
      </c>
      <c r="D77" s="9" t="s">
        <v>511</v>
      </c>
      <c r="E77" s="9" t="s">
        <v>512</v>
      </c>
      <c r="F77" s="9" t="s">
        <v>527</v>
      </c>
      <c r="G77" s="9" t="s">
        <v>528</v>
      </c>
      <c r="H77" s="30">
        <v>15</v>
      </c>
      <c r="I77" s="10">
        <v>16398000</v>
      </c>
      <c r="J77" s="10">
        <v>16398000</v>
      </c>
      <c r="K77" s="10">
        <v>16398000</v>
      </c>
      <c r="L77" s="9" t="s">
        <v>331</v>
      </c>
      <c r="M77" s="11">
        <v>213</v>
      </c>
      <c r="N77" s="11" t="s">
        <v>115</v>
      </c>
      <c r="O77" s="25">
        <v>2020680010040</v>
      </c>
      <c r="P77" s="26" t="s">
        <v>206</v>
      </c>
      <c r="Q77" s="11" t="s">
        <v>515</v>
      </c>
      <c r="R77" s="11" t="s">
        <v>1489</v>
      </c>
      <c r="S77" s="11" t="s">
        <v>1490</v>
      </c>
      <c r="T77" s="11" t="s">
        <v>1491</v>
      </c>
      <c r="U77" s="11" t="s">
        <v>1493</v>
      </c>
      <c r="V77" s="12" t="s">
        <v>2208</v>
      </c>
    </row>
    <row r="78" spans="1:22">
      <c r="A78" s="55">
        <v>45324</v>
      </c>
      <c r="B78" s="9">
        <v>938</v>
      </c>
      <c r="C78" s="9" t="s">
        <v>282</v>
      </c>
      <c r="D78" s="9" t="s">
        <v>516</v>
      </c>
      <c r="E78" s="9" t="s">
        <v>512</v>
      </c>
      <c r="F78" s="9" t="s">
        <v>527</v>
      </c>
      <c r="G78" s="9" t="s">
        <v>528</v>
      </c>
      <c r="H78" s="30">
        <v>15</v>
      </c>
      <c r="I78" s="10">
        <v>14904000</v>
      </c>
      <c r="J78" s="10">
        <v>14904000</v>
      </c>
      <c r="K78" s="10">
        <v>14904000</v>
      </c>
      <c r="L78" s="9" t="s">
        <v>331</v>
      </c>
      <c r="M78" s="9">
        <v>212</v>
      </c>
      <c r="N78" s="11" t="s">
        <v>114</v>
      </c>
      <c r="O78" s="25">
        <v>2020680010040</v>
      </c>
      <c r="P78" s="26" t="s">
        <v>206</v>
      </c>
      <c r="Q78" s="11" t="s">
        <v>519</v>
      </c>
      <c r="R78" s="11" t="s">
        <v>1489</v>
      </c>
      <c r="S78" s="11" t="s">
        <v>1490</v>
      </c>
      <c r="T78" s="11" t="s">
        <v>1491</v>
      </c>
      <c r="U78" s="11" t="s">
        <v>1493</v>
      </c>
      <c r="V78" s="12" t="s">
        <v>2208</v>
      </c>
    </row>
    <row r="79" spans="1:22">
      <c r="A79" s="55">
        <v>45324</v>
      </c>
      <c r="B79" s="9">
        <v>939</v>
      </c>
      <c r="C79" s="9" t="s">
        <v>289</v>
      </c>
      <c r="D79" s="9" t="s">
        <v>522</v>
      </c>
      <c r="E79" s="9" t="s">
        <v>512</v>
      </c>
      <c r="F79" s="9" t="s">
        <v>527</v>
      </c>
      <c r="G79" s="9" t="s">
        <v>528</v>
      </c>
      <c r="H79" s="30">
        <v>15</v>
      </c>
      <c r="I79" s="10">
        <v>96000000</v>
      </c>
      <c r="J79" s="10">
        <v>89721841</v>
      </c>
      <c r="K79" s="10">
        <v>89721841</v>
      </c>
      <c r="L79" s="9" t="s">
        <v>331</v>
      </c>
      <c r="M79" s="11">
        <v>213</v>
      </c>
      <c r="N79" s="11" t="s">
        <v>115</v>
      </c>
      <c r="O79" s="25">
        <v>2020680010040</v>
      </c>
      <c r="P79" s="26" t="s">
        <v>206</v>
      </c>
      <c r="Q79" s="11" t="s">
        <v>515</v>
      </c>
      <c r="R79" s="11" t="s">
        <v>1489</v>
      </c>
      <c r="S79" s="11" t="s">
        <v>1490</v>
      </c>
      <c r="T79" s="11" t="s">
        <v>1491</v>
      </c>
      <c r="U79" s="11" t="s">
        <v>1493</v>
      </c>
      <c r="V79" s="12" t="s">
        <v>2208</v>
      </c>
    </row>
    <row r="80" spans="1:22">
      <c r="A80" s="55">
        <v>45324</v>
      </c>
      <c r="B80" s="9">
        <v>940</v>
      </c>
      <c r="C80" s="9" t="s">
        <v>274</v>
      </c>
      <c r="D80" s="9" t="s">
        <v>518</v>
      </c>
      <c r="E80" s="9" t="s">
        <v>512</v>
      </c>
      <c r="F80" s="9" t="s">
        <v>527</v>
      </c>
      <c r="G80" s="9" t="s">
        <v>528</v>
      </c>
      <c r="H80" s="30">
        <v>15</v>
      </c>
      <c r="I80" s="10">
        <v>75000000</v>
      </c>
      <c r="J80" s="10">
        <v>73841686</v>
      </c>
      <c r="K80" s="10">
        <v>73841686</v>
      </c>
      <c r="L80" s="9" t="s">
        <v>331</v>
      </c>
      <c r="M80" s="9">
        <v>212</v>
      </c>
      <c r="N80" s="11" t="s">
        <v>114</v>
      </c>
      <c r="O80" s="25">
        <v>2020680010040</v>
      </c>
      <c r="P80" s="26" t="s">
        <v>206</v>
      </c>
      <c r="Q80" s="11" t="s">
        <v>519</v>
      </c>
      <c r="R80" s="11" t="s">
        <v>1489</v>
      </c>
      <c r="S80" s="11" t="s">
        <v>1490</v>
      </c>
      <c r="T80" s="11" t="s">
        <v>1491</v>
      </c>
      <c r="U80" s="11" t="s">
        <v>1493</v>
      </c>
      <c r="V80" s="12" t="s">
        <v>2208</v>
      </c>
    </row>
    <row r="81" spans="1:22">
      <c r="A81" s="55">
        <v>45324</v>
      </c>
      <c r="B81" s="9">
        <v>941</v>
      </c>
      <c r="C81" s="9" t="s">
        <v>282</v>
      </c>
      <c r="D81" s="9" t="s">
        <v>516</v>
      </c>
      <c r="E81" s="9" t="s">
        <v>512</v>
      </c>
      <c r="F81" s="9" t="s">
        <v>529</v>
      </c>
      <c r="G81" s="9" t="s">
        <v>530</v>
      </c>
      <c r="H81" s="30">
        <v>10</v>
      </c>
      <c r="I81" s="10">
        <v>74520000</v>
      </c>
      <c r="J81" s="10">
        <v>73436584</v>
      </c>
      <c r="K81" s="10">
        <v>73436584</v>
      </c>
      <c r="L81" s="9" t="s">
        <v>331</v>
      </c>
      <c r="M81" s="9">
        <v>212</v>
      </c>
      <c r="N81" s="11" t="s">
        <v>114</v>
      </c>
      <c r="O81" s="25">
        <v>2020680010040</v>
      </c>
      <c r="P81" s="26" t="s">
        <v>206</v>
      </c>
      <c r="Q81" s="11" t="s">
        <v>519</v>
      </c>
      <c r="R81" s="11" t="s">
        <v>1489</v>
      </c>
      <c r="S81" s="11" t="s">
        <v>1490</v>
      </c>
      <c r="T81" s="11" t="s">
        <v>1491</v>
      </c>
      <c r="U81" s="11" t="s">
        <v>1492</v>
      </c>
      <c r="V81" s="12" t="s">
        <v>2208</v>
      </c>
    </row>
    <row r="82" spans="1:22">
      <c r="A82" s="55">
        <v>45324</v>
      </c>
      <c r="B82" s="9">
        <v>942</v>
      </c>
      <c r="C82" s="9" t="s">
        <v>291</v>
      </c>
      <c r="D82" s="9" t="s">
        <v>511</v>
      </c>
      <c r="E82" s="9" t="s">
        <v>512</v>
      </c>
      <c r="F82" s="9" t="s">
        <v>529</v>
      </c>
      <c r="G82" s="9" t="s">
        <v>530</v>
      </c>
      <c r="H82" s="30">
        <v>10</v>
      </c>
      <c r="I82" s="10">
        <v>69691500</v>
      </c>
      <c r="J82" s="10">
        <v>69691500</v>
      </c>
      <c r="K82" s="10">
        <v>69691500</v>
      </c>
      <c r="L82" s="9" t="s">
        <v>331</v>
      </c>
      <c r="M82" s="11">
        <v>213</v>
      </c>
      <c r="N82" s="11" t="s">
        <v>115</v>
      </c>
      <c r="O82" s="25">
        <v>2020680010040</v>
      </c>
      <c r="P82" s="26" t="s">
        <v>206</v>
      </c>
      <c r="Q82" s="11" t="s">
        <v>515</v>
      </c>
      <c r="R82" s="11" t="s">
        <v>1489</v>
      </c>
      <c r="S82" s="11" t="s">
        <v>1490</v>
      </c>
      <c r="T82" s="11" t="s">
        <v>1491</v>
      </c>
      <c r="U82" s="11" t="s">
        <v>1492</v>
      </c>
      <c r="V82" s="12" t="s">
        <v>2208</v>
      </c>
    </row>
    <row r="83" spans="1:22">
      <c r="A83" s="55">
        <v>45324</v>
      </c>
      <c r="B83" s="9">
        <v>943</v>
      </c>
      <c r="C83" s="9" t="s">
        <v>274</v>
      </c>
      <c r="D83" s="9" t="s">
        <v>518</v>
      </c>
      <c r="E83" s="9" t="s">
        <v>512</v>
      </c>
      <c r="F83" s="9" t="s">
        <v>529</v>
      </c>
      <c r="G83" s="9" t="s">
        <v>530</v>
      </c>
      <c r="H83" s="30">
        <v>10</v>
      </c>
      <c r="I83" s="10">
        <v>375000000</v>
      </c>
      <c r="J83" s="10">
        <v>375000000</v>
      </c>
      <c r="K83" s="10">
        <v>375000000</v>
      </c>
      <c r="L83" s="9" t="s">
        <v>331</v>
      </c>
      <c r="M83" s="9">
        <v>212</v>
      </c>
      <c r="N83" s="11" t="s">
        <v>114</v>
      </c>
      <c r="O83" s="25">
        <v>2020680010040</v>
      </c>
      <c r="P83" s="26" t="s">
        <v>206</v>
      </c>
      <c r="Q83" s="11" t="s">
        <v>519</v>
      </c>
      <c r="R83" s="11" t="s">
        <v>1489</v>
      </c>
      <c r="S83" s="11" t="s">
        <v>1490</v>
      </c>
      <c r="T83" s="11" t="s">
        <v>1491</v>
      </c>
      <c r="U83" s="11" t="s">
        <v>1492</v>
      </c>
      <c r="V83" s="12" t="s">
        <v>2208</v>
      </c>
    </row>
    <row r="84" spans="1:22">
      <c r="A84" s="55">
        <v>45324</v>
      </c>
      <c r="B84" s="9">
        <v>944</v>
      </c>
      <c r="C84" s="9" t="s">
        <v>289</v>
      </c>
      <c r="D84" s="9" t="s">
        <v>522</v>
      </c>
      <c r="E84" s="9" t="s">
        <v>512</v>
      </c>
      <c r="F84" s="9" t="s">
        <v>529</v>
      </c>
      <c r="G84" s="9" t="s">
        <v>530</v>
      </c>
      <c r="H84" s="30">
        <v>10</v>
      </c>
      <c r="I84" s="10">
        <v>408000000</v>
      </c>
      <c r="J84" s="10">
        <v>408000000</v>
      </c>
      <c r="K84" s="10">
        <v>408000000</v>
      </c>
      <c r="L84" s="9" t="s">
        <v>331</v>
      </c>
      <c r="M84" s="11">
        <v>213</v>
      </c>
      <c r="N84" s="11" t="s">
        <v>115</v>
      </c>
      <c r="O84" s="25">
        <v>2020680010040</v>
      </c>
      <c r="P84" s="26" t="s">
        <v>206</v>
      </c>
      <c r="Q84" s="11" t="s">
        <v>515</v>
      </c>
      <c r="R84" s="11" t="s">
        <v>1489</v>
      </c>
      <c r="S84" s="11" t="s">
        <v>1490</v>
      </c>
      <c r="T84" s="11" t="s">
        <v>1491</v>
      </c>
      <c r="U84" s="11" t="s">
        <v>1492</v>
      </c>
      <c r="V84" s="12" t="s">
        <v>2208</v>
      </c>
    </row>
    <row r="85" spans="1:22">
      <c r="A85" s="55">
        <v>45324</v>
      </c>
      <c r="B85" s="9">
        <v>945</v>
      </c>
      <c r="C85" s="9" t="s">
        <v>291</v>
      </c>
      <c r="D85" s="9" t="s">
        <v>511</v>
      </c>
      <c r="E85" s="9" t="s">
        <v>512</v>
      </c>
      <c r="F85" s="9" t="s">
        <v>531</v>
      </c>
      <c r="G85" s="9" t="s">
        <v>532</v>
      </c>
      <c r="H85" s="30">
        <v>12</v>
      </c>
      <c r="I85" s="10">
        <v>30746250</v>
      </c>
      <c r="J85" s="10">
        <v>30746250</v>
      </c>
      <c r="K85" s="10">
        <v>30746250</v>
      </c>
      <c r="L85" s="9" t="s">
        <v>331</v>
      </c>
      <c r="M85" s="11">
        <v>213</v>
      </c>
      <c r="N85" s="11" t="s">
        <v>115</v>
      </c>
      <c r="O85" s="25">
        <v>2020680010040</v>
      </c>
      <c r="P85" s="26" t="s">
        <v>206</v>
      </c>
      <c r="Q85" s="11" t="s">
        <v>515</v>
      </c>
      <c r="R85" s="11" t="s">
        <v>1489</v>
      </c>
      <c r="S85" s="11" t="s">
        <v>1490</v>
      </c>
      <c r="T85" s="11" t="s">
        <v>1491</v>
      </c>
      <c r="U85" s="11" t="s">
        <v>1492</v>
      </c>
      <c r="V85" s="12" t="s">
        <v>2208</v>
      </c>
    </row>
    <row r="86" spans="1:22">
      <c r="A86" s="55">
        <v>45324</v>
      </c>
      <c r="B86" s="9">
        <v>946</v>
      </c>
      <c r="C86" s="9" t="s">
        <v>289</v>
      </c>
      <c r="D86" s="9" t="s">
        <v>522</v>
      </c>
      <c r="E86" s="9" t="s">
        <v>512</v>
      </c>
      <c r="F86" s="9" t="s">
        <v>531</v>
      </c>
      <c r="G86" s="9" t="s">
        <v>532</v>
      </c>
      <c r="H86" s="30">
        <v>12</v>
      </c>
      <c r="I86" s="10">
        <v>180000000</v>
      </c>
      <c r="J86" s="10">
        <v>180000000</v>
      </c>
      <c r="K86" s="10">
        <v>180000000</v>
      </c>
      <c r="L86" s="9" t="s">
        <v>331</v>
      </c>
      <c r="M86" s="11">
        <v>213</v>
      </c>
      <c r="N86" s="11" t="s">
        <v>115</v>
      </c>
      <c r="O86" s="25">
        <v>2020680010040</v>
      </c>
      <c r="P86" s="26" t="s">
        <v>206</v>
      </c>
      <c r="Q86" s="11" t="s">
        <v>515</v>
      </c>
      <c r="R86" s="11" t="s">
        <v>1489</v>
      </c>
      <c r="S86" s="11" t="s">
        <v>1490</v>
      </c>
      <c r="T86" s="11" t="s">
        <v>1491</v>
      </c>
      <c r="U86" s="11" t="s">
        <v>1492</v>
      </c>
      <c r="V86" s="12" t="s">
        <v>2208</v>
      </c>
    </row>
    <row r="87" spans="1:22">
      <c r="A87" s="55">
        <v>45324</v>
      </c>
      <c r="B87" s="9">
        <v>947</v>
      </c>
      <c r="C87" s="9" t="s">
        <v>291</v>
      </c>
      <c r="D87" s="9" t="s">
        <v>511</v>
      </c>
      <c r="E87" s="9" t="s">
        <v>512</v>
      </c>
      <c r="F87" s="9" t="s">
        <v>533</v>
      </c>
      <c r="G87" s="9" t="s">
        <v>534</v>
      </c>
      <c r="H87" s="30">
        <v>19</v>
      </c>
      <c r="I87" s="10">
        <v>39355200</v>
      </c>
      <c r="J87" s="10">
        <v>39355200</v>
      </c>
      <c r="K87" s="10">
        <v>39355200</v>
      </c>
      <c r="L87" s="9" t="s">
        <v>331</v>
      </c>
      <c r="M87" s="11">
        <v>213</v>
      </c>
      <c r="N87" s="11" t="s">
        <v>115</v>
      </c>
      <c r="O87" s="25">
        <v>2020680010040</v>
      </c>
      <c r="P87" s="26" t="s">
        <v>206</v>
      </c>
      <c r="Q87" s="11" t="s">
        <v>515</v>
      </c>
      <c r="R87" s="11" t="s">
        <v>1489</v>
      </c>
      <c r="S87" s="11" t="s">
        <v>1490</v>
      </c>
      <c r="T87" s="11" t="s">
        <v>1491</v>
      </c>
      <c r="U87" s="11" t="s">
        <v>1492</v>
      </c>
      <c r="V87" s="12" t="s">
        <v>2208</v>
      </c>
    </row>
    <row r="88" spans="1:22">
      <c r="A88" s="55">
        <v>45324</v>
      </c>
      <c r="B88" s="9">
        <v>948</v>
      </c>
      <c r="C88" s="9" t="s">
        <v>282</v>
      </c>
      <c r="D88" s="9" t="s">
        <v>516</v>
      </c>
      <c r="E88" s="9" t="s">
        <v>512</v>
      </c>
      <c r="F88" s="9" t="s">
        <v>533</v>
      </c>
      <c r="G88" s="9" t="s">
        <v>534</v>
      </c>
      <c r="H88" s="30">
        <v>19</v>
      </c>
      <c r="I88" s="10">
        <v>22356000</v>
      </c>
      <c r="J88" s="10">
        <v>22356000</v>
      </c>
      <c r="K88" s="10">
        <v>22356000</v>
      </c>
      <c r="L88" s="9" t="s">
        <v>331</v>
      </c>
      <c r="M88" s="9">
        <v>212</v>
      </c>
      <c r="N88" s="11" t="s">
        <v>114</v>
      </c>
      <c r="O88" s="25">
        <v>2020680010040</v>
      </c>
      <c r="P88" s="26" t="s">
        <v>206</v>
      </c>
      <c r="Q88" s="11" t="s">
        <v>519</v>
      </c>
      <c r="R88" s="11" t="s">
        <v>1489</v>
      </c>
      <c r="S88" s="11" t="s">
        <v>1490</v>
      </c>
      <c r="T88" s="11" t="s">
        <v>1491</v>
      </c>
      <c r="U88" s="11" t="s">
        <v>1492</v>
      </c>
      <c r="V88" s="12" t="s">
        <v>2208</v>
      </c>
    </row>
    <row r="89" spans="1:22">
      <c r="A89" s="55">
        <v>45324</v>
      </c>
      <c r="B89" s="9">
        <v>949</v>
      </c>
      <c r="C89" s="9" t="s">
        <v>289</v>
      </c>
      <c r="D89" s="9" t="s">
        <v>522</v>
      </c>
      <c r="E89" s="9" t="s">
        <v>512</v>
      </c>
      <c r="F89" s="9" t="s">
        <v>533</v>
      </c>
      <c r="G89" s="9" t="s">
        <v>534</v>
      </c>
      <c r="H89" s="30">
        <v>19</v>
      </c>
      <c r="I89" s="10">
        <v>230400000</v>
      </c>
      <c r="J89" s="10">
        <v>230400000</v>
      </c>
      <c r="K89" s="10">
        <v>230400000</v>
      </c>
      <c r="L89" s="9" t="s">
        <v>331</v>
      </c>
      <c r="M89" s="11">
        <v>213</v>
      </c>
      <c r="N89" s="11" t="s">
        <v>115</v>
      </c>
      <c r="O89" s="25">
        <v>2020680010040</v>
      </c>
      <c r="P89" s="26" t="s">
        <v>206</v>
      </c>
      <c r="Q89" s="11" t="s">
        <v>515</v>
      </c>
      <c r="R89" s="11" t="s">
        <v>1489</v>
      </c>
      <c r="S89" s="11" t="s">
        <v>1490</v>
      </c>
      <c r="T89" s="11" t="s">
        <v>1491</v>
      </c>
      <c r="U89" s="11" t="s">
        <v>1492</v>
      </c>
      <c r="V89" s="12" t="s">
        <v>2208</v>
      </c>
    </row>
    <row r="90" spans="1:22">
      <c r="A90" s="55">
        <v>45324</v>
      </c>
      <c r="B90" s="9">
        <v>950</v>
      </c>
      <c r="C90" s="9" t="s">
        <v>274</v>
      </c>
      <c r="D90" s="9" t="s">
        <v>518</v>
      </c>
      <c r="E90" s="9" t="s">
        <v>512</v>
      </c>
      <c r="F90" s="9" t="s">
        <v>533</v>
      </c>
      <c r="G90" s="9" t="s">
        <v>534</v>
      </c>
      <c r="H90" s="30">
        <v>19</v>
      </c>
      <c r="I90" s="10">
        <v>112500000</v>
      </c>
      <c r="J90" s="10">
        <v>112350160</v>
      </c>
      <c r="K90" s="10">
        <v>112350160</v>
      </c>
      <c r="L90" s="9" t="s">
        <v>331</v>
      </c>
      <c r="M90" s="9">
        <v>212</v>
      </c>
      <c r="N90" s="11" t="s">
        <v>114</v>
      </c>
      <c r="O90" s="25">
        <v>2020680010040</v>
      </c>
      <c r="P90" s="26" t="s">
        <v>206</v>
      </c>
      <c r="Q90" s="11" t="s">
        <v>519</v>
      </c>
      <c r="R90" s="11" t="s">
        <v>1489</v>
      </c>
      <c r="S90" s="11" t="s">
        <v>1490</v>
      </c>
      <c r="T90" s="11" t="s">
        <v>1491</v>
      </c>
      <c r="U90" s="11" t="s">
        <v>1492</v>
      </c>
      <c r="V90" s="12" t="s">
        <v>2208</v>
      </c>
    </row>
    <row r="91" spans="1:22">
      <c r="A91" s="55">
        <v>45324</v>
      </c>
      <c r="B91" s="9">
        <v>951</v>
      </c>
      <c r="C91" s="9" t="s">
        <v>291</v>
      </c>
      <c r="D91" s="9" t="s">
        <v>511</v>
      </c>
      <c r="E91" s="9" t="s">
        <v>512</v>
      </c>
      <c r="F91" s="9" t="s">
        <v>535</v>
      </c>
      <c r="G91" s="9" t="s">
        <v>536</v>
      </c>
      <c r="H91" s="30">
        <v>17</v>
      </c>
      <c r="I91" s="10">
        <v>45094500</v>
      </c>
      <c r="J91" s="10">
        <v>45094500</v>
      </c>
      <c r="K91" s="10">
        <v>45094500</v>
      </c>
      <c r="L91" s="9" t="s">
        <v>331</v>
      </c>
      <c r="M91" s="11">
        <v>213</v>
      </c>
      <c r="N91" s="11" t="s">
        <v>115</v>
      </c>
      <c r="O91" s="25">
        <v>2020680010040</v>
      </c>
      <c r="P91" s="26" t="s">
        <v>206</v>
      </c>
      <c r="Q91" s="11" t="s">
        <v>515</v>
      </c>
      <c r="R91" s="11" t="s">
        <v>1489</v>
      </c>
      <c r="S91" s="11" t="s">
        <v>1490</v>
      </c>
      <c r="T91" s="11" t="s">
        <v>1491</v>
      </c>
      <c r="U91" s="11" t="s">
        <v>1493</v>
      </c>
      <c r="V91" s="12" t="s">
        <v>2208</v>
      </c>
    </row>
    <row r="92" spans="1:22">
      <c r="A92" s="55">
        <v>45324</v>
      </c>
      <c r="B92" s="9">
        <v>952</v>
      </c>
      <c r="C92" s="9" t="s">
        <v>282</v>
      </c>
      <c r="D92" s="9" t="s">
        <v>516</v>
      </c>
      <c r="E92" s="9" t="s">
        <v>512</v>
      </c>
      <c r="F92" s="9" t="s">
        <v>535</v>
      </c>
      <c r="G92" s="9" t="s">
        <v>536</v>
      </c>
      <c r="H92" s="30">
        <v>17</v>
      </c>
      <c r="I92" s="10">
        <v>40986000</v>
      </c>
      <c r="J92" s="10">
        <v>40986000</v>
      </c>
      <c r="K92" s="10">
        <v>40986000</v>
      </c>
      <c r="L92" s="9" t="s">
        <v>331</v>
      </c>
      <c r="M92" s="9">
        <v>212</v>
      </c>
      <c r="N92" s="11" t="s">
        <v>114</v>
      </c>
      <c r="O92" s="25">
        <v>2020680010040</v>
      </c>
      <c r="P92" s="26" t="s">
        <v>206</v>
      </c>
      <c r="Q92" s="11" t="s">
        <v>519</v>
      </c>
      <c r="R92" s="11" t="s">
        <v>1489</v>
      </c>
      <c r="S92" s="11" t="s">
        <v>1490</v>
      </c>
      <c r="T92" s="11" t="s">
        <v>1491</v>
      </c>
      <c r="U92" s="11" t="s">
        <v>1493</v>
      </c>
      <c r="V92" s="12" t="s">
        <v>2208</v>
      </c>
    </row>
    <row r="93" spans="1:22">
      <c r="A93" s="55">
        <v>45324</v>
      </c>
      <c r="B93" s="9">
        <v>953</v>
      </c>
      <c r="C93" s="9" t="s">
        <v>289</v>
      </c>
      <c r="D93" s="9" t="s">
        <v>522</v>
      </c>
      <c r="E93" s="9" t="s">
        <v>512</v>
      </c>
      <c r="F93" s="9" t="s">
        <v>535</v>
      </c>
      <c r="G93" s="9" t="s">
        <v>536</v>
      </c>
      <c r="H93" s="30">
        <v>17</v>
      </c>
      <c r="I93" s="10">
        <v>264000000</v>
      </c>
      <c r="J93" s="10">
        <v>264000000</v>
      </c>
      <c r="K93" s="10">
        <v>264000000</v>
      </c>
      <c r="L93" s="9" t="s">
        <v>331</v>
      </c>
      <c r="M93" s="11">
        <v>213</v>
      </c>
      <c r="N93" s="11" t="s">
        <v>115</v>
      </c>
      <c r="O93" s="25">
        <v>2020680010040</v>
      </c>
      <c r="P93" s="26" t="s">
        <v>206</v>
      </c>
      <c r="Q93" s="11" t="s">
        <v>515</v>
      </c>
      <c r="R93" s="11" t="s">
        <v>1489</v>
      </c>
      <c r="S93" s="11" t="s">
        <v>1490</v>
      </c>
      <c r="T93" s="11" t="s">
        <v>1491</v>
      </c>
      <c r="U93" s="11" t="s">
        <v>1493</v>
      </c>
      <c r="V93" s="12" t="s">
        <v>2208</v>
      </c>
    </row>
    <row r="94" spans="1:22">
      <c r="A94" s="55">
        <v>45324</v>
      </c>
      <c r="B94" s="9">
        <v>954</v>
      </c>
      <c r="C94" s="9" t="s">
        <v>274</v>
      </c>
      <c r="D94" s="9" t="s">
        <v>518</v>
      </c>
      <c r="E94" s="9" t="s">
        <v>512</v>
      </c>
      <c r="F94" s="9" t="s">
        <v>535</v>
      </c>
      <c r="G94" s="9" t="s">
        <v>536</v>
      </c>
      <c r="H94" s="30">
        <v>17</v>
      </c>
      <c r="I94" s="10">
        <v>206250000</v>
      </c>
      <c r="J94" s="10">
        <v>206250000</v>
      </c>
      <c r="K94" s="10">
        <v>206250000</v>
      </c>
      <c r="L94" s="9" t="s">
        <v>331</v>
      </c>
      <c r="M94" s="9">
        <v>212</v>
      </c>
      <c r="N94" s="11" t="s">
        <v>114</v>
      </c>
      <c r="O94" s="25">
        <v>2020680010040</v>
      </c>
      <c r="P94" s="26" t="s">
        <v>206</v>
      </c>
      <c r="Q94" s="11" t="s">
        <v>519</v>
      </c>
      <c r="R94" s="11" t="s">
        <v>1489</v>
      </c>
      <c r="S94" s="11" t="s">
        <v>1490</v>
      </c>
      <c r="T94" s="11" t="s">
        <v>1491</v>
      </c>
      <c r="U94" s="11" t="s">
        <v>1493</v>
      </c>
      <c r="V94" s="12" t="s">
        <v>2208</v>
      </c>
    </row>
    <row r="95" spans="1:22">
      <c r="A95" s="55">
        <v>45324</v>
      </c>
      <c r="B95" s="9">
        <v>955</v>
      </c>
      <c r="C95" s="9" t="s">
        <v>291</v>
      </c>
      <c r="D95" s="9" t="s">
        <v>511</v>
      </c>
      <c r="E95" s="9" t="s">
        <v>512</v>
      </c>
      <c r="F95" s="9" t="s">
        <v>537</v>
      </c>
      <c r="G95" s="9" t="s">
        <v>538</v>
      </c>
      <c r="H95" s="30">
        <v>18</v>
      </c>
      <c r="I95" s="10">
        <v>12298500</v>
      </c>
      <c r="J95" s="10">
        <v>9035609</v>
      </c>
      <c r="K95" s="10">
        <v>9035609</v>
      </c>
      <c r="L95" s="9" t="s">
        <v>331</v>
      </c>
      <c r="M95" s="11">
        <v>213</v>
      </c>
      <c r="N95" s="11" t="s">
        <v>115</v>
      </c>
      <c r="O95" s="25">
        <v>2020680010040</v>
      </c>
      <c r="P95" s="26" t="s">
        <v>206</v>
      </c>
      <c r="Q95" s="11" t="s">
        <v>515</v>
      </c>
      <c r="R95" s="11" t="s">
        <v>1489</v>
      </c>
      <c r="S95" s="11" t="s">
        <v>1490</v>
      </c>
      <c r="T95" s="11" t="s">
        <v>1491</v>
      </c>
      <c r="U95" s="11" t="s">
        <v>1493</v>
      </c>
      <c r="V95" s="12" t="s">
        <v>2208</v>
      </c>
    </row>
    <row r="96" spans="1:22">
      <c r="A96" s="55">
        <v>45324</v>
      </c>
      <c r="B96" s="9">
        <v>956</v>
      </c>
      <c r="C96" s="9" t="s">
        <v>282</v>
      </c>
      <c r="D96" s="9" t="s">
        <v>516</v>
      </c>
      <c r="E96" s="9" t="s">
        <v>512</v>
      </c>
      <c r="F96" s="9" t="s">
        <v>537</v>
      </c>
      <c r="G96" s="9" t="s">
        <v>538</v>
      </c>
      <c r="H96" s="30">
        <v>18</v>
      </c>
      <c r="I96" s="10">
        <v>11178000</v>
      </c>
      <c r="J96" s="10">
        <v>11178000</v>
      </c>
      <c r="K96" s="10">
        <v>11178000</v>
      </c>
      <c r="L96" s="9" t="s">
        <v>331</v>
      </c>
      <c r="M96" s="9">
        <v>212</v>
      </c>
      <c r="N96" s="11" t="s">
        <v>114</v>
      </c>
      <c r="O96" s="25">
        <v>2020680010040</v>
      </c>
      <c r="P96" s="26" t="s">
        <v>206</v>
      </c>
      <c r="Q96" s="11" t="s">
        <v>519</v>
      </c>
      <c r="R96" s="11" t="s">
        <v>1489</v>
      </c>
      <c r="S96" s="11" t="s">
        <v>1490</v>
      </c>
      <c r="T96" s="11" t="s">
        <v>1491</v>
      </c>
      <c r="U96" s="11" t="s">
        <v>1493</v>
      </c>
      <c r="V96" s="12" t="s">
        <v>2208</v>
      </c>
    </row>
    <row r="97" spans="1:22">
      <c r="A97" s="55">
        <v>45324</v>
      </c>
      <c r="B97" s="9">
        <v>957</v>
      </c>
      <c r="C97" s="9" t="s">
        <v>289</v>
      </c>
      <c r="D97" s="9" t="s">
        <v>522</v>
      </c>
      <c r="E97" s="9" t="s">
        <v>512</v>
      </c>
      <c r="F97" s="9" t="s">
        <v>537</v>
      </c>
      <c r="G97" s="9" t="s">
        <v>538</v>
      </c>
      <c r="H97" s="30">
        <v>18</v>
      </c>
      <c r="I97" s="10">
        <v>72000000</v>
      </c>
      <c r="J97" s="10">
        <v>69688597</v>
      </c>
      <c r="K97" s="10">
        <v>69688597</v>
      </c>
      <c r="L97" s="9" t="s">
        <v>331</v>
      </c>
      <c r="M97" s="11">
        <v>213</v>
      </c>
      <c r="N97" s="11" t="s">
        <v>115</v>
      </c>
      <c r="O97" s="25">
        <v>2020680010040</v>
      </c>
      <c r="P97" s="26" t="s">
        <v>206</v>
      </c>
      <c r="Q97" s="11" t="s">
        <v>515</v>
      </c>
      <c r="R97" s="11" t="s">
        <v>1489</v>
      </c>
      <c r="S97" s="11" t="s">
        <v>1490</v>
      </c>
      <c r="T97" s="11" t="s">
        <v>1491</v>
      </c>
      <c r="U97" s="11" t="s">
        <v>1493</v>
      </c>
      <c r="V97" s="12" t="s">
        <v>2208</v>
      </c>
    </row>
    <row r="98" spans="1:22">
      <c r="A98" s="55">
        <v>45324</v>
      </c>
      <c r="B98" s="9">
        <v>958</v>
      </c>
      <c r="C98" s="9" t="s">
        <v>274</v>
      </c>
      <c r="D98" s="9" t="s">
        <v>518</v>
      </c>
      <c r="E98" s="9" t="s">
        <v>512</v>
      </c>
      <c r="F98" s="9" t="s">
        <v>537</v>
      </c>
      <c r="G98" s="9" t="s">
        <v>538</v>
      </c>
      <c r="H98" s="30">
        <v>18</v>
      </c>
      <c r="I98" s="10">
        <v>56250000</v>
      </c>
      <c r="J98" s="10">
        <v>56250000</v>
      </c>
      <c r="K98" s="10">
        <v>56250000</v>
      </c>
      <c r="L98" s="9" t="s">
        <v>331</v>
      </c>
      <c r="M98" s="9">
        <v>212</v>
      </c>
      <c r="N98" s="11" t="s">
        <v>114</v>
      </c>
      <c r="O98" s="25">
        <v>2020680010040</v>
      </c>
      <c r="P98" s="26" t="s">
        <v>206</v>
      </c>
      <c r="Q98" s="11" t="s">
        <v>519</v>
      </c>
      <c r="R98" s="11" t="s">
        <v>1489</v>
      </c>
      <c r="S98" s="11" t="s">
        <v>1490</v>
      </c>
      <c r="T98" s="11" t="s">
        <v>1491</v>
      </c>
      <c r="U98" s="11" t="s">
        <v>1493</v>
      </c>
      <c r="V98" s="12" t="s">
        <v>2208</v>
      </c>
    </row>
    <row r="99" spans="1:22">
      <c r="A99" s="55">
        <v>45324</v>
      </c>
      <c r="B99" s="9">
        <v>959</v>
      </c>
      <c r="C99" s="9" t="s">
        <v>291</v>
      </c>
      <c r="D99" s="9" t="s">
        <v>511</v>
      </c>
      <c r="E99" s="9" t="s">
        <v>512</v>
      </c>
      <c r="F99" s="9" t="s">
        <v>539</v>
      </c>
      <c r="G99" s="9" t="s">
        <v>540</v>
      </c>
      <c r="H99" s="30">
        <v>9</v>
      </c>
      <c r="I99" s="10">
        <v>20087550</v>
      </c>
      <c r="J99" s="10">
        <v>20087550</v>
      </c>
      <c r="K99" s="10">
        <v>20087550</v>
      </c>
      <c r="L99" s="9" t="s">
        <v>331</v>
      </c>
      <c r="M99" s="11">
        <v>213</v>
      </c>
      <c r="N99" s="11" t="s">
        <v>115</v>
      </c>
      <c r="O99" s="25">
        <v>2020680010040</v>
      </c>
      <c r="P99" s="26" t="s">
        <v>206</v>
      </c>
      <c r="Q99" s="11" t="s">
        <v>515</v>
      </c>
      <c r="R99" s="11" t="s">
        <v>1489</v>
      </c>
      <c r="S99" s="11" t="s">
        <v>1490</v>
      </c>
      <c r="T99" s="11" t="s">
        <v>1491</v>
      </c>
      <c r="U99" s="11" t="s">
        <v>1492</v>
      </c>
      <c r="V99" s="12" t="s">
        <v>2208</v>
      </c>
    </row>
    <row r="100" spans="1:22">
      <c r="A100" s="55">
        <v>45324</v>
      </c>
      <c r="B100" s="9">
        <v>960</v>
      </c>
      <c r="C100" s="9" t="s">
        <v>289</v>
      </c>
      <c r="D100" s="9" t="s">
        <v>522</v>
      </c>
      <c r="E100" s="9" t="s">
        <v>512</v>
      </c>
      <c r="F100" s="9" t="s">
        <v>539</v>
      </c>
      <c r="G100" s="9" t="s">
        <v>540</v>
      </c>
      <c r="H100" s="30">
        <v>9</v>
      </c>
      <c r="I100" s="10">
        <v>117600000</v>
      </c>
      <c r="J100" s="10">
        <v>117600000</v>
      </c>
      <c r="K100" s="10">
        <v>117600000</v>
      </c>
      <c r="L100" s="9" t="s">
        <v>331</v>
      </c>
      <c r="M100" s="11">
        <v>213</v>
      </c>
      <c r="N100" s="11" t="s">
        <v>115</v>
      </c>
      <c r="O100" s="25">
        <v>2020680010040</v>
      </c>
      <c r="P100" s="26" t="s">
        <v>206</v>
      </c>
      <c r="Q100" s="11" t="s">
        <v>515</v>
      </c>
      <c r="R100" s="11" t="s">
        <v>1489</v>
      </c>
      <c r="S100" s="11" t="s">
        <v>1490</v>
      </c>
      <c r="T100" s="11" t="s">
        <v>1491</v>
      </c>
      <c r="U100" s="11" t="s">
        <v>1492</v>
      </c>
      <c r="V100" s="12" t="s">
        <v>2208</v>
      </c>
    </row>
    <row r="101" spans="1:22">
      <c r="A101" s="55">
        <v>45324</v>
      </c>
      <c r="B101" s="9">
        <v>961</v>
      </c>
      <c r="C101" s="9" t="s">
        <v>291</v>
      </c>
      <c r="D101" s="9" t="s">
        <v>511</v>
      </c>
      <c r="E101" s="9" t="s">
        <v>512</v>
      </c>
      <c r="F101" s="9" t="s">
        <v>541</v>
      </c>
      <c r="G101" s="9" t="s">
        <v>542</v>
      </c>
      <c r="H101" s="30">
        <v>20</v>
      </c>
      <c r="I101" s="10">
        <v>24597000</v>
      </c>
      <c r="J101" s="10">
        <v>24597000</v>
      </c>
      <c r="K101" s="10">
        <v>24597000</v>
      </c>
      <c r="L101" s="9" t="s">
        <v>331</v>
      </c>
      <c r="M101" s="11">
        <v>213</v>
      </c>
      <c r="N101" s="11" t="s">
        <v>115</v>
      </c>
      <c r="O101" s="25">
        <v>2020680010040</v>
      </c>
      <c r="P101" s="26" t="s">
        <v>206</v>
      </c>
      <c r="Q101" s="11" t="s">
        <v>515</v>
      </c>
      <c r="R101" s="11" t="s">
        <v>1489</v>
      </c>
      <c r="S101" s="11" t="s">
        <v>1490</v>
      </c>
      <c r="T101" s="11" t="s">
        <v>1491</v>
      </c>
      <c r="U101" s="11" t="s">
        <v>1493</v>
      </c>
      <c r="V101" s="12" t="s">
        <v>2208</v>
      </c>
    </row>
    <row r="102" spans="1:22">
      <c r="A102" s="55">
        <v>45324</v>
      </c>
      <c r="B102" s="9">
        <v>962</v>
      </c>
      <c r="C102" s="9" t="s">
        <v>282</v>
      </c>
      <c r="D102" s="9" t="s">
        <v>516</v>
      </c>
      <c r="E102" s="9" t="s">
        <v>512</v>
      </c>
      <c r="F102" s="9" t="s">
        <v>541</v>
      </c>
      <c r="G102" s="9" t="s">
        <v>542</v>
      </c>
      <c r="H102" s="30">
        <v>20</v>
      </c>
      <c r="I102" s="10">
        <v>81972000</v>
      </c>
      <c r="J102" s="10">
        <v>81972000</v>
      </c>
      <c r="K102" s="10">
        <v>81972000</v>
      </c>
      <c r="L102" s="9" t="s">
        <v>331</v>
      </c>
      <c r="M102" s="9">
        <v>212</v>
      </c>
      <c r="N102" s="11" t="s">
        <v>114</v>
      </c>
      <c r="O102" s="25">
        <v>2020680010040</v>
      </c>
      <c r="P102" s="26" t="s">
        <v>206</v>
      </c>
      <c r="Q102" s="11" t="s">
        <v>519</v>
      </c>
      <c r="R102" s="11" t="s">
        <v>1489</v>
      </c>
      <c r="S102" s="11" t="s">
        <v>1490</v>
      </c>
      <c r="T102" s="11" t="s">
        <v>1491</v>
      </c>
      <c r="U102" s="11" t="s">
        <v>1493</v>
      </c>
      <c r="V102" s="12" t="s">
        <v>2208</v>
      </c>
    </row>
    <row r="103" spans="1:22">
      <c r="A103" s="55">
        <v>45324</v>
      </c>
      <c r="B103" s="9">
        <v>963</v>
      </c>
      <c r="C103" s="9" t="s">
        <v>289</v>
      </c>
      <c r="D103" s="9" t="s">
        <v>522</v>
      </c>
      <c r="E103" s="9" t="s">
        <v>512</v>
      </c>
      <c r="F103" s="9" t="s">
        <v>541</v>
      </c>
      <c r="G103" s="9" t="s">
        <v>542</v>
      </c>
      <c r="H103" s="30">
        <v>20</v>
      </c>
      <c r="I103" s="10">
        <v>144000000</v>
      </c>
      <c r="J103" s="10">
        <v>144000000</v>
      </c>
      <c r="K103" s="10">
        <v>144000000</v>
      </c>
      <c r="L103" s="9" t="s">
        <v>331</v>
      </c>
      <c r="M103" s="11">
        <v>213</v>
      </c>
      <c r="N103" s="11" t="s">
        <v>115</v>
      </c>
      <c r="O103" s="25">
        <v>2020680010040</v>
      </c>
      <c r="P103" s="26" t="s">
        <v>206</v>
      </c>
      <c r="Q103" s="11" t="s">
        <v>515</v>
      </c>
      <c r="R103" s="11" t="s">
        <v>1489</v>
      </c>
      <c r="S103" s="11" t="s">
        <v>1490</v>
      </c>
      <c r="T103" s="11" t="s">
        <v>1491</v>
      </c>
      <c r="U103" s="11" t="s">
        <v>1493</v>
      </c>
      <c r="V103" s="12" t="s">
        <v>2208</v>
      </c>
    </row>
    <row r="104" spans="1:22">
      <c r="A104" s="55">
        <v>45324</v>
      </c>
      <c r="B104" s="9">
        <v>964</v>
      </c>
      <c r="C104" s="9" t="s">
        <v>274</v>
      </c>
      <c r="D104" s="9" t="s">
        <v>518</v>
      </c>
      <c r="E104" s="9" t="s">
        <v>512</v>
      </c>
      <c r="F104" s="9" t="s">
        <v>541</v>
      </c>
      <c r="G104" s="9" t="s">
        <v>542</v>
      </c>
      <c r="H104" s="30">
        <v>20</v>
      </c>
      <c r="I104" s="10">
        <v>412500000</v>
      </c>
      <c r="J104" s="10">
        <v>412500000</v>
      </c>
      <c r="K104" s="10">
        <v>412500000</v>
      </c>
      <c r="L104" s="9" t="s">
        <v>331</v>
      </c>
      <c r="M104" s="9">
        <v>212</v>
      </c>
      <c r="N104" s="11" t="s">
        <v>114</v>
      </c>
      <c r="O104" s="25">
        <v>2020680010040</v>
      </c>
      <c r="P104" s="26" t="s">
        <v>206</v>
      </c>
      <c r="Q104" s="11" t="s">
        <v>519</v>
      </c>
      <c r="R104" s="11" t="s">
        <v>1489</v>
      </c>
      <c r="S104" s="11" t="s">
        <v>1490</v>
      </c>
      <c r="T104" s="11" t="s">
        <v>1491</v>
      </c>
      <c r="U104" s="11" t="s">
        <v>1493</v>
      </c>
      <c r="V104" s="12" t="s">
        <v>2208</v>
      </c>
    </row>
    <row r="105" spans="1:22">
      <c r="A105" s="55">
        <v>45324</v>
      </c>
      <c r="B105" s="9">
        <v>984</v>
      </c>
      <c r="C105" s="9" t="s">
        <v>272</v>
      </c>
      <c r="D105" s="9" t="s">
        <v>409</v>
      </c>
      <c r="E105" s="9" t="s">
        <v>543</v>
      </c>
      <c r="F105" s="9" t="s">
        <v>544</v>
      </c>
      <c r="G105" s="9" t="s">
        <v>545</v>
      </c>
      <c r="H105" s="30">
        <v>316</v>
      </c>
      <c r="I105" s="10">
        <v>22800000</v>
      </c>
      <c r="J105" s="10">
        <v>22800000</v>
      </c>
      <c r="K105" s="10">
        <v>22800000</v>
      </c>
      <c r="L105" s="9" t="s">
        <v>331</v>
      </c>
      <c r="M105" s="9">
        <v>211</v>
      </c>
      <c r="N105" s="11" t="s">
        <v>112</v>
      </c>
      <c r="O105" s="25">
        <v>2020680010040</v>
      </c>
      <c r="P105" s="26" t="s">
        <v>206</v>
      </c>
      <c r="Q105" s="11" t="s">
        <v>411</v>
      </c>
      <c r="R105" s="11" t="s">
        <v>1494</v>
      </c>
      <c r="S105" s="11" t="s">
        <v>1495</v>
      </c>
      <c r="T105" s="11" t="s">
        <v>1550</v>
      </c>
      <c r="U105" s="11" t="s">
        <v>1551</v>
      </c>
      <c r="V105" s="12" t="s">
        <v>2208</v>
      </c>
    </row>
    <row r="106" spans="1:22">
      <c r="A106" s="55">
        <v>45324</v>
      </c>
      <c r="B106" s="9">
        <v>985</v>
      </c>
      <c r="C106" s="9" t="s">
        <v>300</v>
      </c>
      <c r="D106" s="9" t="s">
        <v>546</v>
      </c>
      <c r="E106" s="9" t="s">
        <v>547</v>
      </c>
      <c r="F106" s="9" t="s">
        <v>548</v>
      </c>
      <c r="G106" s="9" t="s">
        <v>549</v>
      </c>
      <c r="H106" s="30">
        <v>305</v>
      </c>
      <c r="I106" s="10">
        <v>8800000</v>
      </c>
      <c r="J106" s="10">
        <v>8800000</v>
      </c>
      <c r="K106" s="10">
        <v>8800000</v>
      </c>
      <c r="L106" s="9" t="s">
        <v>331</v>
      </c>
      <c r="M106" s="9">
        <v>215</v>
      </c>
      <c r="N106" s="11" t="s">
        <v>120</v>
      </c>
      <c r="O106" s="25">
        <v>2020680010121</v>
      </c>
      <c r="P106" s="26" t="s">
        <v>219</v>
      </c>
      <c r="Q106" s="11" t="s">
        <v>550</v>
      </c>
      <c r="R106" s="11" t="s">
        <v>1494</v>
      </c>
      <c r="S106" s="11" t="s">
        <v>1529</v>
      </c>
      <c r="T106" s="11" t="s">
        <v>1552</v>
      </c>
      <c r="U106" s="11" t="s">
        <v>1553</v>
      </c>
      <c r="V106" s="12" t="s">
        <v>2208</v>
      </c>
    </row>
    <row r="107" spans="1:22">
      <c r="A107" s="56">
        <v>45324</v>
      </c>
      <c r="B107" s="11">
        <v>986</v>
      </c>
      <c r="C107" s="11" t="s">
        <v>194</v>
      </c>
      <c r="D107" s="11" t="s">
        <v>403</v>
      </c>
      <c r="E107" s="11" t="s">
        <v>551</v>
      </c>
      <c r="F107" s="11" t="s">
        <v>552</v>
      </c>
      <c r="G107" s="11" t="s">
        <v>553</v>
      </c>
      <c r="H107" s="31">
        <v>306</v>
      </c>
      <c r="I107" s="13">
        <v>14000000</v>
      </c>
      <c r="J107" s="10">
        <v>10033333.33</v>
      </c>
      <c r="K107" s="10">
        <v>10033333.33</v>
      </c>
      <c r="L107" s="11" t="s">
        <v>331</v>
      </c>
      <c r="M107" s="11">
        <v>1</v>
      </c>
      <c r="N107" s="13" t="s">
        <v>46</v>
      </c>
      <c r="O107" s="25">
        <v>2022680010056</v>
      </c>
      <c r="P107" s="26" t="s">
        <v>198</v>
      </c>
      <c r="Q107" s="11" t="s">
        <v>408</v>
      </c>
      <c r="R107" s="11" t="s">
        <v>1494</v>
      </c>
      <c r="S107" s="11" t="s">
        <v>1495</v>
      </c>
      <c r="T107" s="11" t="s">
        <v>1554</v>
      </c>
      <c r="U107" s="11" t="s">
        <v>1555</v>
      </c>
      <c r="V107" s="12" t="s">
        <v>2208</v>
      </c>
    </row>
    <row r="108" spans="1:22">
      <c r="A108" s="55">
        <v>45324</v>
      </c>
      <c r="B108" s="9">
        <v>987</v>
      </c>
      <c r="C108" s="9" t="s">
        <v>274</v>
      </c>
      <c r="D108" s="9" t="s">
        <v>518</v>
      </c>
      <c r="E108" s="9" t="s">
        <v>558</v>
      </c>
      <c r="F108" s="9" t="s">
        <v>559</v>
      </c>
      <c r="G108" s="9" t="s">
        <v>560</v>
      </c>
      <c r="H108" s="30">
        <v>321</v>
      </c>
      <c r="I108" s="10">
        <v>13200000</v>
      </c>
      <c r="J108" s="10">
        <v>13200000</v>
      </c>
      <c r="K108" s="10">
        <v>13200000</v>
      </c>
      <c r="L108" s="9" t="s">
        <v>331</v>
      </c>
      <c r="M108" s="9">
        <v>211</v>
      </c>
      <c r="N108" s="11" t="s">
        <v>112</v>
      </c>
      <c r="O108" s="25">
        <v>2020680010040</v>
      </c>
      <c r="P108" s="26" t="s">
        <v>206</v>
      </c>
      <c r="Q108" s="11" t="s">
        <v>411</v>
      </c>
      <c r="R108" s="11" t="s">
        <v>1494</v>
      </c>
      <c r="S108" s="11" t="s">
        <v>1495</v>
      </c>
      <c r="T108" s="11" t="s">
        <v>1556</v>
      </c>
      <c r="U108" s="11" t="s">
        <v>1557</v>
      </c>
      <c r="V108" s="12" t="s">
        <v>2208</v>
      </c>
    </row>
    <row r="109" spans="1:22">
      <c r="A109" s="56">
        <v>45324</v>
      </c>
      <c r="B109" s="11">
        <v>988</v>
      </c>
      <c r="C109" s="11" t="s">
        <v>194</v>
      </c>
      <c r="D109" s="11" t="s">
        <v>403</v>
      </c>
      <c r="E109" s="11" t="s">
        <v>551</v>
      </c>
      <c r="F109" s="11" t="s">
        <v>561</v>
      </c>
      <c r="G109" s="11" t="s">
        <v>562</v>
      </c>
      <c r="H109" s="31">
        <v>320</v>
      </c>
      <c r="I109" s="13">
        <v>14000000</v>
      </c>
      <c r="J109" s="10">
        <v>10033333.33</v>
      </c>
      <c r="K109" s="10">
        <v>10033333.33</v>
      </c>
      <c r="L109" s="11" t="s">
        <v>331</v>
      </c>
      <c r="M109" s="11">
        <v>1</v>
      </c>
      <c r="N109" s="13" t="s">
        <v>46</v>
      </c>
      <c r="O109" s="25">
        <v>2022680010056</v>
      </c>
      <c r="P109" s="26" t="s">
        <v>198</v>
      </c>
      <c r="Q109" s="11" t="s">
        <v>408</v>
      </c>
      <c r="R109" s="11" t="s">
        <v>1494</v>
      </c>
      <c r="S109" s="11" t="s">
        <v>1495</v>
      </c>
      <c r="T109" s="11" t="s">
        <v>1558</v>
      </c>
      <c r="U109" s="11" t="s">
        <v>1559</v>
      </c>
      <c r="V109" s="12" t="s">
        <v>2208</v>
      </c>
    </row>
    <row r="110" spans="1:22">
      <c r="A110" s="55">
        <v>45327</v>
      </c>
      <c r="B110" s="9">
        <v>1006</v>
      </c>
      <c r="C110" s="9" t="s">
        <v>261</v>
      </c>
      <c r="D110" s="9" t="s">
        <v>451</v>
      </c>
      <c r="E110" s="9" t="s">
        <v>554</v>
      </c>
      <c r="F110" s="9" t="s">
        <v>555</v>
      </c>
      <c r="G110" s="9" t="s">
        <v>556</v>
      </c>
      <c r="H110" s="31" t="s">
        <v>2206</v>
      </c>
      <c r="I110" s="10">
        <v>203801</v>
      </c>
      <c r="J110" s="10">
        <v>203801</v>
      </c>
      <c r="K110" s="10">
        <v>203801</v>
      </c>
      <c r="L110" s="9" t="s">
        <v>331</v>
      </c>
      <c r="M110" s="11">
        <v>207</v>
      </c>
      <c r="N110" s="11" t="s">
        <v>104</v>
      </c>
      <c r="O110" s="25">
        <v>2020680010106</v>
      </c>
      <c r="P110" s="26" t="s">
        <v>208</v>
      </c>
      <c r="Q110" s="11" t="s">
        <v>557</v>
      </c>
      <c r="R110" s="31" t="s">
        <v>2206</v>
      </c>
      <c r="S110" s="31" t="s">
        <v>2206</v>
      </c>
      <c r="T110" s="31" t="s">
        <v>2206</v>
      </c>
      <c r="U110" s="31" t="s">
        <v>2206</v>
      </c>
      <c r="V110" s="12" t="s">
        <v>2208</v>
      </c>
    </row>
    <row r="111" spans="1:22">
      <c r="A111" s="55">
        <v>45327</v>
      </c>
      <c r="B111" s="9">
        <v>1006</v>
      </c>
      <c r="C111" s="9" t="s">
        <v>251</v>
      </c>
      <c r="D111" s="9" t="s">
        <v>423</v>
      </c>
      <c r="E111" s="9" t="s">
        <v>554</v>
      </c>
      <c r="F111" s="9" t="s">
        <v>555</v>
      </c>
      <c r="G111" s="9" t="s">
        <v>556</v>
      </c>
      <c r="H111" s="31" t="s">
        <v>2206</v>
      </c>
      <c r="I111" s="10">
        <v>203801</v>
      </c>
      <c r="J111" s="10">
        <v>203801</v>
      </c>
      <c r="K111" s="10">
        <v>203801</v>
      </c>
      <c r="L111" s="9" t="s">
        <v>331</v>
      </c>
      <c r="M111" s="11">
        <v>204</v>
      </c>
      <c r="N111" s="13" t="s">
        <v>97</v>
      </c>
      <c r="O111" s="25">
        <v>2020680010050</v>
      </c>
      <c r="P111" s="26" t="s">
        <v>207</v>
      </c>
      <c r="Q111" s="11" t="s">
        <v>427</v>
      </c>
      <c r="R111" s="31" t="s">
        <v>2206</v>
      </c>
      <c r="S111" s="31" t="s">
        <v>2206</v>
      </c>
      <c r="T111" s="31" t="s">
        <v>2206</v>
      </c>
      <c r="U111" s="31" t="s">
        <v>2206</v>
      </c>
      <c r="V111" s="12" t="s">
        <v>2208</v>
      </c>
    </row>
    <row r="112" spans="1:22">
      <c r="A112" s="55">
        <v>45327</v>
      </c>
      <c r="B112" s="9">
        <v>1011</v>
      </c>
      <c r="C112" s="9" t="s">
        <v>237</v>
      </c>
      <c r="D112" s="9" t="s">
        <v>563</v>
      </c>
      <c r="E112" s="9" t="s">
        <v>564</v>
      </c>
      <c r="F112" s="9" t="s">
        <v>565</v>
      </c>
      <c r="G112" s="9" t="s">
        <v>566</v>
      </c>
      <c r="H112" s="30">
        <v>340</v>
      </c>
      <c r="I112" s="10">
        <v>11200000</v>
      </c>
      <c r="J112" s="10">
        <v>11200000</v>
      </c>
      <c r="K112" s="10">
        <v>11200000</v>
      </c>
      <c r="L112" s="9" t="s">
        <v>331</v>
      </c>
      <c r="M112" s="11">
        <v>89</v>
      </c>
      <c r="N112" s="11" t="s">
        <v>58</v>
      </c>
      <c r="O112" s="25">
        <v>2020680010123</v>
      </c>
      <c r="P112" s="26" t="s">
        <v>203</v>
      </c>
      <c r="Q112" s="11" t="s">
        <v>567</v>
      </c>
      <c r="R112" s="11" t="s">
        <v>1494</v>
      </c>
      <c r="S112" s="11" t="s">
        <v>1495</v>
      </c>
      <c r="T112" s="11" t="s">
        <v>1560</v>
      </c>
      <c r="U112" s="11" t="s">
        <v>1561</v>
      </c>
      <c r="V112" s="12" t="s">
        <v>2208</v>
      </c>
    </row>
    <row r="113" spans="1:22">
      <c r="A113" s="55">
        <v>45327</v>
      </c>
      <c r="B113" s="9">
        <v>1012</v>
      </c>
      <c r="C113" s="9" t="s">
        <v>237</v>
      </c>
      <c r="D113" s="9" t="s">
        <v>563</v>
      </c>
      <c r="E113" s="9" t="s">
        <v>568</v>
      </c>
      <c r="F113" s="9" t="s">
        <v>569</v>
      </c>
      <c r="G113" s="9" t="s">
        <v>570</v>
      </c>
      <c r="H113" s="30">
        <v>342</v>
      </c>
      <c r="I113" s="10">
        <v>11200000</v>
      </c>
      <c r="J113" s="10">
        <v>11200000</v>
      </c>
      <c r="K113" s="10">
        <v>11200000</v>
      </c>
      <c r="L113" s="9" t="s">
        <v>331</v>
      </c>
      <c r="M113" s="11">
        <v>89</v>
      </c>
      <c r="N113" s="11" t="s">
        <v>58</v>
      </c>
      <c r="O113" s="25">
        <v>2020680010123</v>
      </c>
      <c r="P113" s="26" t="s">
        <v>203</v>
      </c>
      <c r="Q113" s="11" t="s">
        <v>567</v>
      </c>
      <c r="R113" s="11" t="s">
        <v>1494</v>
      </c>
      <c r="S113" s="11" t="s">
        <v>1529</v>
      </c>
      <c r="T113" s="11" t="s">
        <v>1562</v>
      </c>
      <c r="U113" s="11" t="s">
        <v>1563</v>
      </c>
      <c r="V113" s="12" t="s">
        <v>2208</v>
      </c>
    </row>
    <row r="114" spans="1:22">
      <c r="A114" s="55">
        <v>45327</v>
      </c>
      <c r="B114" s="9">
        <v>1013</v>
      </c>
      <c r="C114" s="9" t="s">
        <v>238</v>
      </c>
      <c r="D114" s="9" t="s">
        <v>571</v>
      </c>
      <c r="E114" s="9" t="s">
        <v>572</v>
      </c>
      <c r="F114" s="9" t="s">
        <v>573</v>
      </c>
      <c r="G114" s="9" t="s">
        <v>574</v>
      </c>
      <c r="H114" s="30">
        <v>341</v>
      </c>
      <c r="I114" s="10">
        <v>11200000</v>
      </c>
      <c r="J114" s="10">
        <v>11200000</v>
      </c>
      <c r="K114" s="10">
        <v>11200000</v>
      </c>
      <c r="L114" s="9" t="s">
        <v>331</v>
      </c>
      <c r="M114" s="11">
        <v>90</v>
      </c>
      <c r="N114" s="11" t="s">
        <v>61</v>
      </c>
      <c r="O114" s="25">
        <v>2020680010123</v>
      </c>
      <c r="P114" s="26" t="s">
        <v>203</v>
      </c>
      <c r="Q114" s="11" t="s">
        <v>575</v>
      </c>
      <c r="R114" s="11" t="s">
        <v>1494</v>
      </c>
      <c r="S114" s="11" t="s">
        <v>1529</v>
      </c>
      <c r="T114" s="11" t="s">
        <v>1564</v>
      </c>
      <c r="U114" s="11" t="s">
        <v>1565</v>
      </c>
      <c r="V114" s="12" t="s">
        <v>2208</v>
      </c>
    </row>
    <row r="115" spans="1:22">
      <c r="A115" s="55">
        <v>45327</v>
      </c>
      <c r="B115" s="9">
        <v>1030</v>
      </c>
      <c r="C115" s="9" t="s">
        <v>276</v>
      </c>
      <c r="D115" s="9" t="s">
        <v>409</v>
      </c>
      <c r="E115" s="9" t="s">
        <v>576</v>
      </c>
      <c r="F115" s="9" t="s">
        <v>464</v>
      </c>
      <c r="G115" s="9" t="s">
        <v>465</v>
      </c>
      <c r="H115" s="31" t="s">
        <v>2206</v>
      </c>
      <c r="I115" s="10">
        <v>790360</v>
      </c>
      <c r="J115" s="10">
        <v>790360</v>
      </c>
      <c r="K115" s="10">
        <v>790360</v>
      </c>
      <c r="L115" s="9" t="s">
        <v>331</v>
      </c>
      <c r="M115" s="9">
        <v>211</v>
      </c>
      <c r="N115" s="11" t="s">
        <v>112</v>
      </c>
      <c r="O115" s="25">
        <v>2020680010040</v>
      </c>
      <c r="P115" s="26" t="s">
        <v>206</v>
      </c>
      <c r="Q115" s="11" t="s">
        <v>411</v>
      </c>
      <c r="R115" s="31" t="s">
        <v>2206</v>
      </c>
      <c r="S115" s="31" t="s">
        <v>2206</v>
      </c>
      <c r="T115" s="31" t="s">
        <v>2206</v>
      </c>
      <c r="U115" s="31" t="s">
        <v>2206</v>
      </c>
      <c r="V115" s="12" t="s">
        <v>2208</v>
      </c>
    </row>
    <row r="116" spans="1:22">
      <c r="A116" s="55">
        <v>45327</v>
      </c>
      <c r="B116" s="9">
        <v>1045</v>
      </c>
      <c r="C116" s="9" t="s">
        <v>261</v>
      </c>
      <c r="D116" s="9" t="s">
        <v>451</v>
      </c>
      <c r="E116" s="9" t="s">
        <v>577</v>
      </c>
      <c r="F116" s="9" t="s">
        <v>578</v>
      </c>
      <c r="G116" s="9" t="s">
        <v>579</v>
      </c>
      <c r="H116" s="30">
        <v>359</v>
      </c>
      <c r="I116" s="10">
        <v>22800000</v>
      </c>
      <c r="J116" s="10">
        <v>0</v>
      </c>
      <c r="K116" s="10">
        <v>0</v>
      </c>
      <c r="L116" s="9" t="s">
        <v>331</v>
      </c>
      <c r="M116" s="11">
        <v>207</v>
      </c>
      <c r="N116" s="11" t="s">
        <v>104</v>
      </c>
      <c r="O116" s="25">
        <v>2020680010106</v>
      </c>
      <c r="P116" s="26" t="s">
        <v>208</v>
      </c>
      <c r="Q116" s="11" t="s">
        <v>580</v>
      </c>
      <c r="R116" s="11" t="s">
        <v>2206</v>
      </c>
      <c r="S116" s="11" t="s">
        <v>2206</v>
      </c>
      <c r="T116" s="11" t="s">
        <v>2206</v>
      </c>
      <c r="U116" s="11" t="s">
        <v>2206</v>
      </c>
      <c r="V116" s="12" t="s">
        <v>2208</v>
      </c>
    </row>
    <row r="117" spans="1:22">
      <c r="A117" s="56">
        <v>45327</v>
      </c>
      <c r="B117" s="11">
        <v>1046</v>
      </c>
      <c r="C117" s="11" t="s">
        <v>194</v>
      </c>
      <c r="D117" s="11" t="s">
        <v>403</v>
      </c>
      <c r="E117" s="11" t="s">
        <v>581</v>
      </c>
      <c r="F117" s="11" t="s">
        <v>582</v>
      </c>
      <c r="G117" s="11" t="s">
        <v>583</v>
      </c>
      <c r="H117" s="31">
        <v>386</v>
      </c>
      <c r="I117" s="13">
        <v>10000000</v>
      </c>
      <c r="J117" s="10">
        <v>9333333.3300000001</v>
      </c>
      <c r="K117" s="10">
        <v>9333333.3300000001</v>
      </c>
      <c r="L117" s="11" t="s">
        <v>331</v>
      </c>
      <c r="M117" s="11">
        <v>1</v>
      </c>
      <c r="N117" s="13" t="s">
        <v>46</v>
      </c>
      <c r="O117" s="25">
        <v>2022680010056</v>
      </c>
      <c r="P117" s="26" t="s">
        <v>198</v>
      </c>
      <c r="Q117" s="11" t="s">
        <v>408</v>
      </c>
      <c r="R117" s="11" t="s">
        <v>1494</v>
      </c>
      <c r="S117" s="11" t="s">
        <v>1529</v>
      </c>
      <c r="T117" s="11" t="s">
        <v>1566</v>
      </c>
      <c r="U117" s="11" t="s">
        <v>1567</v>
      </c>
      <c r="V117" s="12" t="s">
        <v>2208</v>
      </c>
    </row>
    <row r="118" spans="1:22">
      <c r="A118" s="55">
        <v>45327</v>
      </c>
      <c r="B118" s="9">
        <v>1047</v>
      </c>
      <c r="C118" s="9" t="s">
        <v>274</v>
      </c>
      <c r="D118" s="9" t="s">
        <v>518</v>
      </c>
      <c r="E118" s="9" t="s">
        <v>584</v>
      </c>
      <c r="F118" s="9" t="s">
        <v>585</v>
      </c>
      <c r="G118" s="9" t="s">
        <v>586</v>
      </c>
      <c r="H118" s="30">
        <v>387</v>
      </c>
      <c r="I118" s="10">
        <v>14000000</v>
      </c>
      <c r="J118" s="10">
        <v>8633333.3300000001</v>
      </c>
      <c r="K118" s="10">
        <v>8633333.3300000001</v>
      </c>
      <c r="L118" s="9" t="s">
        <v>331</v>
      </c>
      <c r="M118" s="9">
        <v>211</v>
      </c>
      <c r="N118" s="11" t="s">
        <v>112</v>
      </c>
      <c r="O118" s="25">
        <v>2020680010040</v>
      </c>
      <c r="P118" s="26" t="s">
        <v>206</v>
      </c>
      <c r="Q118" s="11" t="s">
        <v>411</v>
      </c>
      <c r="R118" s="11" t="s">
        <v>1494</v>
      </c>
      <c r="S118" s="11" t="s">
        <v>1529</v>
      </c>
      <c r="T118" s="11" t="s">
        <v>1568</v>
      </c>
      <c r="U118" s="11" t="s">
        <v>1569</v>
      </c>
      <c r="V118" s="12" t="s">
        <v>2208</v>
      </c>
    </row>
    <row r="119" spans="1:22">
      <c r="A119" s="55">
        <v>45327</v>
      </c>
      <c r="B119" s="9">
        <v>1048</v>
      </c>
      <c r="C119" s="9" t="s">
        <v>246</v>
      </c>
      <c r="D119" s="9" t="s">
        <v>587</v>
      </c>
      <c r="E119" s="9" t="s">
        <v>588</v>
      </c>
      <c r="F119" s="9" t="s">
        <v>589</v>
      </c>
      <c r="G119" s="9" t="s">
        <v>590</v>
      </c>
      <c r="H119" s="30">
        <v>383</v>
      </c>
      <c r="I119" s="10">
        <v>8800000</v>
      </c>
      <c r="J119" s="10">
        <v>8800000</v>
      </c>
      <c r="K119" s="10">
        <v>8800000</v>
      </c>
      <c r="L119" s="9" t="s">
        <v>331</v>
      </c>
      <c r="M119" s="11">
        <v>203</v>
      </c>
      <c r="N119" s="11" t="s">
        <v>92</v>
      </c>
      <c r="O119" s="25">
        <v>2020680010072</v>
      </c>
      <c r="P119" s="26" t="s">
        <v>210</v>
      </c>
      <c r="Q119" s="11" t="s">
        <v>591</v>
      </c>
      <c r="R119" s="11" t="s">
        <v>1494</v>
      </c>
      <c r="S119" s="11" t="s">
        <v>1529</v>
      </c>
      <c r="T119" s="11" t="s">
        <v>1570</v>
      </c>
      <c r="U119" s="11" t="s">
        <v>1571</v>
      </c>
      <c r="V119" s="12" t="s">
        <v>2208</v>
      </c>
    </row>
    <row r="120" spans="1:22">
      <c r="A120" s="55">
        <v>45327</v>
      </c>
      <c r="B120" s="9">
        <v>1049</v>
      </c>
      <c r="C120" s="9" t="s">
        <v>246</v>
      </c>
      <c r="D120" s="9" t="s">
        <v>587</v>
      </c>
      <c r="E120" s="9" t="s">
        <v>592</v>
      </c>
      <c r="F120" s="9" t="s">
        <v>593</v>
      </c>
      <c r="G120" s="9" t="s">
        <v>594</v>
      </c>
      <c r="H120" s="30">
        <v>368</v>
      </c>
      <c r="I120" s="10">
        <v>15200000</v>
      </c>
      <c r="J120" s="10">
        <v>15200000</v>
      </c>
      <c r="K120" s="10">
        <v>15200000</v>
      </c>
      <c r="L120" s="9" t="s">
        <v>331</v>
      </c>
      <c r="M120" s="11">
        <v>203</v>
      </c>
      <c r="N120" s="11" t="s">
        <v>92</v>
      </c>
      <c r="O120" s="25">
        <v>2020680010072</v>
      </c>
      <c r="P120" s="26" t="s">
        <v>210</v>
      </c>
      <c r="Q120" s="11" t="s">
        <v>591</v>
      </c>
      <c r="R120" s="11" t="s">
        <v>1494</v>
      </c>
      <c r="S120" s="11" t="s">
        <v>1495</v>
      </c>
      <c r="T120" s="11" t="s">
        <v>1572</v>
      </c>
      <c r="U120" s="11" t="s">
        <v>1573</v>
      </c>
      <c r="V120" s="12" t="s">
        <v>2208</v>
      </c>
    </row>
    <row r="121" spans="1:22">
      <c r="A121" s="55">
        <v>45327</v>
      </c>
      <c r="B121" s="9">
        <v>1006</v>
      </c>
      <c r="C121" s="9" t="s">
        <v>276</v>
      </c>
      <c r="D121" s="9" t="s">
        <v>409</v>
      </c>
      <c r="E121" s="9" t="s">
        <v>554</v>
      </c>
      <c r="F121" s="9" t="s">
        <v>555</v>
      </c>
      <c r="G121" s="9" t="s">
        <v>556</v>
      </c>
      <c r="H121" s="31" t="s">
        <v>2206</v>
      </c>
      <c r="I121" s="10">
        <v>579198</v>
      </c>
      <c r="J121" s="10">
        <v>579198</v>
      </c>
      <c r="K121" s="10">
        <v>579198</v>
      </c>
      <c r="L121" s="9" t="s">
        <v>331</v>
      </c>
      <c r="M121" s="9">
        <v>211</v>
      </c>
      <c r="N121" s="11" t="s">
        <v>112</v>
      </c>
      <c r="O121" s="25">
        <v>2020680010040</v>
      </c>
      <c r="P121" s="26" t="s">
        <v>206</v>
      </c>
      <c r="Q121" s="11" t="s">
        <v>411</v>
      </c>
      <c r="R121" s="31" t="s">
        <v>2206</v>
      </c>
      <c r="S121" s="31" t="s">
        <v>2206</v>
      </c>
      <c r="T121" s="31" t="s">
        <v>2206</v>
      </c>
      <c r="U121" s="31" t="s">
        <v>2206</v>
      </c>
      <c r="V121" s="12" t="s">
        <v>2208</v>
      </c>
    </row>
    <row r="122" spans="1:22">
      <c r="A122" s="55">
        <v>45327</v>
      </c>
      <c r="B122" s="9">
        <v>1050</v>
      </c>
      <c r="C122" s="9" t="s">
        <v>304</v>
      </c>
      <c r="D122" s="9" t="s">
        <v>389</v>
      </c>
      <c r="E122" s="9" t="s">
        <v>595</v>
      </c>
      <c r="F122" s="9" t="s">
        <v>596</v>
      </c>
      <c r="G122" s="9" t="s">
        <v>597</v>
      </c>
      <c r="H122" s="30">
        <v>381</v>
      </c>
      <c r="I122" s="10">
        <v>8000000</v>
      </c>
      <c r="J122" s="10">
        <v>8000000</v>
      </c>
      <c r="K122" s="10">
        <v>8000000</v>
      </c>
      <c r="L122" s="9" t="s">
        <v>331</v>
      </c>
      <c r="M122" s="11">
        <v>256</v>
      </c>
      <c r="N122" s="13" t="s">
        <v>146</v>
      </c>
      <c r="O122" s="25">
        <v>2022680010029</v>
      </c>
      <c r="P122" s="26" t="s">
        <v>226</v>
      </c>
      <c r="Q122" s="11" t="s">
        <v>393</v>
      </c>
      <c r="R122" s="11" t="s">
        <v>1494</v>
      </c>
      <c r="S122" s="11" t="s">
        <v>1529</v>
      </c>
      <c r="T122" s="11" t="s">
        <v>1574</v>
      </c>
      <c r="U122" s="11" t="s">
        <v>1575</v>
      </c>
      <c r="V122" s="12" t="s">
        <v>2208</v>
      </c>
    </row>
    <row r="123" spans="1:22">
      <c r="A123" s="55">
        <v>45327</v>
      </c>
      <c r="B123" s="9">
        <v>1051</v>
      </c>
      <c r="C123" s="9" t="s">
        <v>304</v>
      </c>
      <c r="D123" s="9" t="s">
        <v>389</v>
      </c>
      <c r="E123" s="9" t="s">
        <v>595</v>
      </c>
      <c r="F123" s="9" t="s">
        <v>598</v>
      </c>
      <c r="G123" s="9" t="s">
        <v>599</v>
      </c>
      <c r="H123" s="30">
        <v>377</v>
      </c>
      <c r="I123" s="10">
        <v>8000000</v>
      </c>
      <c r="J123" s="10">
        <v>8000000</v>
      </c>
      <c r="K123" s="10">
        <v>8000000</v>
      </c>
      <c r="L123" s="9" t="s">
        <v>331</v>
      </c>
      <c r="M123" s="11">
        <v>256</v>
      </c>
      <c r="N123" s="13" t="s">
        <v>146</v>
      </c>
      <c r="O123" s="25">
        <v>2022680010029</v>
      </c>
      <c r="P123" s="26" t="s">
        <v>226</v>
      </c>
      <c r="Q123" s="11" t="s">
        <v>393</v>
      </c>
      <c r="R123" s="11" t="s">
        <v>1494</v>
      </c>
      <c r="S123" s="11" t="s">
        <v>1529</v>
      </c>
      <c r="T123" s="11" t="s">
        <v>1576</v>
      </c>
      <c r="U123" s="11" t="s">
        <v>1577</v>
      </c>
      <c r="V123" s="12" t="s">
        <v>2208</v>
      </c>
    </row>
    <row r="124" spans="1:22">
      <c r="A124" s="55">
        <v>45327</v>
      </c>
      <c r="B124" s="9">
        <v>1052</v>
      </c>
      <c r="C124" s="9" t="s">
        <v>261</v>
      </c>
      <c r="D124" s="9" t="s">
        <v>451</v>
      </c>
      <c r="E124" s="9" t="s">
        <v>600</v>
      </c>
      <c r="F124" s="9" t="s">
        <v>601</v>
      </c>
      <c r="G124" s="9" t="s">
        <v>602</v>
      </c>
      <c r="H124" s="30">
        <v>374</v>
      </c>
      <c r="I124" s="10">
        <v>14000000</v>
      </c>
      <c r="J124" s="10">
        <v>14000000</v>
      </c>
      <c r="K124" s="10">
        <v>14000000</v>
      </c>
      <c r="L124" s="9" t="s">
        <v>331</v>
      </c>
      <c r="M124" s="11">
        <v>207</v>
      </c>
      <c r="N124" s="11" t="s">
        <v>104</v>
      </c>
      <c r="O124" s="25">
        <v>2020680010106</v>
      </c>
      <c r="P124" s="26" t="s">
        <v>208</v>
      </c>
      <c r="Q124" s="11" t="s">
        <v>580</v>
      </c>
      <c r="R124" s="11" t="s">
        <v>1494</v>
      </c>
      <c r="S124" s="11" t="s">
        <v>1495</v>
      </c>
      <c r="T124" s="11" t="s">
        <v>1578</v>
      </c>
      <c r="U124" s="11" t="s">
        <v>1579</v>
      </c>
      <c r="V124" s="12" t="s">
        <v>2208</v>
      </c>
    </row>
    <row r="125" spans="1:22">
      <c r="A125" s="55">
        <v>45327</v>
      </c>
      <c r="B125" s="9">
        <v>1053</v>
      </c>
      <c r="C125" s="9" t="s">
        <v>261</v>
      </c>
      <c r="D125" s="9" t="s">
        <v>451</v>
      </c>
      <c r="E125" s="9" t="s">
        <v>603</v>
      </c>
      <c r="F125" s="9" t="s">
        <v>604</v>
      </c>
      <c r="G125" s="9" t="s">
        <v>605</v>
      </c>
      <c r="H125" s="30">
        <v>353</v>
      </c>
      <c r="I125" s="10">
        <v>12000000</v>
      </c>
      <c r="J125" s="10">
        <v>12000000</v>
      </c>
      <c r="K125" s="10">
        <v>12000000</v>
      </c>
      <c r="L125" s="9" t="s">
        <v>331</v>
      </c>
      <c r="M125" s="11">
        <v>217</v>
      </c>
      <c r="N125" s="11" t="s">
        <v>124</v>
      </c>
      <c r="O125" s="25">
        <v>2020680010106</v>
      </c>
      <c r="P125" s="26" t="s">
        <v>208</v>
      </c>
      <c r="Q125" s="11" t="s">
        <v>455</v>
      </c>
      <c r="R125" s="11" t="s">
        <v>1494</v>
      </c>
      <c r="S125" s="11" t="s">
        <v>1495</v>
      </c>
      <c r="T125" s="11" t="s">
        <v>1580</v>
      </c>
      <c r="U125" s="11" t="s">
        <v>1581</v>
      </c>
      <c r="V125" s="12" t="s">
        <v>2208</v>
      </c>
    </row>
    <row r="126" spans="1:22">
      <c r="A126" s="55">
        <v>45327</v>
      </c>
      <c r="B126" s="9">
        <v>1054</v>
      </c>
      <c r="C126" s="9" t="s">
        <v>296</v>
      </c>
      <c r="D126" s="9" t="s">
        <v>352</v>
      </c>
      <c r="E126" s="9" t="s">
        <v>606</v>
      </c>
      <c r="F126" s="9" t="s">
        <v>607</v>
      </c>
      <c r="G126" s="9" t="s">
        <v>608</v>
      </c>
      <c r="H126" s="30">
        <v>384</v>
      </c>
      <c r="I126" s="10">
        <v>22800000</v>
      </c>
      <c r="J126" s="10">
        <v>22800000</v>
      </c>
      <c r="K126" s="10">
        <v>22800000</v>
      </c>
      <c r="L126" s="9" t="s">
        <v>331</v>
      </c>
      <c r="M126" s="11">
        <v>254</v>
      </c>
      <c r="N126" s="13" t="s">
        <v>144</v>
      </c>
      <c r="O126" s="25">
        <v>2020680010025</v>
      </c>
      <c r="P126" s="26" t="s">
        <v>224</v>
      </c>
      <c r="Q126" s="11" t="s">
        <v>351</v>
      </c>
      <c r="R126" s="11" t="s">
        <v>1494</v>
      </c>
      <c r="S126" s="11" t="s">
        <v>1495</v>
      </c>
      <c r="T126" s="11" t="s">
        <v>1582</v>
      </c>
      <c r="U126" s="11" t="s">
        <v>1583</v>
      </c>
      <c r="V126" s="12" t="s">
        <v>2208</v>
      </c>
    </row>
    <row r="127" spans="1:22">
      <c r="A127" s="55">
        <v>45327</v>
      </c>
      <c r="B127" s="9">
        <v>1055</v>
      </c>
      <c r="C127" s="9" t="s">
        <v>196</v>
      </c>
      <c r="D127" s="9" t="s">
        <v>447</v>
      </c>
      <c r="E127" s="9" t="s">
        <v>609</v>
      </c>
      <c r="F127" s="9" t="s">
        <v>610</v>
      </c>
      <c r="G127" s="9" t="s">
        <v>611</v>
      </c>
      <c r="H127" s="30">
        <v>360</v>
      </c>
      <c r="I127" s="10">
        <v>14000000</v>
      </c>
      <c r="J127" s="10">
        <v>14000000</v>
      </c>
      <c r="K127" s="10">
        <v>14000000</v>
      </c>
      <c r="L127" s="9" t="s">
        <v>331</v>
      </c>
      <c r="M127" s="11">
        <v>1</v>
      </c>
      <c r="N127" s="13" t="s">
        <v>46</v>
      </c>
      <c r="O127" s="25">
        <v>2021680010003</v>
      </c>
      <c r="P127" s="26" t="s">
        <v>197</v>
      </c>
      <c r="Q127" s="11" t="s">
        <v>408</v>
      </c>
      <c r="R127" s="11" t="s">
        <v>1494</v>
      </c>
      <c r="S127" s="11" t="s">
        <v>1495</v>
      </c>
      <c r="T127" s="11" t="s">
        <v>1584</v>
      </c>
      <c r="U127" s="11" t="s">
        <v>1585</v>
      </c>
      <c r="V127" s="12" t="s">
        <v>2208</v>
      </c>
    </row>
    <row r="128" spans="1:22">
      <c r="A128" s="56">
        <v>45327</v>
      </c>
      <c r="B128" s="11">
        <v>1056</v>
      </c>
      <c r="C128" s="11" t="s">
        <v>194</v>
      </c>
      <c r="D128" s="11" t="s">
        <v>403</v>
      </c>
      <c r="E128" s="11" t="s">
        <v>612</v>
      </c>
      <c r="F128" s="11" t="s">
        <v>613</v>
      </c>
      <c r="G128" s="11" t="s">
        <v>614</v>
      </c>
      <c r="H128" s="31">
        <v>308</v>
      </c>
      <c r="I128" s="13">
        <v>14000000</v>
      </c>
      <c r="J128" s="10">
        <v>10033333.33</v>
      </c>
      <c r="K128" s="10">
        <v>10033333.33</v>
      </c>
      <c r="L128" s="11" t="s">
        <v>331</v>
      </c>
      <c r="M128" s="11">
        <v>1</v>
      </c>
      <c r="N128" s="13" t="s">
        <v>46</v>
      </c>
      <c r="O128" s="25">
        <v>2022680010056</v>
      </c>
      <c r="P128" s="26" t="s">
        <v>198</v>
      </c>
      <c r="Q128" s="11" t="s">
        <v>408</v>
      </c>
      <c r="R128" s="11" t="s">
        <v>1494</v>
      </c>
      <c r="S128" s="11" t="s">
        <v>1495</v>
      </c>
      <c r="T128" s="11" t="s">
        <v>1586</v>
      </c>
      <c r="U128" s="11" t="s">
        <v>1587</v>
      </c>
      <c r="V128" s="12" t="s">
        <v>2208</v>
      </c>
    </row>
    <row r="129" spans="1:22">
      <c r="A129" s="55">
        <v>45328</v>
      </c>
      <c r="B129" s="9">
        <v>1045</v>
      </c>
      <c r="C129" s="9" t="s">
        <v>261</v>
      </c>
      <c r="D129" s="9" t="s">
        <v>451</v>
      </c>
      <c r="E129" s="9" t="s">
        <v>577</v>
      </c>
      <c r="F129" s="9" t="s">
        <v>578</v>
      </c>
      <c r="G129" s="9" t="s">
        <v>579</v>
      </c>
      <c r="H129" s="30">
        <v>359</v>
      </c>
      <c r="I129" s="10">
        <v>-22800000</v>
      </c>
      <c r="J129" s="10">
        <v>0</v>
      </c>
      <c r="K129" s="10">
        <v>0</v>
      </c>
      <c r="L129" s="9" t="s">
        <v>331</v>
      </c>
      <c r="M129" s="11">
        <v>207</v>
      </c>
      <c r="N129" s="11" t="s">
        <v>104</v>
      </c>
      <c r="O129" s="25">
        <v>2020680010106</v>
      </c>
      <c r="P129" s="26" t="s">
        <v>208</v>
      </c>
      <c r="Q129" s="11" t="s">
        <v>580</v>
      </c>
      <c r="R129" s="11" t="s">
        <v>2206</v>
      </c>
      <c r="S129" s="11" t="s">
        <v>2206</v>
      </c>
      <c r="T129" s="11" t="s">
        <v>2206</v>
      </c>
      <c r="U129" s="11" t="s">
        <v>2206</v>
      </c>
      <c r="V129" s="12" t="s">
        <v>2208</v>
      </c>
    </row>
    <row r="130" spans="1:22">
      <c r="A130" s="55">
        <v>45328</v>
      </c>
      <c r="B130" s="9">
        <v>1064</v>
      </c>
      <c r="C130" s="9" t="s">
        <v>261</v>
      </c>
      <c r="D130" s="9" t="s">
        <v>451</v>
      </c>
      <c r="E130" s="9" t="s">
        <v>615</v>
      </c>
      <c r="F130" s="9" t="s">
        <v>616</v>
      </c>
      <c r="G130" s="9" t="s">
        <v>617</v>
      </c>
      <c r="H130" s="30">
        <v>389</v>
      </c>
      <c r="I130" s="10">
        <v>16000000</v>
      </c>
      <c r="J130" s="10">
        <v>16000000</v>
      </c>
      <c r="K130" s="10">
        <v>16000000</v>
      </c>
      <c r="L130" s="9" t="s">
        <v>331</v>
      </c>
      <c r="M130" s="11">
        <v>217</v>
      </c>
      <c r="N130" s="11" t="s">
        <v>124</v>
      </c>
      <c r="O130" s="25">
        <v>2020680010106</v>
      </c>
      <c r="P130" s="26" t="s">
        <v>208</v>
      </c>
      <c r="Q130" s="11" t="s">
        <v>455</v>
      </c>
      <c r="R130" s="11" t="s">
        <v>1494</v>
      </c>
      <c r="S130" s="11" t="s">
        <v>1495</v>
      </c>
      <c r="T130" s="11" t="s">
        <v>1588</v>
      </c>
      <c r="U130" s="11" t="s">
        <v>1589</v>
      </c>
      <c r="V130" s="12" t="s">
        <v>2208</v>
      </c>
    </row>
    <row r="131" spans="1:22">
      <c r="A131" s="55">
        <v>45328</v>
      </c>
      <c r="B131" s="9">
        <v>1065</v>
      </c>
      <c r="C131" s="9" t="s">
        <v>300</v>
      </c>
      <c r="D131" s="9" t="s">
        <v>546</v>
      </c>
      <c r="E131" s="9" t="s">
        <v>618</v>
      </c>
      <c r="F131" s="9" t="s">
        <v>619</v>
      </c>
      <c r="G131" s="9" t="s">
        <v>620</v>
      </c>
      <c r="H131" s="30">
        <v>393</v>
      </c>
      <c r="I131" s="10">
        <v>9600000</v>
      </c>
      <c r="J131" s="10">
        <v>9600000</v>
      </c>
      <c r="K131" s="10">
        <v>9600000</v>
      </c>
      <c r="L131" s="9" t="s">
        <v>331</v>
      </c>
      <c r="M131" s="9">
        <v>215</v>
      </c>
      <c r="N131" s="11" t="s">
        <v>120</v>
      </c>
      <c r="O131" s="25">
        <v>2020680010121</v>
      </c>
      <c r="P131" s="26" t="s">
        <v>219</v>
      </c>
      <c r="Q131" s="11" t="s">
        <v>550</v>
      </c>
      <c r="R131" s="11" t="s">
        <v>1494</v>
      </c>
      <c r="S131" s="11" t="s">
        <v>1529</v>
      </c>
      <c r="T131" s="11" t="s">
        <v>1590</v>
      </c>
      <c r="U131" s="11" t="s">
        <v>1591</v>
      </c>
      <c r="V131" s="12" t="s">
        <v>2208</v>
      </c>
    </row>
    <row r="132" spans="1:22">
      <c r="A132" s="55">
        <v>45328</v>
      </c>
      <c r="B132" s="9">
        <v>1098</v>
      </c>
      <c r="C132" s="9" t="s">
        <v>246</v>
      </c>
      <c r="D132" s="9" t="s">
        <v>587</v>
      </c>
      <c r="E132" s="9" t="s">
        <v>588</v>
      </c>
      <c r="F132" s="9" t="s">
        <v>621</v>
      </c>
      <c r="G132" s="9" t="s">
        <v>622</v>
      </c>
      <c r="H132" s="30">
        <v>380</v>
      </c>
      <c r="I132" s="10">
        <v>8800000</v>
      </c>
      <c r="J132" s="10">
        <v>8800000</v>
      </c>
      <c r="K132" s="10">
        <v>8800000</v>
      </c>
      <c r="L132" s="9" t="s">
        <v>331</v>
      </c>
      <c r="M132" s="11">
        <v>203</v>
      </c>
      <c r="N132" s="11" t="s">
        <v>92</v>
      </c>
      <c r="O132" s="25">
        <v>2020680010072</v>
      </c>
      <c r="P132" s="26" t="s">
        <v>210</v>
      </c>
      <c r="Q132" s="11" t="s">
        <v>591</v>
      </c>
      <c r="R132" s="11" t="s">
        <v>1494</v>
      </c>
      <c r="S132" s="11" t="s">
        <v>1529</v>
      </c>
      <c r="T132" s="11" t="s">
        <v>1592</v>
      </c>
      <c r="U132" s="11" t="s">
        <v>1593</v>
      </c>
      <c r="V132" s="12" t="s">
        <v>2208</v>
      </c>
    </row>
    <row r="133" spans="1:22">
      <c r="A133" s="55">
        <v>45328</v>
      </c>
      <c r="B133" s="9">
        <v>1106</v>
      </c>
      <c r="C133" s="9" t="s">
        <v>261</v>
      </c>
      <c r="D133" s="9" t="s">
        <v>451</v>
      </c>
      <c r="E133" s="9" t="s">
        <v>577</v>
      </c>
      <c r="F133" s="9" t="s">
        <v>578</v>
      </c>
      <c r="G133" s="9" t="s">
        <v>579</v>
      </c>
      <c r="H133" s="30">
        <v>406</v>
      </c>
      <c r="I133" s="10">
        <v>22800000</v>
      </c>
      <c r="J133" s="10">
        <v>22800000</v>
      </c>
      <c r="K133" s="10">
        <v>22800000</v>
      </c>
      <c r="L133" s="9" t="s">
        <v>331</v>
      </c>
      <c r="M133" s="11">
        <v>207</v>
      </c>
      <c r="N133" s="11" t="s">
        <v>104</v>
      </c>
      <c r="O133" s="25">
        <v>2020680010106</v>
      </c>
      <c r="P133" s="26" t="s">
        <v>208</v>
      </c>
      <c r="Q133" s="11" t="s">
        <v>580</v>
      </c>
      <c r="R133" s="11" t="s">
        <v>1494</v>
      </c>
      <c r="S133" s="11" t="s">
        <v>1495</v>
      </c>
      <c r="T133" s="11" t="s">
        <v>1594</v>
      </c>
      <c r="U133" s="11" t="s">
        <v>1595</v>
      </c>
      <c r="V133" s="12" t="s">
        <v>2208</v>
      </c>
    </row>
    <row r="134" spans="1:22">
      <c r="A134" s="55">
        <v>45328</v>
      </c>
      <c r="B134" s="9">
        <v>1107</v>
      </c>
      <c r="C134" s="9" t="s">
        <v>238</v>
      </c>
      <c r="D134" s="9" t="s">
        <v>571</v>
      </c>
      <c r="E134" s="9" t="s">
        <v>623</v>
      </c>
      <c r="F134" s="9" t="s">
        <v>624</v>
      </c>
      <c r="G134" s="9" t="s">
        <v>625</v>
      </c>
      <c r="H134" s="30">
        <v>407</v>
      </c>
      <c r="I134" s="10">
        <v>9600000</v>
      </c>
      <c r="J134" s="10">
        <v>9600000</v>
      </c>
      <c r="K134" s="10">
        <v>9600000</v>
      </c>
      <c r="L134" s="9" t="s">
        <v>331</v>
      </c>
      <c r="M134" s="11">
        <v>90</v>
      </c>
      <c r="N134" s="11" t="s">
        <v>61</v>
      </c>
      <c r="O134" s="25">
        <v>2020680010123</v>
      </c>
      <c r="P134" s="26" t="s">
        <v>203</v>
      </c>
      <c r="Q134" s="11" t="s">
        <v>575</v>
      </c>
      <c r="R134" s="11" t="s">
        <v>1494</v>
      </c>
      <c r="S134" s="11" t="s">
        <v>1529</v>
      </c>
      <c r="T134" s="11" t="s">
        <v>1596</v>
      </c>
      <c r="U134" s="11" t="s">
        <v>1597</v>
      </c>
      <c r="V134" s="12" t="s">
        <v>2208</v>
      </c>
    </row>
    <row r="135" spans="1:22">
      <c r="A135" s="56">
        <v>45329</v>
      </c>
      <c r="B135" s="11">
        <v>1113</v>
      </c>
      <c r="C135" s="11" t="s">
        <v>194</v>
      </c>
      <c r="D135" s="11" t="s">
        <v>403</v>
      </c>
      <c r="E135" s="11" t="s">
        <v>626</v>
      </c>
      <c r="F135" s="11" t="s">
        <v>627</v>
      </c>
      <c r="G135" s="11" t="s">
        <v>628</v>
      </c>
      <c r="H135" s="31">
        <v>409</v>
      </c>
      <c r="I135" s="13">
        <v>10000000</v>
      </c>
      <c r="J135" s="10">
        <v>7000000</v>
      </c>
      <c r="K135" s="10">
        <v>7000000</v>
      </c>
      <c r="L135" s="11" t="s">
        <v>331</v>
      </c>
      <c r="M135" s="11">
        <v>1</v>
      </c>
      <c r="N135" s="13" t="s">
        <v>46</v>
      </c>
      <c r="O135" s="25">
        <v>2022680010056</v>
      </c>
      <c r="P135" s="26" t="s">
        <v>198</v>
      </c>
      <c r="Q135" s="11" t="s">
        <v>408</v>
      </c>
      <c r="R135" s="11" t="s">
        <v>1494</v>
      </c>
      <c r="S135" s="11" t="s">
        <v>1529</v>
      </c>
      <c r="T135" s="11" t="s">
        <v>1598</v>
      </c>
      <c r="U135" s="11" t="s">
        <v>1599</v>
      </c>
      <c r="V135" s="12" t="s">
        <v>2208</v>
      </c>
    </row>
    <row r="136" spans="1:22">
      <c r="A136" s="56">
        <v>45329</v>
      </c>
      <c r="B136" s="11">
        <v>1127</v>
      </c>
      <c r="C136" s="11" t="s">
        <v>194</v>
      </c>
      <c r="D136" s="11" t="s">
        <v>403</v>
      </c>
      <c r="E136" s="11" t="s">
        <v>626</v>
      </c>
      <c r="F136" s="11" t="s">
        <v>629</v>
      </c>
      <c r="G136" s="11" t="s">
        <v>630</v>
      </c>
      <c r="H136" s="31">
        <v>412</v>
      </c>
      <c r="I136" s="13">
        <v>10000000</v>
      </c>
      <c r="J136" s="10">
        <v>0</v>
      </c>
      <c r="K136" s="10">
        <v>0</v>
      </c>
      <c r="L136" s="11" t="s">
        <v>331</v>
      </c>
      <c r="M136" s="11">
        <v>1</v>
      </c>
      <c r="N136" s="13" t="s">
        <v>46</v>
      </c>
      <c r="O136" s="25">
        <v>2022680010056</v>
      </c>
      <c r="P136" s="26" t="s">
        <v>198</v>
      </c>
      <c r="Q136" s="11" t="s">
        <v>408</v>
      </c>
      <c r="R136" s="11" t="s">
        <v>2206</v>
      </c>
      <c r="S136" s="11" t="s">
        <v>2206</v>
      </c>
      <c r="T136" s="11" t="s">
        <v>2206</v>
      </c>
      <c r="U136" s="11" t="s">
        <v>2206</v>
      </c>
      <c r="V136" s="12" t="s">
        <v>2208</v>
      </c>
    </row>
    <row r="137" spans="1:22">
      <c r="A137" s="56">
        <v>45329</v>
      </c>
      <c r="B137" s="11">
        <v>1202</v>
      </c>
      <c r="C137" s="11" t="s">
        <v>194</v>
      </c>
      <c r="D137" s="11" t="s">
        <v>403</v>
      </c>
      <c r="E137" s="11" t="s">
        <v>581</v>
      </c>
      <c r="F137" s="11" t="s">
        <v>631</v>
      </c>
      <c r="G137" s="11" t="s">
        <v>632</v>
      </c>
      <c r="H137" s="31">
        <v>442</v>
      </c>
      <c r="I137" s="13">
        <v>10000000</v>
      </c>
      <c r="J137" s="10">
        <v>9416666.6699999999</v>
      </c>
      <c r="K137" s="10">
        <v>9416666.6699999999</v>
      </c>
      <c r="L137" s="11" t="s">
        <v>331</v>
      </c>
      <c r="M137" s="11">
        <v>1</v>
      </c>
      <c r="N137" s="13" t="s">
        <v>46</v>
      </c>
      <c r="O137" s="25">
        <v>2022680010056</v>
      </c>
      <c r="P137" s="26" t="s">
        <v>198</v>
      </c>
      <c r="Q137" s="11" t="s">
        <v>408</v>
      </c>
      <c r="R137" s="11" t="s">
        <v>1494</v>
      </c>
      <c r="S137" s="11" t="s">
        <v>1529</v>
      </c>
      <c r="T137" s="11" t="s">
        <v>1600</v>
      </c>
      <c r="U137" s="11" t="s">
        <v>1601</v>
      </c>
      <c r="V137" s="12" t="s">
        <v>2208</v>
      </c>
    </row>
    <row r="138" spans="1:22">
      <c r="A138" s="55">
        <v>45329</v>
      </c>
      <c r="B138" s="9">
        <v>1203</v>
      </c>
      <c r="C138" s="9" t="s">
        <v>304</v>
      </c>
      <c r="D138" s="9" t="s">
        <v>389</v>
      </c>
      <c r="E138" s="9" t="s">
        <v>595</v>
      </c>
      <c r="F138" s="9" t="s">
        <v>633</v>
      </c>
      <c r="G138" s="9" t="s">
        <v>634</v>
      </c>
      <c r="H138" s="30">
        <v>445</v>
      </c>
      <c r="I138" s="10">
        <v>8000000</v>
      </c>
      <c r="J138" s="10">
        <v>3733333.33</v>
      </c>
      <c r="K138" s="10">
        <v>3733333.33</v>
      </c>
      <c r="L138" s="9" t="s">
        <v>331</v>
      </c>
      <c r="M138" s="11">
        <v>256</v>
      </c>
      <c r="N138" s="13" t="s">
        <v>146</v>
      </c>
      <c r="O138" s="25">
        <v>2022680010029</v>
      </c>
      <c r="P138" s="26" t="s">
        <v>226</v>
      </c>
      <c r="Q138" s="11" t="s">
        <v>393</v>
      </c>
      <c r="R138" s="11" t="s">
        <v>1494</v>
      </c>
      <c r="S138" s="11" t="s">
        <v>1529</v>
      </c>
      <c r="T138" s="11" t="s">
        <v>1602</v>
      </c>
      <c r="U138" s="11" t="s">
        <v>1603</v>
      </c>
      <c r="V138" s="12" t="s">
        <v>2208</v>
      </c>
    </row>
    <row r="139" spans="1:22">
      <c r="A139" s="55">
        <v>45330</v>
      </c>
      <c r="B139" s="9">
        <v>1214</v>
      </c>
      <c r="C139" s="9" t="s">
        <v>261</v>
      </c>
      <c r="D139" s="9" t="s">
        <v>451</v>
      </c>
      <c r="E139" s="9" t="s">
        <v>635</v>
      </c>
      <c r="F139" s="9" t="s">
        <v>636</v>
      </c>
      <c r="G139" s="9" t="s">
        <v>637</v>
      </c>
      <c r="H139" s="30">
        <v>453</v>
      </c>
      <c r="I139" s="10">
        <v>14000000</v>
      </c>
      <c r="J139" s="10">
        <v>14000000</v>
      </c>
      <c r="K139" s="10">
        <v>14000000</v>
      </c>
      <c r="L139" s="9" t="s">
        <v>331</v>
      </c>
      <c r="M139" s="11">
        <v>207</v>
      </c>
      <c r="N139" s="11" t="s">
        <v>104</v>
      </c>
      <c r="O139" s="25">
        <v>2020680010106</v>
      </c>
      <c r="P139" s="26" t="s">
        <v>208</v>
      </c>
      <c r="Q139" s="11" t="s">
        <v>580</v>
      </c>
      <c r="R139" s="11" t="s">
        <v>1494</v>
      </c>
      <c r="S139" s="11" t="s">
        <v>1495</v>
      </c>
      <c r="T139" s="11" t="s">
        <v>1604</v>
      </c>
      <c r="U139" s="11" t="s">
        <v>1605</v>
      </c>
      <c r="V139" s="12" t="s">
        <v>2208</v>
      </c>
    </row>
    <row r="140" spans="1:22">
      <c r="A140" s="55">
        <v>45330</v>
      </c>
      <c r="B140" s="9">
        <v>1215</v>
      </c>
      <c r="C140" s="9" t="s">
        <v>272</v>
      </c>
      <c r="D140" s="9" t="s">
        <v>409</v>
      </c>
      <c r="E140" s="9" t="s">
        <v>638</v>
      </c>
      <c r="F140" s="9" t="s">
        <v>639</v>
      </c>
      <c r="G140" s="9" t="s">
        <v>640</v>
      </c>
      <c r="H140" s="30">
        <v>446</v>
      </c>
      <c r="I140" s="10">
        <v>10000000</v>
      </c>
      <c r="J140" s="10">
        <v>10000000</v>
      </c>
      <c r="K140" s="10">
        <v>10000000</v>
      </c>
      <c r="L140" s="9" t="s">
        <v>331</v>
      </c>
      <c r="M140" s="9">
        <v>211</v>
      </c>
      <c r="N140" s="11" t="s">
        <v>112</v>
      </c>
      <c r="O140" s="25">
        <v>2020680010040</v>
      </c>
      <c r="P140" s="26" t="s">
        <v>206</v>
      </c>
      <c r="Q140" s="11" t="s">
        <v>411</v>
      </c>
      <c r="R140" s="11" t="s">
        <v>1494</v>
      </c>
      <c r="S140" s="11" t="s">
        <v>1529</v>
      </c>
      <c r="T140" s="11" t="s">
        <v>1606</v>
      </c>
      <c r="U140" s="11" t="s">
        <v>1607</v>
      </c>
      <c r="V140" s="12" t="s">
        <v>2208</v>
      </c>
    </row>
    <row r="141" spans="1:22">
      <c r="A141" s="55">
        <v>45330</v>
      </c>
      <c r="B141" s="9">
        <v>1223</v>
      </c>
      <c r="C141" s="9" t="s">
        <v>196</v>
      </c>
      <c r="D141" s="9" t="s">
        <v>447</v>
      </c>
      <c r="E141" s="9" t="s">
        <v>641</v>
      </c>
      <c r="F141" s="9" t="s">
        <v>642</v>
      </c>
      <c r="G141" s="9" t="s">
        <v>643</v>
      </c>
      <c r="H141" s="30">
        <v>466</v>
      </c>
      <c r="I141" s="10">
        <v>14000000</v>
      </c>
      <c r="J141" s="10">
        <v>14000000</v>
      </c>
      <c r="K141" s="10">
        <v>14000000</v>
      </c>
      <c r="L141" s="9" t="s">
        <v>331</v>
      </c>
      <c r="M141" s="11">
        <v>1</v>
      </c>
      <c r="N141" s="13" t="s">
        <v>46</v>
      </c>
      <c r="O141" s="25">
        <v>2021680010003</v>
      </c>
      <c r="P141" s="26" t="s">
        <v>197</v>
      </c>
      <c r="Q141" s="11" t="s">
        <v>408</v>
      </c>
      <c r="R141" s="11" t="s">
        <v>1494</v>
      </c>
      <c r="S141" s="11" t="s">
        <v>1495</v>
      </c>
      <c r="T141" s="11" t="s">
        <v>1608</v>
      </c>
      <c r="U141" s="11" t="s">
        <v>1609</v>
      </c>
      <c r="V141" s="12" t="s">
        <v>2208</v>
      </c>
    </row>
    <row r="142" spans="1:22">
      <c r="A142" s="55">
        <v>45330</v>
      </c>
      <c r="B142" s="9">
        <v>1224</v>
      </c>
      <c r="C142" s="9" t="s">
        <v>300</v>
      </c>
      <c r="D142" s="9" t="s">
        <v>546</v>
      </c>
      <c r="E142" s="9" t="s">
        <v>644</v>
      </c>
      <c r="F142" s="9" t="s">
        <v>645</v>
      </c>
      <c r="G142" s="9" t="s">
        <v>646</v>
      </c>
      <c r="H142" s="30">
        <v>465</v>
      </c>
      <c r="I142" s="10">
        <v>16000000</v>
      </c>
      <c r="J142" s="10">
        <v>16000000</v>
      </c>
      <c r="K142" s="10">
        <v>16000000</v>
      </c>
      <c r="L142" s="9" t="s">
        <v>331</v>
      </c>
      <c r="M142" s="9">
        <v>215</v>
      </c>
      <c r="N142" s="11" t="s">
        <v>120</v>
      </c>
      <c r="O142" s="25">
        <v>2020680010121</v>
      </c>
      <c r="P142" s="26" t="s">
        <v>219</v>
      </c>
      <c r="Q142" s="11" t="s">
        <v>550</v>
      </c>
      <c r="R142" s="11" t="s">
        <v>1494</v>
      </c>
      <c r="S142" s="11" t="s">
        <v>1495</v>
      </c>
      <c r="T142" s="11" t="s">
        <v>1610</v>
      </c>
      <c r="U142" s="11" t="s">
        <v>1611</v>
      </c>
      <c r="V142" s="12" t="s">
        <v>2208</v>
      </c>
    </row>
    <row r="143" spans="1:22">
      <c r="A143" s="56">
        <v>45331</v>
      </c>
      <c r="B143" s="11">
        <v>1270</v>
      </c>
      <c r="C143" s="11" t="s">
        <v>194</v>
      </c>
      <c r="D143" s="11" t="s">
        <v>403</v>
      </c>
      <c r="E143" s="11" t="s">
        <v>551</v>
      </c>
      <c r="F143" s="11" t="s">
        <v>647</v>
      </c>
      <c r="G143" s="11" t="s">
        <v>648</v>
      </c>
      <c r="H143" s="31">
        <v>505</v>
      </c>
      <c r="I143" s="13">
        <v>14000000</v>
      </c>
      <c r="J143" s="10">
        <v>9566666.6699999999</v>
      </c>
      <c r="K143" s="10">
        <v>9566666.6699999999</v>
      </c>
      <c r="L143" s="11" t="s">
        <v>331</v>
      </c>
      <c r="M143" s="11">
        <v>1</v>
      </c>
      <c r="N143" s="13" t="s">
        <v>46</v>
      </c>
      <c r="O143" s="25">
        <v>2022680010056</v>
      </c>
      <c r="P143" s="26" t="s">
        <v>198</v>
      </c>
      <c r="Q143" s="11" t="s">
        <v>408</v>
      </c>
      <c r="R143" s="11" t="s">
        <v>1494</v>
      </c>
      <c r="S143" s="11" t="s">
        <v>1495</v>
      </c>
      <c r="T143" s="11" t="s">
        <v>1612</v>
      </c>
      <c r="U143" s="11" t="s">
        <v>1613</v>
      </c>
      <c r="V143" s="12" t="s">
        <v>2208</v>
      </c>
    </row>
    <row r="144" spans="1:22">
      <c r="A144" s="55">
        <v>45331</v>
      </c>
      <c r="B144" s="9">
        <v>1271</v>
      </c>
      <c r="C144" s="9" t="s">
        <v>322</v>
      </c>
      <c r="D144" s="9" t="s">
        <v>352</v>
      </c>
      <c r="E144" s="9" t="s">
        <v>649</v>
      </c>
      <c r="F144" s="9" t="s">
        <v>650</v>
      </c>
      <c r="G144" s="9" t="s">
        <v>651</v>
      </c>
      <c r="H144" s="30">
        <v>513</v>
      </c>
      <c r="I144" s="10">
        <v>14000000</v>
      </c>
      <c r="J144" s="10">
        <v>14000000</v>
      </c>
      <c r="K144" s="10">
        <v>14000000</v>
      </c>
      <c r="L144" s="9" t="s">
        <v>331</v>
      </c>
      <c r="M144" s="11">
        <v>260</v>
      </c>
      <c r="N144" s="13" t="s">
        <v>154</v>
      </c>
      <c r="O144" s="25">
        <v>2022680010035</v>
      </c>
      <c r="P144" s="26" t="s">
        <v>228</v>
      </c>
      <c r="Q144" s="11" t="s">
        <v>652</v>
      </c>
      <c r="R144" s="11" t="s">
        <v>1494</v>
      </c>
      <c r="S144" s="11" t="s">
        <v>1495</v>
      </c>
      <c r="T144" s="11" t="s">
        <v>1614</v>
      </c>
      <c r="U144" s="11" t="s">
        <v>1615</v>
      </c>
      <c r="V144" s="12" t="s">
        <v>2208</v>
      </c>
    </row>
    <row r="145" spans="1:22">
      <c r="A145" s="55">
        <v>45331</v>
      </c>
      <c r="B145" s="9">
        <v>1272</v>
      </c>
      <c r="C145" s="9" t="s">
        <v>261</v>
      </c>
      <c r="D145" s="9" t="s">
        <v>451</v>
      </c>
      <c r="E145" s="9" t="s">
        <v>653</v>
      </c>
      <c r="F145" s="9" t="s">
        <v>654</v>
      </c>
      <c r="G145" s="9" t="s">
        <v>655</v>
      </c>
      <c r="H145" s="30">
        <v>510</v>
      </c>
      <c r="I145" s="10">
        <v>16000000</v>
      </c>
      <c r="J145" s="10">
        <v>16000000</v>
      </c>
      <c r="K145" s="10">
        <v>16000000</v>
      </c>
      <c r="L145" s="9" t="s">
        <v>331</v>
      </c>
      <c r="M145" s="11">
        <v>208</v>
      </c>
      <c r="N145" s="11" t="s">
        <v>105</v>
      </c>
      <c r="O145" s="25">
        <v>2020680010106</v>
      </c>
      <c r="P145" s="26" t="s">
        <v>208</v>
      </c>
      <c r="Q145" s="11" t="s">
        <v>557</v>
      </c>
      <c r="R145" s="11" t="s">
        <v>1494</v>
      </c>
      <c r="S145" s="11" t="s">
        <v>1495</v>
      </c>
      <c r="T145" s="11" t="s">
        <v>1616</v>
      </c>
      <c r="U145" s="11" t="s">
        <v>1617</v>
      </c>
      <c r="V145" s="12" t="s">
        <v>2208</v>
      </c>
    </row>
    <row r="146" spans="1:22">
      <c r="A146" s="55">
        <v>45331</v>
      </c>
      <c r="B146" s="9">
        <v>1273</v>
      </c>
      <c r="C146" s="9" t="s">
        <v>300</v>
      </c>
      <c r="D146" s="9" t="s">
        <v>546</v>
      </c>
      <c r="E146" s="9" t="s">
        <v>656</v>
      </c>
      <c r="F146" s="9" t="s">
        <v>657</v>
      </c>
      <c r="G146" s="9" t="s">
        <v>658</v>
      </c>
      <c r="H146" s="30">
        <v>502</v>
      </c>
      <c r="I146" s="10">
        <v>14800000</v>
      </c>
      <c r="J146" s="10">
        <v>14800000</v>
      </c>
      <c r="K146" s="10">
        <v>14800000</v>
      </c>
      <c r="L146" s="9" t="s">
        <v>331</v>
      </c>
      <c r="M146" s="9">
        <v>271</v>
      </c>
      <c r="N146" s="11" t="s">
        <v>162</v>
      </c>
      <c r="O146" s="25">
        <v>2020680010121</v>
      </c>
      <c r="P146" s="26" t="s">
        <v>219</v>
      </c>
      <c r="Q146" s="11" t="s">
        <v>659</v>
      </c>
      <c r="R146" s="11" t="s">
        <v>1494</v>
      </c>
      <c r="S146" s="11" t="s">
        <v>1495</v>
      </c>
      <c r="T146" s="11" t="s">
        <v>1618</v>
      </c>
      <c r="U146" s="11" t="s">
        <v>1619</v>
      </c>
      <c r="V146" s="12" t="s">
        <v>2208</v>
      </c>
    </row>
    <row r="147" spans="1:22">
      <c r="A147" s="55">
        <v>45331</v>
      </c>
      <c r="B147" s="9">
        <v>1274</v>
      </c>
      <c r="C147" s="9" t="s">
        <v>322</v>
      </c>
      <c r="D147" s="9" t="s">
        <v>352</v>
      </c>
      <c r="E147" s="9" t="s">
        <v>660</v>
      </c>
      <c r="F147" s="9" t="s">
        <v>661</v>
      </c>
      <c r="G147" s="9" t="s">
        <v>662</v>
      </c>
      <c r="H147" s="30">
        <v>509</v>
      </c>
      <c r="I147" s="10">
        <v>14000000</v>
      </c>
      <c r="J147" s="10">
        <v>14000000</v>
      </c>
      <c r="K147" s="10">
        <v>14000000</v>
      </c>
      <c r="L147" s="9" t="s">
        <v>331</v>
      </c>
      <c r="M147" s="11">
        <v>261</v>
      </c>
      <c r="N147" s="11" t="s">
        <v>157</v>
      </c>
      <c r="O147" s="25">
        <v>2022680010035</v>
      </c>
      <c r="P147" s="26" t="s">
        <v>228</v>
      </c>
      <c r="Q147" s="11" t="s">
        <v>663</v>
      </c>
      <c r="R147" s="11" t="s">
        <v>1494</v>
      </c>
      <c r="S147" s="11" t="s">
        <v>1495</v>
      </c>
      <c r="T147" s="11" t="s">
        <v>1620</v>
      </c>
      <c r="U147" s="11" t="s">
        <v>1621</v>
      </c>
      <c r="V147" s="12" t="s">
        <v>2208</v>
      </c>
    </row>
    <row r="148" spans="1:22">
      <c r="A148" s="55">
        <v>45331</v>
      </c>
      <c r="B148" s="9">
        <v>1275</v>
      </c>
      <c r="C148" s="9" t="s">
        <v>261</v>
      </c>
      <c r="D148" s="9" t="s">
        <v>451</v>
      </c>
      <c r="E148" s="9" t="s">
        <v>664</v>
      </c>
      <c r="F148" s="9" t="s">
        <v>665</v>
      </c>
      <c r="G148" s="9" t="s">
        <v>666</v>
      </c>
      <c r="H148" s="30">
        <v>512</v>
      </c>
      <c r="I148" s="10">
        <v>16000000</v>
      </c>
      <c r="J148" s="10">
        <v>16000000</v>
      </c>
      <c r="K148" s="10">
        <v>16000000</v>
      </c>
      <c r="L148" s="9" t="s">
        <v>331</v>
      </c>
      <c r="M148" s="11">
        <v>208</v>
      </c>
      <c r="N148" s="11" t="s">
        <v>105</v>
      </c>
      <c r="O148" s="25">
        <v>2020680010106</v>
      </c>
      <c r="P148" s="26" t="s">
        <v>208</v>
      </c>
      <c r="Q148" s="11" t="s">
        <v>557</v>
      </c>
      <c r="R148" s="11" t="s">
        <v>1494</v>
      </c>
      <c r="S148" s="11" t="s">
        <v>1495</v>
      </c>
      <c r="T148" s="11" t="s">
        <v>1622</v>
      </c>
      <c r="U148" s="11" t="s">
        <v>1623</v>
      </c>
      <c r="V148" s="12" t="s">
        <v>2208</v>
      </c>
    </row>
    <row r="149" spans="1:22">
      <c r="A149" s="55">
        <v>45331</v>
      </c>
      <c r="B149" s="9">
        <v>1276</v>
      </c>
      <c r="C149" s="9" t="s">
        <v>274</v>
      </c>
      <c r="D149" s="9" t="s">
        <v>518</v>
      </c>
      <c r="E149" s="9" t="s">
        <v>667</v>
      </c>
      <c r="F149" s="9" t="s">
        <v>668</v>
      </c>
      <c r="G149" s="9" t="s">
        <v>669</v>
      </c>
      <c r="H149" s="30">
        <v>501</v>
      </c>
      <c r="I149" s="10">
        <v>8800000</v>
      </c>
      <c r="J149" s="10">
        <v>8800000</v>
      </c>
      <c r="K149" s="10">
        <v>8800000</v>
      </c>
      <c r="L149" s="9" t="s">
        <v>331</v>
      </c>
      <c r="M149" s="9">
        <v>211</v>
      </c>
      <c r="N149" s="11" t="s">
        <v>112</v>
      </c>
      <c r="O149" s="25">
        <v>2020680010040</v>
      </c>
      <c r="P149" s="26" t="s">
        <v>206</v>
      </c>
      <c r="Q149" s="11" t="s">
        <v>411</v>
      </c>
      <c r="R149" s="11" t="s">
        <v>1494</v>
      </c>
      <c r="S149" s="11" t="s">
        <v>1529</v>
      </c>
      <c r="T149" s="11" t="s">
        <v>1624</v>
      </c>
      <c r="U149" s="11" t="s">
        <v>1625</v>
      </c>
      <c r="V149" s="12" t="s">
        <v>2208</v>
      </c>
    </row>
    <row r="150" spans="1:22">
      <c r="A150" s="55">
        <v>45331</v>
      </c>
      <c r="B150" s="9">
        <v>1277</v>
      </c>
      <c r="C150" s="9" t="s">
        <v>300</v>
      </c>
      <c r="D150" s="9" t="s">
        <v>546</v>
      </c>
      <c r="E150" s="9" t="s">
        <v>670</v>
      </c>
      <c r="F150" s="9" t="s">
        <v>671</v>
      </c>
      <c r="G150" s="9" t="s">
        <v>672</v>
      </c>
      <c r="H150" s="30">
        <v>503</v>
      </c>
      <c r="I150" s="10">
        <v>24000000</v>
      </c>
      <c r="J150" s="10">
        <v>7400000</v>
      </c>
      <c r="K150" s="10">
        <v>7400000</v>
      </c>
      <c r="L150" s="9" t="s">
        <v>331</v>
      </c>
      <c r="M150" s="9">
        <v>215</v>
      </c>
      <c r="N150" s="11" t="s">
        <v>120</v>
      </c>
      <c r="O150" s="25">
        <v>2020680010121</v>
      </c>
      <c r="P150" s="26" t="s">
        <v>219</v>
      </c>
      <c r="Q150" s="11" t="s">
        <v>550</v>
      </c>
      <c r="R150" s="11" t="s">
        <v>1494</v>
      </c>
      <c r="S150" s="11" t="s">
        <v>1495</v>
      </c>
      <c r="T150" s="11" t="s">
        <v>1626</v>
      </c>
      <c r="U150" s="11" t="s">
        <v>1627</v>
      </c>
      <c r="V150" s="12" t="s">
        <v>2208</v>
      </c>
    </row>
    <row r="151" spans="1:22">
      <c r="A151" s="55">
        <v>45331</v>
      </c>
      <c r="B151" s="9">
        <v>1278</v>
      </c>
      <c r="C151" s="9" t="s">
        <v>196</v>
      </c>
      <c r="D151" s="9" t="s">
        <v>447</v>
      </c>
      <c r="E151" s="9" t="s">
        <v>673</v>
      </c>
      <c r="F151" s="9" t="s">
        <v>674</v>
      </c>
      <c r="G151" s="9" t="s">
        <v>675</v>
      </c>
      <c r="H151" s="30">
        <v>508</v>
      </c>
      <c r="I151" s="10">
        <v>12000000</v>
      </c>
      <c r="J151" s="10">
        <v>12000000</v>
      </c>
      <c r="K151" s="10">
        <v>12000000</v>
      </c>
      <c r="L151" s="9" t="s">
        <v>331</v>
      </c>
      <c r="M151" s="11">
        <v>1</v>
      </c>
      <c r="N151" s="13" t="s">
        <v>46</v>
      </c>
      <c r="O151" s="25">
        <v>2021680010003</v>
      </c>
      <c r="P151" s="26" t="s">
        <v>197</v>
      </c>
      <c r="Q151" s="11" t="s">
        <v>408</v>
      </c>
      <c r="R151" s="11" t="s">
        <v>1494</v>
      </c>
      <c r="S151" s="11" t="s">
        <v>1495</v>
      </c>
      <c r="T151" s="11" t="s">
        <v>1628</v>
      </c>
      <c r="U151" s="11" t="s">
        <v>1629</v>
      </c>
      <c r="V151" s="12" t="s">
        <v>2208</v>
      </c>
    </row>
    <row r="152" spans="1:22">
      <c r="A152" s="55">
        <v>45331</v>
      </c>
      <c r="B152" s="9">
        <v>1279</v>
      </c>
      <c r="C152" s="9" t="s">
        <v>274</v>
      </c>
      <c r="D152" s="9" t="s">
        <v>518</v>
      </c>
      <c r="E152" s="9" t="s">
        <v>676</v>
      </c>
      <c r="F152" s="9" t="s">
        <v>677</v>
      </c>
      <c r="G152" s="9" t="s">
        <v>678</v>
      </c>
      <c r="H152" s="30">
        <v>506</v>
      </c>
      <c r="I152" s="10">
        <v>14400000</v>
      </c>
      <c r="J152" s="10">
        <v>14400000</v>
      </c>
      <c r="K152" s="10">
        <v>14400000</v>
      </c>
      <c r="L152" s="9" t="s">
        <v>331</v>
      </c>
      <c r="M152" s="9">
        <v>211</v>
      </c>
      <c r="N152" s="11" t="s">
        <v>112</v>
      </c>
      <c r="O152" s="25">
        <v>2020680010040</v>
      </c>
      <c r="P152" s="26" t="s">
        <v>206</v>
      </c>
      <c r="Q152" s="11" t="s">
        <v>411</v>
      </c>
      <c r="R152" s="11" t="s">
        <v>1494</v>
      </c>
      <c r="S152" s="11" t="s">
        <v>1495</v>
      </c>
      <c r="T152" s="11" t="s">
        <v>1630</v>
      </c>
      <c r="U152" s="11" t="s">
        <v>1631</v>
      </c>
      <c r="V152" s="12" t="s">
        <v>2208</v>
      </c>
    </row>
    <row r="153" spans="1:22">
      <c r="A153" s="55">
        <v>45331</v>
      </c>
      <c r="B153" s="9">
        <v>1296</v>
      </c>
      <c r="C153" s="9" t="s">
        <v>313</v>
      </c>
      <c r="D153" s="9" t="s">
        <v>389</v>
      </c>
      <c r="E153" s="9" t="s">
        <v>679</v>
      </c>
      <c r="F153" s="9" t="s">
        <v>472</v>
      </c>
      <c r="G153" s="9" t="s">
        <v>473</v>
      </c>
      <c r="H153" s="62" t="s">
        <v>2206</v>
      </c>
      <c r="I153" s="10">
        <v>162800</v>
      </c>
      <c r="J153" s="10">
        <v>162800</v>
      </c>
      <c r="K153" s="10">
        <v>162800</v>
      </c>
      <c r="L153" s="9" t="s">
        <v>331</v>
      </c>
      <c r="M153" s="11">
        <v>258</v>
      </c>
      <c r="N153" s="13" t="s">
        <v>151</v>
      </c>
      <c r="O153" s="25">
        <v>2022680010029</v>
      </c>
      <c r="P153" s="26" t="s">
        <v>226</v>
      </c>
      <c r="Q153" s="11" t="s">
        <v>415</v>
      </c>
      <c r="R153" s="31" t="s">
        <v>2206</v>
      </c>
      <c r="S153" s="31" t="s">
        <v>2206</v>
      </c>
      <c r="T153" s="31" t="s">
        <v>2206</v>
      </c>
      <c r="U153" s="31" t="s">
        <v>2206</v>
      </c>
      <c r="V153" s="12" t="s">
        <v>2208</v>
      </c>
    </row>
    <row r="154" spans="1:22">
      <c r="A154" s="55">
        <v>45331</v>
      </c>
      <c r="B154" s="9">
        <v>1297</v>
      </c>
      <c r="C154" s="9" t="s">
        <v>313</v>
      </c>
      <c r="D154" s="9" t="s">
        <v>389</v>
      </c>
      <c r="E154" s="9" t="s">
        <v>680</v>
      </c>
      <c r="F154" s="9" t="s">
        <v>467</v>
      </c>
      <c r="G154" s="9" t="s">
        <v>468</v>
      </c>
      <c r="H154" s="62" t="s">
        <v>2206</v>
      </c>
      <c r="I154" s="10">
        <v>6900</v>
      </c>
      <c r="J154" s="10">
        <v>6900</v>
      </c>
      <c r="K154" s="10">
        <v>6900</v>
      </c>
      <c r="L154" s="9" t="s">
        <v>331</v>
      </c>
      <c r="M154" s="11">
        <v>258</v>
      </c>
      <c r="N154" s="13" t="s">
        <v>151</v>
      </c>
      <c r="O154" s="25">
        <v>2022680010029</v>
      </c>
      <c r="P154" s="26" t="s">
        <v>226</v>
      </c>
      <c r="Q154" s="11" t="s">
        <v>415</v>
      </c>
      <c r="R154" s="31" t="s">
        <v>2206</v>
      </c>
      <c r="S154" s="31" t="s">
        <v>2206</v>
      </c>
      <c r="T154" s="31" t="s">
        <v>2206</v>
      </c>
      <c r="U154" s="31" t="s">
        <v>2206</v>
      </c>
      <c r="V154" s="12" t="s">
        <v>2208</v>
      </c>
    </row>
    <row r="155" spans="1:22">
      <c r="A155" s="55">
        <v>45334</v>
      </c>
      <c r="B155" s="9">
        <v>1354</v>
      </c>
      <c r="C155" s="9" t="s">
        <v>261</v>
      </c>
      <c r="D155" s="9" t="s">
        <v>451</v>
      </c>
      <c r="E155" s="9" t="s">
        <v>681</v>
      </c>
      <c r="F155" s="9" t="s">
        <v>682</v>
      </c>
      <c r="G155" s="9" t="s">
        <v>683</v>
      </c>
      <c r="H155" s="30">
        <v>584</v>
      </c>
      <c r="I155" s="10">
        <v>14000000</v>
      </c>
      <c r="J155" s="10">
        <v>14000000</v>
      </c>
      <c r="K155" s="10">
        <v>14000000</v>
      </c>
      <c r="L155" s="9" t="s">
        <v>331</v>
      </c>
      <c r="M155" s="11">
        <v>208</v>
      </c>
      <c r="N155" s="11" t="s">
        <v>105</v>
      </c>
      <c r="O155" s="25">
        <v>2020680010106</v>
      </c>
      <c r="P155" s="26" t="s">
        <v>208</v>
      </c>
      <c r="Q155" s="11" t="s">
        <v>557</v>
      </c>
      <c r="R155" s="11" t="s">
        <v>1494</v>
      </c>
      <c r="S155" s="11" t="s">
        <v>1495</v>
      </c>
      <c r="T155" s="11" t="s">
        <v>1632</v>
      </c>
      <c r="U155" s="11" t="s">
        <v>1633</v>
      </c>
      <c r="V155" s="12" t="s">
        <v>2208</v>
      </c>
    </row>
    <row r="156" spans="1:22">
      <c r="A156" s="55">
        <v>45334</v>
      </c>
      <c r="B156" s="9">
        <v>1355</v>
      </c>
      <c r="C156" s="9" t="s">
        <v>261</v>
      </c>
      <c r="D156" s="9" t="s">
        <v>451</v>
      </c>
      <c r="E156" s="9" t="s">
        <v>684</v>
      </c>
      <c r="F156" s="9" t="s">
        <v>685</v>
      </c>
      <c r="G156" s="9" t="s">
        <v>686</v>
      </c>
      <c r="H156" s="30">
        <v>582</v>
      </c>
      <c r="I156" s="10">
        <v>14000000</v>
      </c>
      <c r="J156" s="10">
        <v>14000000</v>
      </c>
      <c r="K156" s="10">
        <v>14000000</v>
      </c>
      <c r="L156" s="9" t="s">
        <v>331</v>
      </c>
      <c r="M156" s="11">
        <v>216</v>
      </c>
      <c r="N156" s="11" t="s">
        <v>122</v>
      </c>
      <c r="O156" s="25">
        <v>2020680010106</v>
      </c>
      <c r="P156" s="26" t="s">
        <v>208</v>
      </c>
      <c r="Q156" s="11" t="s">
        <v>687</v>
      </c>
      <c r="R156" s="11" t="s">
        <v>1494</v>
      </c>
      <c r="S156" s="11" t="s">
        <v>1495</v>
      </c>
      <c r="T156" s="11" t="s">
        <v>1634</v>
      </c>
      <c r="U156" s="11" t="s">
        <v>1635</v>
      </c>
      <c r="V156" s="12" t="s">
        <v>2208</v>
      </c>
    </row>
    <row r="157" spans="1:22">
      <c r="A157" s="55">
        <v>45334</v>
      </c>
      <c r="B157" s="9">
        <v>1356</v>
      </c>
      <c r="C157" s="9" t="s">
        <v>238</v>
      </c>
      <c r="D157" s="9" t="s">
        <v>571</v>
      </c>
      <c r="E157" s="9" t="s">
        <v>623</v>
      </c>
      <c r="F157" s="9" t="s">
        <v>688</v>
      </c>
      <c r="G157" s="9" t="s">
        <v>689</v>
      </c>
      <c r="H157" s="30">
        <v>576</v>
      </c>
      <c r="I157" s="10">
        <v>9600000</v>
      </c>
      <c r="J157" s="10">
        <v>9600000</v>
      </c>
      <c r="K157" s="10">
        <v>9600000</v>
      </c>
      <c r="L157" s="9" t="s">
        <v>331</v>
      </c>
      <c r="M157" s="11">
        <v>90</v>
      </c>
      <c r="N157" s="11" t="s">
        <v>61</v>
      </c>
      <c r="O157" s="25">
        <v>2020680010123</v>
      </c>
      <c r="P157" s="26" t="s">
        <v>203</v>
      </c>
      <c r="Q157" s="11" t="s">
        <v>575</v>
      </c>
      <c r="R157" s="11" t="s">
        <v>1494</v>
      </c>
      <c r="S157" s="11" t="s">
        <v>1529</v>
      </c>
      <c r="T157" s="11" t="s">
        <v>1636</v>
      </c>
      <c r="U157" s="11" t="s">
        <v>1637</v>
      </c>
      <c r="V157" s="12" t="s">
        <v>2208</v>
      </c>
    </row>
    <row r="158" spans="1:22">
      <c r="A158" s="55">
        <v>45334</v>
      </c>
      <c r="B158" s="9">
        <v>1357</v>
      </c>
      <c r="C158" s="9" t="s">
        <v>296</v>
      </c>
      <c r="D158" s="9" t="s">
        <v>352</v>
      </c>
      <c r="E158" s="9" t="s">
        <v>690</v>
      </c>
      <c r="F158" s="9" t="s">
        <v>691</v>
      </c>
      <c r="G158" s="9" t="s">
        <v>692</v>
      </c>
      <c r="H158" s="30">
        <v>572</v>
      </c>
      <c r="I158" s="10">
        <v>12800000</v>
      </c>
      <c r="J158" s="10">
        <v>12800000</v>
      </c>
      <c r="K158" s="10">
        <v>12800000</v>
      </c>
      <c r="L158" s="9" t="s">
        <v>331</v>
      </c>
      <c r="M158" s="11">
        <v>254</v>
      </c>
      <c r="N158" s="13" t="s">
        <v>144</v>
      </c>
      <c r="O158" s="25">
        <v>2020680010025</v>
      </c>
      <c r="P158" s="26" t="s">
        <v>224</v>
      </c>
      <c r="Q158" s="11" t="s">
        <v>351</v>
      </c>
      <c r="R158" s="11" t="s">
        <v>1494</v>
      </c>
      <c r="S158" s="11" t="s">
        <v>1529</v>
      </c>
      <c r="T158" s="11" t="s">
        <v>1638</v>
      </c>
      <c r="U158" s="11" t="s">
        <v>1639</v>
      </c>
      <c r="V158" s="12" t="s">
        <v>2208</v>
      </c>
    </row>
    <row r="159" spans="1:22">
      <c r="A159" s="55">
        <v>45334</v>
      </c>
      <c r="B159" s="9">
        <v>1358</v>
      </c>
      <c r="C159" s="9" t="s">
        <v>300</v>
      </c>
      <c r="D159" s="9" t="s">
        <v>546</v>
      </c>
      <c r="E159" s="9" t="s">
        <v>693</v>
      </c>
      <c r="F159" s="9" t="s">
        <v>694</v>
      </c>
      <c r="G159" s="9" t="s">
        <v>695</v>
      </c>
      <c r="H159" s="30">
        <v>571</v>
      </c>
      <c r="I159" s="10">
        <v>16000000</v>
      </c>
      <c r="J159" s="10">
        <v>16000000</v>
      </c>
      <c r="K159" s="10">
        <v>16000000</v>
      </c>
      <c r="L159" s="9" t="s">
        <v>331</v>
      </c>
      <c r="M159" s="9">
        <v>215</v>
      </c>
      <c r="N159" s="11" t="s">
        <v>120</v>
      </c>
      <c r="O159" s="25">
        <v>2020680010121</v>
      </c>
      <c r="P159" s="26" t="s">
        <v>219</v>
      </c>
      <c r="Q159" s="11" t="s">
        <v>550</v>
      </c>
      <c r="R159" s="11" t="s">
        <v>1494</v>
      </c>
      <c r="S159" s="11" t="s">
        <v>1495</v>
      </c>
      <c r="T159" s="11" t="s">
        <v>1640</v>
      </c>
      <c r="U159" s="11" t="s">
        <v>1641</v>
      </c>
      <c r="V159" s="12" t="s">
        <v>2208</v>
      </c>
    </row>
    <row r="160" spans="1:22">
      <c r="A160" s="56">
        <v>45335</v>
      </c>
      <c r="B160" s="11">
        <v>1372</v>
      </c>
      <c r="C160" s="11" t="s">
        <v>194</v>
      </c>
      <c r="D160" s="11" t="s">
        <v>403</v>
      </c>
      <c r="E160" s="11" t="s">
        <v>551</v>
      </c>
      <c r="F160" s="11" t="s">
        <v>696</v>
      </c>
      <c r="G160" s="11" t="s">
        <v>697</v>
      </c>
      <c r="H160" s="31">
        <v>593</v>
      </c>
      <c r="I160" s="13">
        <v>14000000</v>
      </c>
      <c r="J160" s="10">
        <v>9100000</v>
      </c>
      <c r="K160" s="10">
        <v>9100000</v>
      </c>
      <c r="L160" s="11" t="s">
        <v>331</v>
      </c>
      <c r="M160" s="11">
        <v>1</v>
      </c>
      <c r="N160" s="13" t="s">
        <v>46</v>
      </c>
      <c r="O160" s="25">
        <v>2022680010056</v>
      </c>
      <c r="P160" s="26" t="s">
        <v>198</v>
      </c>
      <c r="Q160" s="11" t="s">
        <v>408</v>
      </c>
      <c r="R160" s="11" t="s">
        <v>1494</v>
      </c>
      <c r="S160" s="11" t="s">
        <v>1495</v>
      </c>
      <c r="T160" s="11" t="s">
        <v>1642</v>
      </c>
      <c r="U160" s="11" t="s">
        <v>1643</v>
      </c>
      <c r="V160" s="12" t="s">
        <v>2208</v>
      </c>
    </row>
    <row r="161" spans="1:22">
      <c r="A161" s="56">
        <v>45335</v>
      </c>
      <c r="B161" s="11">
        <v>1373</v>
      </c>
      <c r="C161" s="11" t="s">
        <v>194</v>
      </c>
      <c r="D161" s="11" t="s">
        <v>403</v>
      </c>
      <c r="E161" s="11" t="s">
        <v>581</v>
      </c>
      <c r="F161" s="11" t="s">
        <v>698</v>
      </c>
      <c r="G161" s="11" t="s">
        <v>699</v>
      </c>
      <c r="H161" s="31">
        <v>588</v>
      </c>
      <c r="I161" s="13">
        <v>10000000</v>
      </c>
      <c r="J161" s="10">
        <v>4916666.67</v>
      </c>
      <c r="K161" s="10">
        <v>4916666.67</v>
      </c>
      <c r="L161" s="11" t="s">
        <v>331</v>
      </c>
      <c r="M161" s="11">
        <v>1</v>
      </c>
      <c r="N161" s="13" t="s">
        <v>46</v>
      </c>
      <c r="O161" s="25">
        <v>2022680010056</v>
      </c>
      <c r="P161" s="26" t="s">
        <v>198</v>
      </c>
      <c r="Q161" s="11" t="s">
        <v>408</v>
      </c>
      <c r="R161" s="11" t="s">
        <v>1494</v>
      </c>
      <c r="S161" s="11" t="s">
        <v>1529</v>
      </c>
      <c r="T161" s="11" t="s">
        <v>1644</v>
      </c>
      <c r="U161" s="11" t="s">
        <v>1645</v>
      </c>
      <c r="V161" s="12" t="s">
        <v>2208</v>
      </c>
    </row>
    <row r="162" spans="1:22">
      <c r="A162" s="56">
        <v>45335</v>
      </c>
      <c r="B162" s="11">
        <v>1374</v>
      </c>
      <c r="C162" s="11" t="s">
        <v>194</v>
      </c>
      <c r="D162" s="11" t="s">
        <v>403</v>
      </c>
      <c r="E162" s="11" t="s">
        <v>700</v>
      </c>
      <c r="F162" s="11" t="s">
        <v>701</v>
      </c>
      <c r="G162" s="11" t="s">
        <v>702</v>
      </c>
      <c r="H162" s="31">
        <v>587</v>
      </c>
      <c r="I162" s="13">
        <v>11200000</v>
      </c>
      <c r="J162" s="10">
        <v>10080000</v>
      </c>
      <c r="K162" s="10">
        <v>10080000</v>
      </c>
      <c r="L162" s="11" t="s">
        <v>331</v>
      </c>
      <c r="M162" s="11">
        <v>1</v>
      </c>
      <c r="N162" s="13" t="s">
        <v>46</v>
      </c>
      <c r="O162" s="25">
        <v>2022680010056</v>
      </c>
      <c r="P162" s="26" t="s">
        <v>198</v>
      </c>
      <c r="Q162" s="11" t="s">
        <v>408</v>
      </c>
      <c r="R162" s="11" t="s">
        <v>1494</v>
      </c>
      <c r="S162" s="11" t="s">
        <v>1529</v>
      </c>
      <c r="T162" s="11" t="s">
        <v>1646</v>
      </c>
      <c r="U162" s="11" t="s">
        <v>1647</v>
      </c>
      <c r="V162" s="12" t="s">
        <v>2208</v>
      </c>
    </row>
    <row r="163" spans="1:22">
      <c r="A163" s="55">
        <v>45335</v>
      </c>
      <c r="B163" s="9">
        <v>1375</v>
      </c>
      <c r="C163" s="9" t="s">
        <v>238</v>
      </c>
      <c r="D163" s="9" t="s">
        <v>571</v>
      </c>
      <c r="E163" s="9" t="s">
        <v>623</v>
      </c>
      <c r="F163" s="9" t="s">
        <v>703</v>
      </c>
      <c r="G163" s="9" t="s">
        <v>704</v>
      </c>
      <c r="H163" s="30">
        <v>589</v>
      </c>
      <c r="I163" s="10">
        <v>9600000</v>
      </c>
      <c r="J163" s="10">
        <v>9600000</v>
      </c>
      <c r="K163" s="10">
        <v>9600000</v>
      </c>
      <c r="L163" s="9" t="s">
        <v>331</v>
      </c>
      <c r="M163" s="11">
        <v>90</v>
      </c>
      <c r="N163" s="11" t="s">
        <v>61</v>
      </c>
      <c r="O163" s="25">
        <v>2020680010123</v>
      </c>
      <c r="P163" s="26" t="s">
        <v>203</v>
      </c>
      <c r="Q163" s="11" t="s">
        <v>575</v>
      </c>
      <c r="R163" s="11" t="s">
        <v>1494</v>
      </c>
      <c r="S163" s="11" t="s">
        <v>1529</v>
      </c>
      <c r="T163" s="11" t="s">
        <v>1648</v>
      </c>
      <c r="U163" s="11" t="s">
        <v>1649</v>
      </c>
      <c r="V163" s="12" t="s">
        <v>2208</v>
      </c>
    </row>
    <row r="164" spans="1:22">
      <c r="A164" s="55">
        <v>45335</v>
      </c>
      <c r="B164" s="9">
        <v>1376</v>
      </c>
      <c r="C164" s="9" t="s">
        <v>274</v>
      </c>
      <c r="D164" s="9" t="s">
        <v>518</v>
      </c>
      <c r="E164" s="9" t="s">
        <v>558</v>
      </c>
      <c r="F164" s="9" t="s">
        <v>705</v>
      </c>
      <c r="G164" s="9" t="s">
        <v>706</v>
      </c>
      <c r="H164" s="30">
        <v>590</v>
      </c>
      <c r="I164" s="10">
        <v>13200000</v>
      </c>
      <c r="J164" s="10">
        <v>13200000</v>
      </c>
      <c r="K164" s="10">
        <v>13200000</v>
      </c>
      <c r="L164" s="9" t="s">
        <v>331</v>
      </c>
      <c r="M164" s="9">
        <v>211</v>
      </c>
      <c r="N164" s="11" t="s">
        <v>112</v>
      </c>
      <c r="O164" s="25">
        <v>2020680010040</v>
      </c>
      <c r="P164" s="26" t="s">
        <v>206</v>
      </c>
      <c r="Q164" s="11" t="s">
        <v>411</v>
      </c>
      <c r="R164" s="11" t="s">
        <v>1494</v>
      </c>
      <c r="S164" s="11" t="s">
        <v>1495</v>
      </c>
      <c r="T164" s="11" t="s">
        <v>1650</v>
      </c>
      <c r="U164" s="11" t="s">
        <v>1651</v>
      </c>
      <c r="V164" s="12" t="s">
        <v>2208</v>
      </c>
    </row>
    <row r="165" spans="1:22">
      <c r="A165" s="55">
        <v>45335</v>
      </c>
      <c r="B165" s="9">
        <v>1377</v>
      </c>
      <c r="C165" s="9" t="s">
        <v>261</v>
      </c>
      <c r="D165" s="9" t="s">
        <v>451</v>
      </c>
      <c r="E165" s="9" t="s">
        <v>600</v>
      </c>
      <c r="F165" s="9" t="s">
        <v>707</v>
      </c>
      <c r="G165" s="9" t="s">
        <v>708</v>
      </c>
      <c r="H165" s="30">
        <v>556</v>
      </c>
      <c r="I165" s="10">
        <v>14000000</v>
      </c>
      <c r="J165" s="10">
        <v>9916666.6699999999</v>
      </c>
      <c r="K165" s="10">
        <v>9916666.6699999999</v>
      </c>
      <c r="L165" s="9" t="s">
        <v>331</v>
      </c>
      <c r="M165" s="11">
        <v>208</v>
      </c>
      <c r="N165" s="11" t="s">
        <v>105</v>
      </c>
      <c r="O165" s="25">
        <v>2020680010106</v>
      </c>
      <c r="P165" s="26" t="s">
        <v>208</v>
      </c>
      <c r="Q165" s="11" t="s">
        <v>557</v>
      </c>
      <c r="R165" s="11" t="s">
        <v>1494</v>
      </c>
      <c r="S165" s="11" t="s">
        <v>1495</v>
      </c>
      <c r="T165" s="11" t="s">
        <v>1652</v>
      </c>
      <c r="U165" s="11" t="s">
        <v>1653</v>
      </c>
      <c r="V165" s="12" t="s">
        <v>2208</v>
      </c>
    </row>
    <row r="166" spans="1:22">
      <c r="A166" s="55">
        <v>45335</v>
      </c>
      <c r="B166" s="9">
        <v>1387</v>
      </c>
      <c r="C166" s="9" t="s">
        <v>196</v>
      </c>
      <c r="D166" s="9" t="s">
        <v>447</v>
      </c>
      <c r="E166" s="9" t="s">
        <v>709</v>
      </c>
      <c r="F166" s="9" t="s">
        <v>710</v>
      </c>
      <c r="G166" s="9" t="s">
        <v>711</v>
      </c>
      <c r="H166" s="30">
        <v>598</v>
      </c>
      <c r="I166" s="10">
        <v>12000000</v>
      </c>
      <c r="J166" s="10">
        <v>12000000</v>
      </c>
      <c r="K166" s="10">
        <v>12000000</v>
      </c>
      <c r="L166" s="9" t="s">
        <v>331</v>
      </c>
      <c r="M166" s="11">
        <v>1</v>
      </c>
      <c r="N166" s="13" t="s">
        <v>46</v>
      </c>
      <c r="O166" s="25">
        <v>2021680010003</v>
      </c>
      <c r="P166" s="26" t="s">
        <v>197</v>
      </c>
      <c r="Q166" s="11" t="s">
        <v>408</v>
      </c>
      <c r="R166" s="11" t="s">
        <v>1494</v>
      </c>
      <c r="S166" s="11" t="s">
        <v>1495</v>
      </c>
      <c r="T166" s="11" t="s">
        <v>1654</v>
      </c>
      <c r="U166" s="11" t="s">
        <v>1655</v>
      </c>
      <c r="V166" s="12" t="s">
        <v>2208</v>
      </c>
    </row>
    <row r="167" spans="1:22">
      <c r="A167" s="55">
        <v>45335</v>
      </c>
      <c r="B167" s="9">
        <v>1388</v>
      </c>
      <c r="C167" s="9" t="s">
        <v>261</v>
      </c>
      <c r="D167" s="9" t="s">
        <v>451</v>
      </c>
      <c r="E167" s="9" t="s">
        <v>653</v>
      </c>
      <c r="F167" s="9" t="s">
        <v>712</v>
      </c>
      <c r="G167" s="9" t="s">
        <v>713</v>
      </c>
      <c r="H167" s="30">
        <v>592</v>
      </c>
      <c r="I167" s="10">
        <v>16000000</v>
      </c>
      <c r="J167" s="10">
        <v>16000000</v>
      </c>
      <c r="K167" s="10">
        <v>16000000</v>
      </c>
      <c r="L167" s="9" t="s">
        <v>331</v>
      </c>
      <c r="M167" s="11">
        <v>208</v>
      </c>
      <c r="N167" s="11" t="s">
        <v>105</v>
      </c>
      <c r="O167" s="25">
        <v>2020680010106</v>
      </c>
      <c r="P167" s="26" t="s">
        <v>208</v>
      </c>
      <c r="Q167" s="11" t="s">
        <v>557</v>
      </c>
      <c r="R167" s="11" t="s">
        <v>1494</v>
      </c>
      <c r="S167" s="11" t="s">
        <v>1495</v>
      </c>
      <c r="T167" s="11" t="s">
        <v>1656</v>
      </c>
      <c r="U167" s="11" t="s">
        <v>1657</v>
      </c>
      <c r="V167" s="12" t="s">
        <v>2208</v>
      </c>
    </row>
    <row r="168" spans="1:22">
      <c r="A168" s="56">
        <v>45335</v>
      </c>
      <c r="B168" s="11">
        <v>1406</v>
      </c>
      <c r="C168" s="11" t="s">
        <v>195</v>
      </c>
      <c r="D168" s="11" t="s">
        <v>403</v>
      </c>
      <c r="E168" s="11" t="s">
        <v>714</v>
      </c>
      <c r="F168" s="11" t="s">
        <v>417</v>
      </c>
      <c r="G168" s="11" t="s">
        <v>418</v>
      </c>
      <c r="H168" s="31" t="s">
        <v>2206</v>
      </c>
      <c r="I168" s="13">
        <v>61069</v>
      </c>
      <c r="J168" s="10">
        <v>61069</v>
      </c>
      <c r="K168" s="10">
        <v>61069</v>
      </c>
      <c r="L168" s="11" t="s">
        <v>331</v>
      </c>
      <c r="M168" s="11">
        <v>1</v>
      </c>
      <c r="N168" s="13" t="s">
        <v>46</v>
      </c>
      <c r="O168" s="25">
        <v>2022680010056</v>
      </c>
      <c r="P168" s="26" t="s">
        <v>198</v>
      </c>
      <c r="Q168" s="11" t="s">
        <v>408</v>
      </c>
      <c r="R168" s="31" t="s">
        <v>2206</v>
      </c>
      <c r="S168" s="31" t="s">
        <v>2206</v>
      </c>
      <c r="T168" s="31" t="s">
        <v>2206</v>
      </c>
      <c r="U168" s="31" t="s">
        <v>2206</v>
      </c>
      <c r="V168" s="12" t="s">
        <v>2208</v>
      </c>
    </row>
    <row r="169" spans="1:22">
      <c r="A169" s="55">
        <v>45336</v>
      </c>
      <c r="B169" s="9">
        <v>1430</v>
      </c>
      <c r="C169" s="9" t="s">
        <v>322</v>
      </c>
      <c r="D169" s="9" t="s">
        <v>352</v>
      </c>
      <c r="E169" s="9" t="s">
        <v>715</v>
      </c>
      <c r="F169" s="9" t="s">
        <v>716</v>
      </c>
      <c r="G169" s="9" t="s">
        <v>717</v>
      </c>
      <c r="H169" s="30">
        <v>645</v>
      </c>
      <c r="I169" s="10">
        <v>14000000</v>
      </c>
      <c r="J169" s="10">
        <v>14000000</v>
      </c>
      <c r="K169" s="10">
        <v>14000000</v>
      </c>
      <c r="L169" s="9" t="s">
        <v>331</v>
      </c>
      <c r="M169" s="11">
        <v>261</v>
      </c>
      <c r="N169" s="11" t="s">
        <v>157</v>
      </c>
      <c r="O169" s="25">
        <v>2022680010035</v>
      </c>
      <c r="P169" s="26" t="s">
        <v>228</v>
      </c>
      <c r="Q169" s="11" t="s">
        <v>663</v>
      </c>
      <c r="R169" s="11" t="s">
        <v>1494</v>
      </c>
      <c r="S169" s="11" t="s">
        <v>1495</v>
      </c>
      <c r="T169" s="11" t="s">
        <v>1658</v>
      </c>
      <c r="U169" s="11" t="s">
        <v>1659</v>
      </c>
      <c r="V169" s="12" t="s">
        <v>2208</v>
      </c>
    </row>
    <row r="170" spans="1:22">
      <c r="A170" s="55">
        <v>45336</v>
      </c>
      <c r="B170" s="9">
        <v>1431</v>
      </c>
      <c r="C170" s="9" t="s">
        <v>237</v>
      </c>
      <c r="D170" s="9" t="s">
        <v>563</v>
      </c>
      <c r="E170" s="9" t="s">
        <v>718</v>
      </c>
      <c r="F170" s="9" t="s">
        <v>719</v>
      </c>
      <c r="G170" s="9" t="s">
        <v>720</v>
      </c>
      <c r="H170" s="30">
        <v>650</v>
      </c>
      <c r="I170" s="10">
        <v>14000000</v>
      </c>
      <c r="J170" s="10">
        <v>14000000</v>
      </c>
      <c r="K170" s="10">
        <v>14000000</v>
      </c>
      <c r="L170" s="9" t="s">
        <v>331</v>
      </c>
      <c r="M170" s="11">
        <v>89</v>
      </c>
      <c r="N170" s="11" t="s">
        <v>58</v>
      </c>
      <c r="O170" s="25">
        <v>2020680010123</v>
      </c>
      <c r="P170" s="26" t="s">
        <v>203</v>
      </c>
      <c r="Q170" s="11" t="s">
        <v>567</v>
      </c>
      <c r="R170" s="11" t="s">
        <v>1494</v>
      </c>
      <c r="S170" s="11" t="s">
        <v>1495</v>
      </c>
      <c r="T170" s="11" t="s">
        <v>1660</v>
      </c>
      <c r="U170" s="11" t="s">
        <v>1661</v>
      </c>
      <c r="V170" s="12" t="s">
        <v>2208</v>
      </c>
    </row>
    <row r="171" spans="1:22">
      <c r="A171" s="55">
        <v>45337</v>
      </c>
      <c r="B171" s="9">
        <v>1495</v>
      </c>
      <c r="C171" s="9" t="s">
        <v>296</v>
      </c>
      <c r="D171" s="9" t="s">
        <v>352</v>
      </c>
      <c r="E171" s="9" t="s">
        <v>721</v>
      </c>
      <c r="F171" s="9" t="s">
        <v>722</v>
      </c>
      <c r="G171" s="9" t="s">
        <v>723</v>
      </c>
      <c r="H171" s="30">
        <v>683</v>
      </c>
      <c r="I171" s="10">
        <v>16000000</v>
      </c>
      <c r="J171" s="10">
        <v>16000000</v>
      </c>
      <c r="K171" s="10">
        <v>16000000</v>
      </c>
      <c r="L171" s="9" t="s">
        <v>331</v>
      </c>
      <c r="M171" s="11">
        <v>254</v>
      </c>
      <c r="N171" s="13" t="s">
        <v>144</v>
      </c>
      <c r="O171" s="25">
        <v>2020680010025</v>
      </c>
      <c r="P171" s="26" t="s">
        <v>224</v>
      </c>
      <c r="Q171" s="11" t="s">
        <v>351</v>
      </c>
      <c r="R171" s="11" t="s">
        <v>1494</v>
      </c>
      <c r="S171" s="11" t="s">
        <v>1495</v>
      </c>
      <c r="T171" s="11" t="s">
        <v>1662</v>
      </c>
      <c r="U171" s="11" t="s">
        <v>1663</v>
      </c>
      <c r="V171" s="12" t="s">
        <v>2208</v>
      </c>
    </row>
    <row r="172" spans="1:22">
      <c r="A172" s="55">
        <v>45337</v>
      </c>
      <c r="B172" s="9">
        <v>1496</v>
      </c>
      <c r="C172" s="9" t="s">
        <v>261</v>
      </c>
      <c r="D172" s="9" t="s">
        <v>451</v>
      </c>
      <c r="E172" s="9" t="s">
        <v>724</v>
      </c>
      <c r="F172" s="9" t="s">
        <v>725</v>
      </c>
      <c r="G172" s="9" t="s">
        <v>726</v>
      </c>
      <c r="H172" s="30">
        <v>682</v>
      </c>
      <c r="I172" s="10">
        <v>14000000</v>
      </c>
      <c r="J172" s="10">
        <v>14000000</v>
      </c>
      <c r="K172" s="10">
        <v>14000000</v>
      </c>
      <c r="L172" s="9" t="s">
        <v>331</v>
      </c>
      <c r="M172" s="11">
        <v>216</v>
      </c>
      <c r="N172" s="11" t="s">
        <v>122</v>
      </c>
      <c r="O172" s="25">
        <v>2020680010106</v>
      </c>
      <c r="P172" s="26" t="s">
        <v>208</v>
      </c>
      <c r="Q172" s="11" t="s">
        <v>687</v>
      </c>
      <c r="R172" s="11" t="s">
        <v>1494</v>
      </c>
      <c r="S172" s="11" t="s">
        <v>1495</v>
      </c>
      <c r="T172" s="11" t="s">
        <v>1664</v>
      </c>
      <c r="U172" s="11" t="s">
        <v>1665</v>
      </c>
      <c r="V172" s="12" t="s">
        <v>2208</v>
      </c>
    </row>
    <row r="173" spans="1:22">
      <c r="A173" s="55">
        <v>45337</v>
      </c>
      <c r="B173" s="9">
        <v>1497</v>
      </c>
      <c r="C173" s="9" t="s">
        <v>304</v>
      </c>
      <c r="D173" s="9" t="s">
        <v>389</v>
      </c>
      <c r="E173" s="9" t="s">
        <v>595</v>
      </c>
      <c r="F173" s="9" t="s">
        <v>727</v>
      </c>
      <c r="G173" s="9" t="s">
        <v>728</v>
      </c>
      <c r="H173" s="30">
        <v>680</v>
      </c>
      <c r="I173" s="10">
        <v>8000000</v>
      </c>
      <c r="J173" s="10">
        <v>8000000</v>
      </c>
      <c r="K173" s="10">
        <v>8000000</v>
      </c>
      <c r="L173" s="9" t="s">
        <v>331</v>
      </c>
      <c r="M173" s="11">
        <v>256</v>
      </c>
      <c r="N173" s="13" t="s">
        <v>146</v>
      </c>
      <c r="O173" s="25">
        <v>2022680010029</v>
      </c>
      <c r="P173" s="26" t="s">
        <v>226</v>
      </c>
      <c r="Q173" s="11" t="s">
        <v>393</v>
      </c>
      <c r="R173" s="11" t="s">
        <v>1494</v>
      </c>
      <c r="S173" s="11" t="s">
        <v>1529</v>
      </c>
      <c r="T173" s="11" t="s">
        <v>1666</v>
      </c>
      <c r="U173" s="11" t="s">
        <v>1667</v>
      </c>
      <c r="V173" s="12" t="s">
        <v>2208</v>
      </c>
    </row>
    <row r="174" spans="1:22">
      <c r="A174" s="55">
        <v>45337</v>
      </c>
      <c r="B174" s="9">
        <v>1498</v>
      </c>
      <c r="C174" s="9" t="s">
        <v>251</v>
      </c>
      <c r="D174" s="9" t="s">
        <v>423</v>
      </c>
      <c r="E174" s="9" t="s">
        <v>729</v>
      </c>
      <c r="F174" s="9" t="s">
        <v>730</v>
      </c>
      <c r="G174" s="9" t="s">
        <v>731</v>
      </c>
      <c r="H174" s="30">
        <v>679</v>
      </c>
      <c r="I174" s="10">
        <v>14000000</v>
      </c>
      <c r="J174" s="10">
        <v>14000000</v>
      </c>
      <c r="K174" s="10">
        <v>14000000</v>
      </c>
      <c r="L174" s="9" t="s">
        <v>331</v>
      </c>
      <c r="M174" s="11">
        <v>204</v>
      </c>
      <c r="N174" s="13" t="s">
        <v>97</v>
      </c>
      <c r="O174" s="25">
        <v>2020680010050</v>
      </c>
      <c r="P174" s="26" t="s">
        <v>207</v>
      </c>
      <c r="Q174" s="11" t="s">
        <v>427</v>
      </c>
      <c r="R174" s="11" t="s">
        <v>1494</v>
      </c>
      <c r="S174" s="11" t="s">
        <v>1495</v>
      </c>
      <c r="T174" s="11" t="s">
        <v>1668</v>
      </c>
      <c r="U174" s="11" t="s">
        <v>1669</v>
      </c>
      <c r="V174" s="12" t="s">
        <v>2208</v>
      </c>
    </row>
    <row r="175" spans="1:22">
      <c r="A175" s="55">
        <v>45337</v>
      </c>
      <c r="B175" s="9">
        <v>1507</v>
      </c>
      <c r="C175" s="9" t="s">
        <v>296</v>
      </c>
      <c r="D175" s="9" t="s">
        <v>352</v>
      </c>
      <c r="E175" s="9" t="s">
        <v>732</v>
      </c>
      <c r="F175" s="9" t="s">
        <v>733</v>
      </c>
      <c r="G175" s="9" t="s">
        <v>734</v>
      </c>
      <c r="H175" s="30">
        <v>686</v>
      </c>
      <c r="I175" s="10">
        <v>10800000</v>
      </c>
      <c r="J175" s="10">
        <v>10800000</v>
      </c>
      <c r="K175" s="10">
        <v>10800000</v>
      </c>
      <c r="L175" s="9" t="s">
        <v>331</v>
      </c>
      <c r="M175" s="11">
        <v>254</v>
      </c>
      <c r="N175" s="13" t="s">
        <v>144</v>
      </c>
      <c r="O175" s="25">
        <v>2020680010025</v>
      </c>
      <c r="P175" s="26" t="s">
        <v>224</v>
      </c>
      <c r="Q175" s="11" t="s">
        <v>351</v>
      </c>
      <c r="R175" s="11" t="s">
        <v>1494</v>
      </c>
      <c r="S175" s="11" t="s">
        <v>1529</v>
      </c>
      <c r="T175" s="11" t="s">
        <v>1670</v>
      </c>
      <c r="U175" s="11" t="s">
        <v>1671</v>
      </c>
      <c r="V175" s="12" t="s">
        <v>2208</v>
      </c>
    </row>
    <row r="176" spans="1:22">
      <c r="A176" s="55">
        <v>45337</v>
      </c>
      <c r="B176" s="9">
        <v>1508</v>
      </c>
      <c r="C176" s="9" t="s">
        <v>196</v>
      </c>
      <c r="D176" s="9" t="s">
        <v>447</v>
      </c>
      <c r="E176" s="9" t="s">
        <v>735</v>
      </c>
      <c r="F176" s="9" t="s">
        <v>736</v>
      </c>
      <c r="G176" s="9" t="s">
        <v>737</v>
      </c>
      <c r="H176" s="30">
        <v>684</v>
      </c>
      <c r="I176" s="10">
        <v>14000000</v>
      </c>
      <c r="J176" s="10">
        <v>14000000</v>
      </c>
      <c r="K176" s="10">
        <v>14000000</v>
      </c>
      <c r="L176" s="9" t="s">
        <v>331</v>
      </c>
      <c r="M176" s="11">
        <v>1</v>
      </c>
      <c r="N176" s="13" t="s">
        <v>46</v>
      </c>
      <c r="O176" s="25">
        <v>2021680010003</v>
      </c>
      <c r="P176" s="26" t="s">
        <v>197</v>
      </c>
      <c r="Q176" s="11" t="s">
        <v>408</v>
      </c>
      <c r="R176" s="11" t="s">
        <v>1494</v>
      </c>
      <c r="S176" s="11" t="s">
        <v>1495</v>
      </c>
      <c r="T176" s="11" t="s">
        <v>1672</v>
      </c>
      <c r="U176" s="11" t="s">
        <v>1673</v>
      </c>
      <c r="V176" s="12" t="s">
        <v>2208</v>
      </c>
    </row>
    <row r="177" spans="1:22">
      <c r="A177" s="55">
        <v>45338</v>
      </c>
      <c r="B177" s="9">
        <v>1520</v>
      </c>
      <c r="C177" s="9" t="s">
        <v>274</v>
      </c>
      <c r="D177" s="9" t="s">
        <v>518</v>
      </c>
      <c r="E177" s="9" t="s">
        <v>738</v>
      </c>
      <c r="F177" s="9" t="s">
        <v>739</v>
      </c>
      <c r="G177" s="9" t="s">
        <v>740</v>
      </c>
      <c r="H177" s="30">
        <v>701</v>
      </c>
      <c r="I177" s="10">
        <v>13200000</v>
      </c>
      <c r="J177" s="10">
        <v>13200000</v>
      </c>
      <c r="K177" s="10">
        <v>13200000</v>
      </c>
      <c r="L177" s="9" t="s">
        <v>331</v>
      </c>
      <c r="M177" s="9">
        <v>211</v>
      </c>
      <c r="N177" s="11" t="s">
        <v>112</v>
      </c>
      <c r="O177" s="25">
        <v>2020680010040</v>
      </c>
      <c r="P177" s="26" t="s">
        <v>206</v>
      </c>
      <c r="Q177" s="11" t="s">
        <v>411</v>
      </c>
      <c r="R177" s="11" t="s">
        <v>1494</v>
      </c>
      <c r="S177" s="11" t="s">
        <v>1495</v>
      </c>
      <c r="T177" s="11" t="s">
        <v>1674</v>
      </c>
      <c r="U177" s="11" t="s">
        <v>1675</v>
      </c>
      <c r="V177" s="12" t="s">
        <v>2208</v>
      </c>
    </row>
    <row r="178" spans="1:22">
      <c r="A178" s="55">
        <v>45338</v>
      </c>
      <c r="B178" s="9">
        <v>1521</v>
      </c>
      <c r="C178" s="9" t="s">
        <v>274</v>
      </c>
      <c r="D178" s="9" t="s">
        <v>518</v>
      </c>
      <c r="E178" s="9" t="s">
        <v>741</v>
      </c>
      <c r="F178" s="9" t="s">
        <v>742</v>
      </c>
      <c r="G178" s="9" t="s">
        <v>743</v>
      </c>
      <c r="H178" s="30">
        <v>717</v>
      </c>
      <c r="I178" s="10">
        <v>14000000</v>
      </c>
      <c r="J178" s="10">
        <v>14000000</v>
      </c>
      <c r="K178" s="10">
        <v>14000000</v>
      </c>
      <c r="L178" s="9" t="s">
        <v>331</v>
      </c>
      <c r="M178" s="9">
        <v>211</v>
      </c>
      <c r="N178" s="11" t="s">
        <v>112</v>
      </c>
      <c r="O178" s="25">
        <v>2020680010040</v>
      </c>
      <c r="P178" s="26" t="s">
        <v>206</v>
      </c>
      <c r="Q178" s="11" t="s">
        <v>411</v>
      </c>
      <c r="R178" s="11" t="s">
        <v>1494</v>
      </c>
      <c r="S178" s="11" t="s">
        <v>1495</v>
      </c>
      <c r="T178" s="11" t="s">
        <v>1676</v>
      </c>
      <c r="U178" s="11" t="s">
        <v>1677</v>
      </c>
      <c r="V178" s="12" t="s">
        <v>2208</v>
      </c>
    </row>
    <row r="179" spans="1:22">
      <c r="A179" s="55">
        <v>45338</v>
      </c>
      <c r="B179" s="9">
        <v>1522</v>
      </c>
      <c r="C179" s="9" t="s">
        <v>274</v>
      </c>
      <c r="D179" s="9" t="s">
        <v>518</v>
      </c>
      <c r="E179" s="9" t="s">
        <v>741</v>
      </c>
      <c r="F179" s="9" t="s">
        <v>744</v>
      </c>
      <c r="G179" s="9" t="s">
        <v>745</v>
      </c>
      <c r="H179" s="30">
        <v>709</v>
      </c>
      <c r="I179" s="10">
        <v>13200000</v>
      </c>
      <c r="J179" s="10">
        <v>13200000</v>
      </c>
      <c r="K179" s="10">
        <v>13200000</v>
      </c>
      <c r="L179" s="9" t="s">
        <v>331</v>
      </c>
      <c r="M179" s="9">
        <v>211</v>
      </c>
      <c r="N179" s="11" t="s">
        <v>112</v>
      </c>
      <c r="O179" s="25">
        <v>2020680010040</v>
      </c>
      <c r="P179" s="26" t="s">
        <v>206</v>
      </c>
      <c r="Q179" s="11" t="s">
        <v>411</v>
      </c>
      <c r="R179" s="11" t="s">
        <v>1494</v>
      </c>
      <c r="S179" s="11" t="s">
        <v>1495</v>
      </c>
      <c r="T179" s="11" t="s">
        <v>1678</v>
      </c>
      <c r="U179" s="11" t="s">
        <v>1679</v>
      </c>
      <c r="V179" s="12" t="s">
        <v>2208</v>
      </c>
    </row>
    <row r="180" spans="1:22">
      <c r="A180" s="55">
        <v>45338</v>
      </c>
      <c r="B180" s="9">
        <v>1523</v>
      </c>
      <c r="C180" s="9" t="s">
        <v>272</v>
      </c>
      <c r="D180" s="9" t="s">
        <v>409</v>
      </c>
      <c r="E180" s="9" t="s">
        <v>505</v>
      </c>
      <c r="F180" s="9" t="s">
        <v>746</v>
      </c>
      <c r="G180" s="9" t="s">
        <v>747</v>
      </c>
      <c r="H180" s="30">
        <v>719</v>
      </c>
      <c r="I180" s="10">
        <v>10000000</v>
      </c>
      <c r="J180" s="10">
        <v>10000000</v>
      </c>
      <c r="K180" s="10">
        <v>10000000</v>
      </c>
      <c r="L180" s="9" t="s">
        <v>331</v>
      </c>
      <c r="M180" s="9">
        <v>211</v>
      </c>
      <c r="N180" s="11" t="s">
        <v>112</v>
      </c>
      <c r="O180" s="25">
        <v>2020680010040</v>
      </c>
      <c r="P180" s="26" t="s">
        <v>206</v>
      </c>
      <c r="Q180" s="11" t="s">
        <v>411</v>
      </c>
      <c r="R180" s="11" t="s">
        <v>1494</v>
      </c>
      <c r="S180" s="11" t="s">
        <v>1529</v>
      </c>
      <c r="T180" s="11" t="s">
        <v>1680</v>
      </c>
      <c r="U180" s="11" t="s">
        <v>1681</v>
      </c>
      <c r="V180" s="12" t="s">
        <v>2208</v>
      </c>
    </row>
    <row r="181" spans="1:22">
      <c r="A181" s="55">
        <v>45338</v>
      </c>
      <c r="B181" s="9">
        <v>1524</v>
      </c>
      <c r="C181" s="9" t="s">
        <v>274</v>
      </c>
      <c r="D181" s="9" t="s">
        <v>518</v>
      </c>
      <c r="E181" s="9" t="s">
        <v>748</v>
      </c>
      <c r="F181" s="9" t="s">
        <v>749</v>
      </c>
      <c r="G181" s="9" t="s">
        <v>750</v>
      </c>
      <c r="H181" s="30">
        <v>712</v>
      </c>
      <c r="I181" s="10">
        <v>10000000</v>
      </c>
      <c r="J181" s="10">
        <v>10000000</v>
      </c>
      <c r="K181" s="10">
        <v>10000000</v>
      </c>
      <c r="L181" s="9" t="s">
        <v>331</v>
      </c>
      <c r="M181" s="9">
        <v>211</v>
      </c>
      <c r="N181" s="11" t="s">
        <v>112</v>
      </c>
      <c r="O181" s="25">
        <v>2020680010040</v>
      </c>
      <c r="P181" s="26" t="s">
        <v>206</v>
      </c>
      <c r="Q181" s="11" t="s">
        <v>411</v>
      </c>
      <c r="R181" s="11" t="s">
        <v>1494</v>
      </c>
      <c r="S181" s="11" t="s">
        <v>1529</v>
      </c>
      <c r="T181" s="11" t="s">
        <v>1682</v>
      </c>
      <c r="U181" s="11" t="s">
        <v>1683</v>
      </c>
      <c r="V181" s="12" t="s">
        <v>2208</v>
      </c>
    </row>
    <row r="182" spans="1:22">
      <c r="A182" s="55">
        <v>45338</v>
      </c>
      <c r="B182" s="9">
        <v>1541</v>
      </c>
      <c r="C182" s="9" t="s">
        <v>238</v>
      </c>
      <c r="D182" s="9" t="s">
        <v>571</v>
      </c>
      <c r="E182" s="9" t="s">
        <v>623</v>
      </c>
      <c r="F182" s="9" t="s">
        <v>751</v>
      </c>
      <c r="G182" s="9" t="s">
        <v>752</v>
      </c>
      <c r="H182" s="30">
        <v>725</v>
      </c>
      <c r="I182" s="10">
        <v>9600000</v>
      </c>
      <c r="J182" s="10">
        <v>9600000</v>
      </c>
      <c r="K182" s="10">
        <v>9600000</v>
      </c>
      <c r="L182" s="9" t="s">
        <v>331</v>
      </c>
      <c r="M182" s="11">
        <v>90</v>
      </c>
      <c r="N182" s="11" t="s">
        <v>61</v>
      </c>
      <c r="O182" s="25">
        <v>2020680010123</v>
      </c>
      <c r="P182" s="26" t="s">
        <v>203</v>
      </c>
      <c r="Q182" s="11" t="s">
        <v>575</v>
      </c>
      <c r="R182" s="11" t="s">
        <v>1494</v>
      </c>
      <c r="S182" s="11" t="s">
        <v>1529</v>
      </c>
      <c r="T182" s="11" t="s">
        <v>1684</v>
      </c>
      <c r="U182" s="11" t="s">
        <v>1685</v>
      </c>
      <c r="V182" s="12" t="s">
        <v>2208</v>
      </c>
    </row>
    <row r="183" spans="1:22">
      <c r="A183" s="56">
        <v>45338</v>
      </c>
      <c r="B183" s="11">
        <v>1560</v>
      </c>
      <c r="C183" s="11" t="s">
        <v>194</v>
      </c>
      <c r="D183" s="11" t="s">
        <v>403</v>
      </c>
      <c r="E183" s="11" t="s">
        <v>551</v>
      </c>
      <c r="F183" s="11" t="s">
        <v>753</v>
      </c>
      <c r="G183" s="11" t="s">
        <v>754</v>
      </c>
      <c r="H183" s="31">
        <v>726</v>
      </c>
      <c r="I183" s="13">
        <v>14000000</v>
      </c>
      <c r="J183" s="10">
        <v>8750000</v>
      </c>
      <c r="K183" s="10">
        <v>8750000</v>
      </c>
      <c r="L183" s="11" t="s">
        <v>331</v>
      </c>
      <c r="M183" s="11">
        <v>1</v>
      </c>
      <c r="N183" s="13" t="s">
        <v>46</v>
      </c>
      <c r="O183" s="25">
        <v>2022680010056</v>
      </c>
      <c r="P183" s="26" t="s">
        <v>198</v>
      </c>
      <c r="Q183" s="11" t="s">
        <v>408</v>
      </c>
      <c r="R183" s="11" t="s">
        <v>1494</v>
      </c>
      <c r="S183" s="11" t="s">
        <v>1495</v>
      </c>
      <c r="T183" s="11" t="s">
        <v>1686</v>
      </c>
      <c r="U183" s="11" t="s">
        <v>1687</v>
      </c>
      <c r="V183" s="12" t="s">
        <v>2208</v>
      </c>
    </row>
    <row r="184" spans="1:22">
      <c r="A184" s="56">
        <v>45338</v>
      </c>
      <c r="B184" s="11">
        <v>1561</v>
      </c>
      <c r="C184" s="11" t="s">
        <v>194</v>
      </c>
      <c r="D184" s="11" t="s">
        <v>403</v>
      </c>
      <c r="E184" s="11" t="s">
        <v>755</v>
      </c>
      <c r="F184" s="11" t="s">
        <v>756</v>
      </c>
      <c r="G184" s="11" t="s">
        <v>757</v>
      </c>
      <c r="H184" s="31">
        <v>729</v>
      </c>
      <c r="I184" s="13">
        <v>14000000</v>
      </c>
      <c r="J184" s="10">
        <v>2800000</v>
      </c>
      <c r="K184" s="10">
        <v>2800000</v>
      </c>
      <c r="L184" s="11" t="s">
        <v>331</v>
      </c>
      <c r="M184" s="11">
        <v>1</v>
      </c>
      <c r="N184" s="13" t="s">
        <v>46</v>
      </c>
      <c r="O184" s="25">
        <v>2022680010056</v>
      </c>
      <c r="P184" s="26" t="s">
        <v>198</v>
      </c>
      <c r="Q184" s="11" t="s">
        <v>408</v>
      </c>
      <c r="R184" s="11" t="s">
        <v>1494</v>
      </c>
      <c r="S184" s="11" t="s">
        <v>1495</v>
      </c>
      <c r="T184" s="11" t="s">
        <v>1688</v>
      </c>
      <c r="U184" s="11" t="s">
        <v>1689</v>
      </c>
      <c r="V184" s="12" t="s">
        <v>2208</v>
      </c>
    </row>
    <row r="185" spans="1:22">
      <c r="A185" s="56">
        <v>45338</v>
      </c>
      <c r="B185" s="11">
        <v>1562</v>
      </c>
      <c r="C185" s="11" t="s">
        <v>194</v>
      </c>
      <c r="D185" s="11" t="s">
        <v>403</v>
      </c>
      <c r="E185" s="11" t="s">
        <v>551</v>
      </c>
      <c r="F185" s="11" t="s">
        <v>758</v>
      </c>
      <c r="G185" s="11" t="s">
        <v>759</v>
      </c>
      <c r="H185" s="31">
        <v>727</v>
      </c>
      <c r="I185" s="13">
        <v>14000000</v>
      </c>
      <c r="J185" s="10">
        <v>11900000</v>
      </c>
      <c r="K185" s="10">
        <v>11900000</v>
      </c>
      <c r="L185" s="11" t="s">
        <v>331</v>
      </c>
      <c r="M185" s="11">
        <v>1</v>
      </c>
      <c r="N185" s="13" t="s">
        <v>46</v>
      </c>
      <c r="O185" s="25">
        <v>2022680010056</v>
      </c>
      <c r="P185" s="26" t="s">
        <v>198</v>
      </c>
      <c r="Q185" s="11" t="s">
        <v>408</v>
      </c>
      <c r="R185" s="11" t="s">
        <v>1494</v>
      </c>
      <c r="S185" s="11" t="s">
        <v>1495</v>
      </c>
      <c r="T185" s="11" t="s">
        <v>1690</v>
      </c>
      <c r="U185" s="11" t="s">
        <v>1691</v>
      </c>
      <c r="V185" s="12" t="s">
        <v>2208</v>
      </c>
    </row>
    <row r="186" spans="1:22">
      <c r="A186" s="55">
        <v>45338</v>
      </c>
      <c r="B186" s="9">
        <v>1563</v>
      </c>
      <c r="C186" s="9" t="s">
        <v>304</v>
      </c>
      <c r="D186" s="9" t="s">
        <v>389</v>
      </c>
      <c r="E186" s="9" t="s">
        <v>595</v>
      </c>
      <c r="F186" s="9" t="s">
        <v>760</v>
      </c>
      <c r="G186" s="9" t="s">
        <v>761</v>
      </c>
      <c r="H186" s="30">
        <v>728</v>
      </c>
      <c r="I186" s="10">
        <v>8000000</v>
      </c>
      <c r="J186" s="10">
        <v>8000000</v>
      </c>
      <c r="K186" s="10">
        <v>8000000</v>
      </c>
      <c r="L186" s="9" t="s">
        <v>331</v>
      </c>
      <c r="M186" s="11">
        <v>256</v>
      </c>
      <c r="N186" s="13" t="s">
        <v>146</v>
      </c>
      <c r="O186" s="25">
        <v>2022680010029</v>
      </c>
      <c r="P186" s="26" t="s">
        <v>226</v>
      </c>
      <c r="Q186" s="11" t="s">
        <v>393</v>
      </c>
      <c r="R186" s="11" t="s">
        <v>1494</v>
      </c>
      <c r="S186" s="11" t="s">
        <v>1529</v>
      </c>
      <c r="T186" s="11" t="s">
        <v>1692</v>
      </c>
      <c r="U186" s="11" t="s">
        <v>1693</v>
      </c>
      <c r="V186" s="12" t="s">
        <v>2208</v>
      </c>
    </row>
    <row r="187" spans="1:22">
      <c r="A187" s="55">
        <v>45338</v>
      </c>
      <c r="B187" s="9">
        <v>1566</v>
      </c>
      <c r="C187" s="9" t="s">
        <v>274</v>
      </c>
      <c r="D187" s="9" t="s">
        <v>518</v>
      </c>
      <c r="E187" s="9" t="s">
        <v>762</v>
      </c>
      <c r="F187" s="9" t="s">
        <v>763</v>
      </c>
      <c r="G187" s="9" t="s">
        <v>764</v>
      </c>
      <c r="H187" s="30">
        <v>737</v>
      </c>
      <c r="I187" s="10">
        <v>12000000</v>
      </c>
      <c r="J187" s="10">
        <v>12000000</v>
      </c>
      <c r="K187" s="10">
        <v>12000000</v>
      </c>
      <c r="L187" s="9" t="s">
        <v>331</v>
      </c>
      <c r="M187" s="9">
        <v>211</v>
      </c>
      <c r="N187" s="11" t="s">
        <v>112</v>
      </c>
      <c r="O187" s="25">
        <v>2020680010040</v>
      </c>
      <c r="P187" s="26" t="s">
        <v>206</v>
      </c>
      <c r="Q187" s="11" t="s">
        <v>411</v>
      </c>
      <c r="R187" s="11" t="s">
        <v>1494</v>
      </c>
      <c r="S187" s="11" t="s">
        <v>1529</v>
      </c>
      <c r="T187" s="11" t="s">
        <v>1694</v>
      </c>
      <c r="U187" s="11" t="s">
        <v>1695</v>
      </c>
      <c r="V187" s="12" t="s">
        <v>2208</v>
      </c>
    </row>
    <row r="188" spans="1:22">
      <c r="A188" s="55">
        <v>45338</v>
      </c>
      <c r="B188" s="9">
        <v>1568</v>
      </c>
      <c r="C188" s="9" t="s">
        <v>261</v>
      </c>
      <c r="D188" s="9" t="s">
        <v>451</v>
      </c>
      <c r="E188" s="9" t="s">
        <v>765</v>
      </c>
      <c r="F188" s="9" t="s">
        <v>766</v>
      </c>
      <c r="G188" s="9" t="s">
        <v>767</v>
      </c>
      <c r="H188" s="30">
        <v>742</v>
      </c>
      <c r="I188" s="10">
        <v>10800000</v>
      </c>
      <c r="J188" s="10">
        <v>10800000</v>
      </c>
      <c r="K188" s="10">
        <v>10800000</v>
      </c>
      <c r="L188" s="9" t="s">
        <v>331</v>
      </c>
      <c r="M188" s="11">
        <v>208</v>
      </c>
      <c r="N188" s="11" t="s">
        <v>105</v>
      </c>
      <c r="O188" s="25">
        <v>2020680010106</v>
      </c>
      <c r="P188" s="26" t="s">
        <v>208</v>
      </c>
      <c r="Q188" s="11" t="s">
        <v>557</v>
      </c>
      <c r="R188" s="11" t="s">
        <v>1494</v>
      </c>
      <c r="S188" s="11" t="s">
        <v>1529</v>
      </c>
      <c r="T188" s="11" t="s">
        <v>1696</v>
      </c>
      <c r="U188" s="11" t="s">
        <v>1697</v>
      </c>
      <c r="V188" s="12" t="s">
        <v>2208</v>
      </c>
    </row>
    <row r="189" spans="1:22">
      <c r="A189" s="55">
        <v>45338</v>
      </c>
      <c r="B189" s="9">
        <v>1569</v>
      </c>
      <c r="C189" s="9" t="s">
        <v>300</v>
      </c>
      <c r="D189" s="9" t="s">
        <v>546</v>
      </c>
      <c r="E189" s="9" t="s">
        <v>768</v>
      </c>
      <c r="F189" s="9" t="s">
        <v>769</v>
      </c>
      <c r="G189" s="9" t="s">
        <v>770</v>
      </c>
      <c r="H189" s="30">
        <v>739</v>
      </c>
      <c r="I189" s="10">
        <v>13200000</v>
      </c>
      <c r="J189" s="10">
        <v>13200000</v>
      </c>
      <c r="K189" s="10">
        <v>13200000</v>
      </c>
      <c r="L189" s="9" t="s">
        <v>331</v>
      </c>
      <c r="M189" s="9">
        <v>271</v>
      </c>
      <c r="N189" s="11" t="s">
        <v>162</v>
      </c>
      <c r="O189" s="25">
        <v>2020680010121</v>
      </c>
      <c r="P189" s="26" t="s">
        <v>219</v>
      </c>
      <c r="Q189" s="11" t="s">
        <v>659</v>
      </c>
      <c r="R189" s="11" t="s">
        <v>1494</v>
      </c>
      <c r="S189" s="11" t="s">
        <v>1495</v>
      </c>
      <c r="T189" s="11" t="s">
        <v>1698</v>
      </c>
      <c r="U189" s="11" t="s">
        <v>1699</v>
      </c>
      <c r="V189" s="12" t="s">
        <v>2208</v>
      </c>
    </row>
    <row r="190" spans="1:22">
      <c r="A190" s="55">
        <v>45341</v>
      </c>
      <c r="B190" s="9">
        <v>1647</v>
      </c>
      <c r="C190" s="9" t="s">
        <v>304</v>
      </c>
      <c r="D190" s="9" t="s">
        <v>389</v>
      </c>
      <c r="E190" s="9" t="s">
        <v>595</v>
      </c>
      <c r="F190" s="9" t="s">
        <v>771</v>
      </c>
      <c r="G190" s="9" t="s">
        <v>772</v>
      </c>
      <c r="H190" s="30">
        <v>749</v>
      </c>
      <c r="I190" s="10">
        <v>8000000</v>
      </c>
      <c r="J190" s="10">
        <v>8000000</v>
      </c>
      <c r="K190" s="10">
        <v>8000000</v>
      </c>
      <c r="L190" s="9" t="s">
        <v>331</v>
      </c>
      <c r="M190" s="11">
        <v>256</v>
      </c>
      <c r="N190" s="13" t="s">
        <v>146</v>
      </c>
      <c r="O190" s="25">
        <v>2022680010029</v>
      </c>
      <c r="P190" s="26" t="s">
        <v>226</v>
      </c>
      <c r="Q190" s="11" t="s">
        <v>393</v>
      </c>
      <c r="R190" s="11" t="s">
        <v>1494</v>
      </c>
      <c r="S190" s="11" t="s">
        <v>1529</v>
      </c>
      <c r="T190" s="11" t="s">
        <v>1700</v>
      </c>
      <c r="U190" s="11" t="s">
        <v>1701</v>
      </c>
      <c r="V190" s="12" t="s">
        <v>2208</v>
      </c>
    </row>
    <row r="191" spans="1:22">
      <c r="A191" s="55">
        <v>45341</v>
      </c>
      <c r="B191" s="9">
        <v>1648</v>
      </c>
      <c r="C191" s="9" t="s">
        <v>196</v>
      </c>
      <c r="D191" s="9" t="s">
        <v>447</v>
      </c>
      <c r="E191" s="9" t="s">
        <v>773</v>
      </c>
      <c r="F191" s="9" t="s">
        <v>774</v>
      </c>
      <c r="G191" s="9" t="s">
        <v>775</v>
      </c>
      <c r="H191" s="30">
        <v>771</v>
      </c>
      <c r="I191" s="10">
        <v>14000000</v>
      </c>
      <c r="J191" s="10">
        <v>14000000</v>
      </c>
      <c r="K191" s="10">
        <v>14000000</v>
      </c>
      <c r="L191" s="9" t="s">
        <v>331</v>
      </c>
      <c r="M191" s="11">
        <v>222</v>
      </c>
      <c r="N191" s="13" t="s">
        <v>136</v>
      </c>
      <c r="O191" s="25">
        <v>2021680010003</v>
      </c>
      <c r="P191" s="26" t="s">
        <v>197</v>
      </c>
      <c r="Q191" s="11" t="s">
        <v>776</v>
      </c>
      <c r="R191" s="11" t="s">
        <v>1494</v>
      </c>
      <c r="S191" s="11" t="s">
        <v>1495</v>
      </c>
      <c r="T191" s="11" t="s">
        <v>1702</v>
      </c>
      <c r="U191" s="11" t="s">
        <v>1703</v>
      </c>
      <c r="V191" s="12" t="s">
        <v>2208</v>
      </c>
    </row>
    <row r="192" spans="1:22">
      <c r="A192" s="55">
        <v>45341</v>
      </c>
      <c r="B192" s="9">
        <v>1652</v>
      </c>
      <c r="C192" s="9" t="s">
        <v>274</v>
      </c>
      <c r="D192" s="9" t="s">
        <v>518</v>
      </c>
      <c r="E192" s="9" t="s">
        <v>777</v>
      </c>
      <c r="F192" s="9" t="s">
        <v>778</v>
      </c>
      <c r="G192" s="9" t="s">
        <v>779</v>
      </c>
      <c r="H192" s="30">
        <v>787</v>
      </c>
      <c r="I192" s="10">
        <v>14000000</v>
      </c>
      <c r="J192" s="10">
        <v>14000000</v>
      </c>
      <c r="K192" s="10">
        <v>14000000</v>
      </c>
      <c r="L192" s="9" t="s">
        <v>331</v>
      </c>
      <c r="M192" s="9">
        <v>211</v>
      </c>
      <c r="N192" s="11" t="s">
        <v>112</v>
      </c>
      <c r="O192" s="25">
        <v>2020680010040</v>
      </c>
      <c r="P192" s="26" t="s">
        <v>206</v>
      </c>
      <c r="Q192" s="11" t="s">
        <v>780</v>
      </c>
      <c r="R192" s="11" t="s">
        <v>1494</v>
      </c>
      <c r="S192" s="11" t="s">
        <v>1495</v>
      </c>
      <c r="T192" s="11" t="s">
        <v>1704</v>
      </c>
      <c r="U192" s="11" t="s">
        <v>1705</v>
      </c>
      <c r="V192" s="12" t="s">
        <v>2208</v>
      </c>
    </row>
    <row r="193" spans="1:22">
      <c r="A193" s="55">
        <v>45342</v>
      </c>
      <c r="B193" s="9">
        <v>1707</v>
      </c>
      <c r="C193" s="9" t="s">
        <v>313</v>
      </c>
      <c r="D193" s="9" t="s">
        <v>389</v>
      </c>
      <c r="E193" s="9" t="s">
        <v>781</v>
      </c>
      <c r="F193" s="9" t="s">
        <v>467</v>
      </c>
      <c r="G193" s="9" t="s">
        <v>468</v>
      </c>
      <c r="H193" s="31" t="s">
        <v>2206</v>
      </c>
      <c r="I193" s="10">
        <v>882900</v>
      </c>
      <c r="J193" s="10">
        <v>882900</v>
      </c>
      <c r="K193" s="10">
        <v>882900</v>
      </c>
      <c r="L193" s="9" t="s">
        <v>331</v>
      </c>
      <c r="M193" s="11">
        <v>258</v>
      </c>
      <c r="N193" s="13" t="s">
        <v>151</v>
      </c>
      <c r="O193" s="25">
        <v>2022680010029</v>
      </c>
      <c r="P193" s="26" t="s">
        <v>226</v>
      </c>
      <c r="Q193" s="11" t="s">
        <v>415</v>
      </c>
      <c r="R193" s="31" t="s">
        <v>2206</v>
      </c>
      <c r="S193" s="31" t="s">
        <v>2206</v>
      </c>
      <c r="T193" s="31" t="s">
        <v>2206</v>
      </c>
      <c r="U193" s="31" t="s">
        <v>2206</v>
      </c>
      <c r="V193" s="12" t="s">
        <v>2208</v>
      </c>
    </row>
    <row r="194" spans="1:22">
      <c r="A194" s="55">
        <v>45342</v>
      </c>
      <c r="B194" s="9">
        <v>1708</v>
      </c>
      <c r="C194" s="9" t="s">
        <v>313</v>
      </c>
      <c r="D194" s="9" t="s">
        <v>389</v>
      </c>
      <c r="E194" s="9" t="s">
        <v>782</v>
      </c>
      <c r="F194" s="9" t="s">
        <v>470</v>
      </c>
      <c r="G194" s="9" t="s">
        <v>471</v>
      </c>
      <c r="H194" s="31" t="s">
        <v>2206</v>
      </c>
      <c r="I194" s="10">
        <v>162500</v>
      </c>
      <c r="J194" s="10">
        <v>162500</v>
      </c>
      <c r="K194" s="10">
        <v>162500</v>
      </c>
      <c r="L194" s="9" t="s">
        <v>331</v>
      </c>
      <c r="M194" s="11">
        <v>258</v>
      </c>
      <c r="N194" s="13" t="s">
        <v>151</v>
      </c>
      <c r="O194" s="25">
        <v>2022680010029</v>
      </c>
      <c r="P194" s="26" t="s">
        <v>226</v>
      </c>
      <c r="Q194" s="11" t="s">
        <v>415</v>
      </c>
      <c r="R194" s="31" t="s">
        <v>2206</v>
      </c>
      <c r="S194" s="31" t="s">
        <v>2206</v>
      </c>
      <c r="T194" s="31" t="s">
        <v>2206</v>
      </c>
      <c r="U194" s="31" t="s">
        <v>2206</v>
      </c>
      <c r="V194" s="12" t="s">
        <v>2208</v>
      </c>
    </row>
    <row r="195" spans="1:22">
      <c r="A195" s="55">
        <v>45342</v>
      </c>
      <c r="B195" s="9">
        <v>1709</v>
      </c>
      <c r="C195" s="9" t="s">
        <v>313</v>
      </c>
      <c r="D195" s="9" t="s">
        <v>389</v>
      </c>
      <c r="E195" s="9" t="s">
        <v>782</v>
      </c>
      <c r="F195" s="9" t="s">
        <v>472</v>
      </c>
      <c r="G195" s="9" t="s">
        <v>473</v>
      </c>
      <c r="H195" s="31" t="s">
        <v>2206</v>
      </c>
      <c r="I195" s="10">
        <v>162500</v>
      </c>
      <c r="J195" s="10">
        <v>162500</v>
      </c>
      <c r="K195" s="10">
        <v>162500</v>
      </c>
      <c r="L195" s="9" t="s">
        <v>331</v>
      </c>
      <c r="M195" s="11">
        <v>258</v>
      </c>
      <c r="N195" s="13" t="s">
        <v>151</v>
      </c>
      <c r="O195" s="25">
        <v>2022680010029</v>
      </c>
      <c r="P195" s="26" t="s">
        <v>226</v>
      </c>
      <c r="Q195" s="11" t="s">
        <v>415</v>
      </c>
      <c r="R195" s="31" t="s">
        <v>2206</v>
      </c>
      <c r="S195" s="31" t="s">
        <v>2206</v>
      </c>
      <c r="T195" s="31" t="s">
        <v>2206</v>
      </c>
      <c r="U195" s="31" t="s">
        <v>2206</v>
      </c>
      <c r="V195" s="12" t="s">
        <v>2208</v>
      </c>
    </row>
    <row r="196" spans="1:22">
      <c r="A196" s="55">
        <v>45342</v>
      </c>
      <c r="B196" s="9">
        <v>1710</v>
      </c>
      <c r="C196" s="9" t="s">
        <v>313</v>
      </c>
      <c r="D196" s="9" t="s">
        <v>389</v>
      </c>
      <c r="E196" s="9" t="s">
        <v>782</v>
      </c>
      <c r="F196" s="9" t="s">
        <v>472</v>
      </c>
      <c r="G196" s="9" t="s">
        <v>473</v>
      </c>
      <c r="H196" s="31" t="s">
        <v>2206</v>
      </c>
      <c r="I196" s="10">
        <v>2085500</v>
      </c>
      <c r="J196" s="10">
        <v>2085500</v>
      </c>
      <c r="K196" s="10">
        <v>2085500</v>
      </c>
      <c r="L196" s="9" t="s">
        <v>331</v>
      </c>
      <c r="M196" s="11">
        <v>258</v>
      </c>
      <c r="N196" s="13" t="s">
        <v>151</v>
      </c>
      <c r="O196" s="25">
        <v>2022680010029</v>
      </c>
      <c r="P196" s="26" t="s">
        <v>226</v>
      </c>
      <c r="Q196" s="11" t="s">
        <v>415</v>
      </c>
      <c r="R196" s="31" t="s">
        <v>2206</v>
      </c>
      <c r="S196" s="31" t="s">
        <v>2206</v>
      </c>
      <c r="T196" s="31" t="s">
        <v>2206</v>
      </c>
      <c r="U196" s="31" t="s">
        <v>2206</v>
      </c>
      <c r="V196" s="12" t="s">
        <v>2208</v>
      </c>
    </row>
    <row r="197" spans="1:22">
      <c r="A197" s="55">
        <v>45342</v>
      </c>
      <c r="B197" s="9">
        <v>1711</v>
      </c>
      <c r="C197" s="9" t="s">
        <v>313</v>
      </c>
      <c r="D197" s="9" t="s">
        <v>389</v>
      </c>
      <c r="E197" s="9" t="s">
        <v>782</v>
      </c>
      <c r="F197" s="9" t="s">
        <v>474</v>
      </c>
      <c r="G197" s="9" t="s">
        <v>475</v>
      </c>
      <c r="H197" s="31" t="s">
        <v>2206</v>
      </c>
      <c r="I197" s="10">
        <v>2437500</v>
      </c>
      <c r="J197" s="10">
        <v>2437500</v>
      </c>
      <c r="K197" s="10">
        <v>2437500</v>
      </c>
      <c r="L197" s="9" t="s">
        <v>331</v>
      </c>
      <c r="M197" s="11">
        <v>258</v>
      </c>
      <c r="N197" s="13" t="s">
        <v>151</v>
      </c>
      <c r="O197" s="25">
        <v>2022680010029</v>
      </c>
      <c r="P197" s="26" t="s">
        <v>226</v>
      </c>
      <c r="Q197" s="11" t="s">
        <v>415</v>
      </c>
      <c r="R197" s="31" t="s">
        <v>2206</v>
      </c>
      <c r="S197" s="31" t="s">
        <v>2206</v>
      </c>
      <c r="T197" s="31" t="s">
        <v>2206</v>
      </c>
      <c r="U197" s="31" t="s">
        <v>2206</v>
      </c>
      <c r="V197" s="12" t="s">
        <v>2208</v>
      </c>
    </row>
    <row r="198" spans="1:22">
      <c r="A198" s="55">
        <v>45342</v>
      </c>
      <c r="B198" s="9">
        <v>1712</v>
      </c>
      <c r="C198" s="9" t="s">
        <v>313</v>
      </c>
      <c r="D198" s="9" t="s">
        <v>389</v>
      </c>
      <c r="E198" s="9" t="s">
        <v>782</v>
      </c>
      <c r="F198" s="9" t="s">
        <v>476</v>
      </c>
      <c r="G198" s="9" t="s">
        <v>477</v>
      </c>
      <c r="H198" s="31" t="s">
        <v>2206</v>
      </c>
      <c r="I198" s="10">
        <v>1137500</v>
      </c>
      <c r="J198" s="10">
        <v>1137500</v>
      </c>
      <c r="K198" s="10">
        <v>1137500</v>
      </c>
      <c r="L198" s="9" t="s">
        <v>331</v>
      </c>
      <c r="M198" s="11">
        <v>258</v>
      </c>
      <c r="N198" s="13" t="s">
        <v>151</v>
      </c>
      <c r="O198" s="25">
        <v>2022680010029</v>
      </c>
      <c r="P198" s="26" t="s">
        <v>226</v>
      </c>
      <c r="Q198" s="11" t="s">
        <v>415</v>
      </c>
      <c r="R198" s="31" t="s">
        <v>2206</v>
      </c>
      <c r="S198" s="31" t="s">
        <v>2206</v>
      </c>
      <c r="T198" s="31" t="s">
        <v>2206</v>
      </c>
      <c r="U198" s="31" t="s">
        <v>2206</v>
      </c>
      <c r="V198" s="12" t="s">
        <v>2208</v>
      </c>
    </row>
    <row r="199" spans="1:22">
      <c r="A199" s="55">
        <v>45342</v>
      </c>
      <c r="B199" s="9">
        <v>1713</v>
      </c>
      <c r="C199" s="9" t="s">
        <v>313</v>
      </c>
      <c r="D199" s="9" t="s">
        <v>389</v>
      </c>
      <c r="E199" s="9" t="s">
        <v>782</v>
      </c>
      <c r="F199" s="9" t="s">
        <v>478</v>
      </c>
      <c r="G199" s="9" t="s">
        <v>479</v>
      </c>
      <c r="H199" s="31" t="s">
        <v>2206</v>
      </c>
      <c r="I199" s="10">
        <v>325000</v>
      </c>
      <c r="J199" s="10">
        <v>325000</v>
      </c>
      <c r="K199" s="10">
        <v>325000</v>
      </c>
      <c r="L199" s="9" t="s">
        <v>331</v>
      </c>
      <c r="M199" s="11">
        <v>258</v>
      </c>
      <c r="N199" s="13" t="s">
        <v>151</v>
      </c>
      <c r="O199" s="25">
        <v>2022680010029</v>
      </c>
      <c r="P199" s="26" t="s">
        <v>226</v>
      </c>
      <c r="Q199" s="11" t="s">
        <v>415</v>
      </c>
      <c r="R199" s="31" t="s">
        <v>2206</v>
      </c>
      <c r="S199" s="31" t="s">
        <v>2206</v>
      </c>
      <c r="T199" s="31" t="s">
        <v>2206</v>
      </c>
      <c r="U199" s="31" t="s">
        <v>2206</v>
      </c>
      <c r="V199" s="12" t="s">
        <v>2208</v>
      </c>
    </row>
    <row r="200" spans="1:22">
      <c r="A200" s="55">
        <v>45342</v>
      </c>
      <c r="B200" s="9">
        <v>1714</v>
      </c>
      <c r="C200" s="9" t="s">
        <v>313</v>
      </c>
      <c r="D200" s="9" t="s">
        <v>389</v>
      </c>
      <c r="E200" s="9" t="s">
        <v>782</v>
      </c>
      <c r="F200" s="9" t="s">
        <v>480</v>
      </c>
      <c r="G200" s="9" t="s">
        <v>481</v>
      </c>
      <c r="H200" s="31" t="s">
        <v>2206</v>
      </c>
      <c r="I200" s="10">
        <v>4550000</v>
      </c>
      <c r="J200" s="10">
        <v>4550000</v>
      </c>
      <c r="K200" s="10">
        <v>4550000</v>
      </c>
      <c r="L200" s="9" t="s">
        <v>331</v>
      </c>
      <c r="M200" s="11">
        <v>258</v>
      </c>
      <c r="N200" s="13" t="s">
        <v>151</v>
      </c>
      <c r="O200" s="25">
        <v>2022680010029</v>
      </c>
      <c r="P200" s="26" t="s">
        <v>226</v>
      </c>
      <c r="Q200" s="11" t="s">
        <v>415</v>
      </c>
      <c r="R200" s="31" t="s">
        <v>2206</v>
      </c>
      <c r="S200" s="31" t="s">
        <v>2206</v>
      </c>
      <c r="T200" s="31" t="s">
        <v>2206</v>
      </c>
      <c r="U200" s="31" t="s">
        <v>2206</v>
      </c>
      <c r="V200" s="12" t="s">
        <v>2208</v>
      </c>
    </row>
    <row r="201" spans="1:22">
      <c r="A201" s="55">
        <v>45342</v>
      </c>
      <c r="B201" s="9">
        <v>1715</v>
      </c>
      <c r="C201" s="9" t="s">
        <v>313</v>
      </c>
      <c r="D201" s="9" t="s">
        <v>389</v>
      </c>
      <c r="E201" s="9" t="s">
        <v>782</v>
      </c>
      <c r="F201" s="9" t="s">
        <v>480</v>
      </c>
      <c r="G201" s="9" t="s">
        <v>481</v>
      </c>
      <c r="H201" s="31" t="s">
        <v>2206</v>
      </c>
      <c r="I201" s="10">
        <v>2275000</v>
      </c>
      <c r="J201" s="10">
        <v>2275000</v>
      </c>
      <c r="K201" s="10">
        <v>2275000</v>
      </c>
      <c r="L201" s="9" t="s">
        <v>331</v>
      </c>
      <c r="M201" s="11">
        <v>258</v>
      </c>
      <c r="N201" s="13" t="s">
        <v>151</v>
      </c>
      <c r="O201" s="25">
        <v>2022680010029</v>
      </c>
      <c r="P201" s="26" t="s">
        <v>226</v>
      </c>
      <c r="Q201" s="11" t="s">
        <v>415</v>
      </c>
      <c r="R201" s="31" t="s">
        <v>2206</v>
      </c>
      <c r="S201" s="31" t="s">
        <v>2206</v>
      </c>
      <c r="T201" s="31" t="s">
        <v>2206</v>
      </c>
      <c r="U201" s="31" t="s">
        <v>2206</v>
      </c>
      <c r="V201" s="12" t="s">
        <v>2208</v>
      </c>
    </row>
    <row r="202" spans="1:22">
      <c r="A202" s="55">
        <v>45342</v>
      </c>
      <c r="B202" s="9">
        <v>1716</v>
      </c>
      <c r="C202" s="9" t="s">
        <v>313</v>
      </c>
      <c r="D202" s="9" t="s">
        <v>389</v>
      </c>
      <c r="E202" s="9" t="s">
        <v>782</v>
      </c>
      <c r="F202" s="9" t="s">
        <v>482</v>
      </c>
      <c r="G202" s="9" t="s">
        <v>483</v>
      </c>
      <c r="H202" s="31" t="s">
        <v>2206</v>
      </c>
      <c r="I202" s="10">
        <v>1625000</v>
      </c>
      <c r="J202" s="10">
        <v>1625000</v>
      </c>
      <c r="K202" s="10">
        <v>1625000</v>
      </c>
      <c r="L202" s="9" t="s">
        <v>331</v>
      </c>
      <c r="M202" s="11">
        <v>258</v>
      </c>
      <c r="N202" s="13" t="s">
        <v>151</v>
      </c>
      <c r="O202" s="25">
        <v>2022680010029</v>
      </c>
      <c r="P202" s="26" t="s">
        <v>226</v>
      </c>
      <c r="Q202" s="11" t="s">
        <v>415</v>
      </c>
      <c r="R202" s="31" t="s">
        <v>2206</v>
      </c>
      <c r="S202" s="31" t="s">
        <v>2206</v>
      </c>
      <c r="T202" s="31" t="s">
        <v>2206</v>
      </c>
      <c r="U202" s="31" t="s">
        <v>2206</v>
      </c>
      <c r="V202" s="12" t="s">
        <v>2208</v>
      </c>
    </row>
    <row r="203" spans="1:22">
      <c r="A203" s="55">
        <v>45342</v>
      </c>
      <c r="B203" s="9">
        <v>1717</v>
      </c>
      <c r="C203" s="9" t="s">
        <v>313</v>
      </c>
      <c r="D203" s="9" t="s">
        <v>389</v>
      </c>
      <c r="E203" s="9" t="s">
        <v>782</v>
      </c>
      <c r="F203" s="9" t="s">
        <v>484</v>
      </c>
      <c r="G203" s="9" t="s">
        <v>485</v>
      </c>
      <c r="H203" s="31" t="s">
        <v>2206</v>
      </c>
      <c r="I203" s="10">
        <v>3575000</v>
      </c>
      <c r="J203" s="10">
        <v>3575000</v>
      </c>
      <c r="K203" s="10">
        <v>3575000</v>
      </c>
      <c r="L203" s="9" t="s">
        <v>331</v>
      </c>
      <c r="M203" s="11">
        <v>258</v>
      </c>
      <c r="N203" s="13" t="s">
        <v>151</v>
      </c>
      <c r="O203" s="25">
        <v>2022680010029</v>
      </c>
      <c r="P203" s="26" t="s">
        <v>226</v>
      </c>
      <c r="Q203" s="11" t="s">
        <v>415</v>
      </c>
      <c r="R203" s="31" t="s">
        <v>2206</v>
      </c>
      <c r="S203" s="31" t="s">
        <v>2206</v>
      </c>
      <c r="T203" s="31" t="s">
        <v>2206</v>
      </c>
      <c r="U203" s="31" t="s">
        <v>2206</v>
      </c>
      <c r="V203" s="12" t="s">
        <v>2208</v>
      </c>
    </row>
    <row r="204" spans="1:22">
      <c r="A204" s="55">
        <v>45342</v>
      </c>
      <c r="B204" s="9">
        <v>1718</v>
      </c>
      <c r="C204" s="9" t="s">
        <v>313</v>
      </c>
      <c r="D204" s="9" t="s">
        <v>389</v>
      </c>
      <c r="E204" s="9" t="s">
        <v>782</v>
      </c>
      <c r="F204" s="9" t="s">
        <v>486</v>
      </c>
      <c r="G204" s="9" t="s">
        <v>487</v>
      </c>
      <c r="H204" s="31" t="s">
        <v>2206</v>
      </c>
      <c r="I204" s="10">
        <v>2762500</v>
      </c>
      <c r="J204" s="10">
        <v>2762500</v>
      </c>
      <c r="K204" s="10">
        <v>2762500</v>
      </c>
      <c r="L204" s="9" t="s">
        <v>331</v>
      </c>
      <c r="M204" s="11">
        <v>258</v>
      </c>
      <c r="N204" s="13" t="s">
        <v>151</v>
      </c>
      <c r="O204" s="25">
        <v>2022680010029</v>
      </c>
      <c r="P204" s="26" t="s">
        <v>226</v>
      </c>
      <c r="Q204" s="11" t="s">
        <v>415</v>
      </c>
      <c r="R204" s="31" t="s">
        <v>2206</v>
      </c>
      <c r="S204" s="31" t="s">
        <v>2206</v>
      </c>
      <c r="T204" s="31" t="s">
        <v>2206</v>
      </c>
      <c r="U204" s="31" t="s">
        <v>2206</v>
      </c>
      <c r="V204" s="12" t="s">
        <v>2208</v>
      </c>
    </row>
    <row r="205" spans="1:22">
      <c r="A205" s="55">
        <v>45342</v>
      </c>
      <c r="B205" s="9">
        <v>1733</v>
      </c>
      <c r="C205" s="9" t="s">
        <v>274</v>
      </c>
      <c r="D205" s="9" t="s">
        <v>518</v>
      </c>
      <c r="E205" s="9" t="s">
        <v>784</v>
      </c>
      <c r="F205" s="9" t="s">
        <v>785</v>
      </c>
      <c r="G205" s="9" t="s">
        <v>786</v>
      </c>
      <c r="H205" s="30">
        <v>828</v>
      </c>
      <c r="I205" s="10">
        <v>13200000</v>
      </c>
      <c r="J205" s="10">
        <v>13200000</v>
      </c>
      <c r="K205" s="10">
        <v>13200000</v>
      </c>
      <c r="L205" s="9" t="s">
        <v>331</v>
      </c>
      <c r="M205" s="9">
        <v>211</v>
      </c>
      <c r="N205" s="11" t="s">
        <v>112</v>
      </c>
      <c r="O205" s="25">
        <v>2020680010040</v>
      </c>
      <c r="P205" s="26" t="s">
        <v>206</v>
      </c>
      <c r="Q205" s="11" t="s">
        <v>411</v>
      </c>
      <c r="R205" s="11" t="s">
        <v>1494</v>
      </c>
      <c r="S205" s="11" t="s">
        <v>1495</v>
      </c>
      <c r="T205" s="11" t="s">
        <v>1706</v>
      </c>
      <c r="U205" s="11" t="s">
        <v>1707</v>
      </c>
      <c r="V205" s="12" t="s">
        <v>2208</v>
      </c>
    </row>
    <row r="206" spans="1:22">
      <c r="A206" s="55">
        <v>45343</v>
      </c>
      <c r="B206" s="9">
        <v>1734</v>
      </c>
      <c r="C206" s="9" t="s">
        <v>304</v>
      </c>
      <c r="D206" s="9" t="s">
        <v>389</v>
      </c>
      <c r="E206" s="9" t="s">
        <v>787</v>
      </c>
      <c r="F206" s="9" t="s">
        <v>788</v>
      </c>
      <c r="G206" s="9" t="s">
        <v>789</v>
      </c>
      <c r="H206" s="30">
        <v>834</v>
      </c>
      <c r="I206" s="10">
        <v>10800000</v>
      </c>
      <c r="J206" s="10">
        <v>10800000</v>
      </c>
      <c r="K206" s="10">
        <v>10800000</v>
      </c>
      <c r="L206" s="9" t="s">
        <v>331</v>
      </c>
      <c r="M206" s="11">
        <v>256</v>
      </c>
      <c r="N206" s="13" t="s">
        <v>146</v>
      </c>
      <c r="O206" s="25">
        <v>2022680010029</v>
      </c>
      <c r="P206" s="26" t="s">
        <v>226</v>
      </c>
      <c r="Q206" s="11" t="s">
        <v>393</v>
      </c>
      <c r="R206" s="11" t="s">
        <v>1494</v>
      </c>
      <c r="S206" s="11" t="s">
        <v>1529</v>
      </c>
      <c r="T206" s="11" t="s">
        <v>1708</v>
      </c>
      <c r="U206" s="11" t="s">
        <v>1709</v>
      </c>
      <c r="V206" s="12" t="s">
        <v>2208</v>
      </c>
    </row>
    <row r="207" spans="1:22">
      <c r="A207" s="55">
        <v>45343</v>
      </c>
      <c r="B207" s="9">
        <v>1754</v>
      </c>
      <c r="C207" s="9" t="s">
        <v>196</v>
      </c>
      <c r="D207" s="9" t="s">
        <v>447</v>
      </c>
      <c r="E207" s="9" t="s">
        <v>790</v>
      </c>
      <c r="F207" s="9" t="s">
        <v>791</v>
      </c>
      <c r="G207" s="9" t="s">
        <v>792</v>
      </c>
      <c r="H207" s="30">
        <v>835</v>
      </c>
      <c r="I207" s="10">
        <v>11200000</v>
      </c>
      <c r="J207" s="10">
        <v>11200000</v>
      </c>
      <c r="K207" s="10">
        <v>11200000</v>
      </c>
      <c r="L207" s="9" t="s">
        <v>331</v>
      </c>
      <c r="M207" s="11">
        <v>219</v>
      </c>
      <c r="N207" s="13" t="s">
        <v>130</v>
      </c>
      <c r="O207" s="25">
        <v>2021680010003</v>
      </c>
      <c r="P207" s="26" t="s">
        <v>197</v>
      </c>
      <c r="Q207" s="11" t="s">
        <v>793</v>
      </c>
      <c r="R207" s="11" t="s">
        <v>1494</v>
      </c>
      <c r="S207" s="11" t="s">
        <v>1529</v>
      </c>
      <c r="T207" s="11" t="s">
        <v>1710</v>
      </c>
      <c r="U207" s="11" t="s">
        <v>1711</v>
      </c>
      <c r="V207" s="12" t="s">
        <v>2208</v>
      </c>
    </row>
    <row r="208" spans="1:22">
      <c r="A208" s="56">
        <v>45343</v>
      </c>
      <c r="B208" s="11">
        <v>1755</v>
      </c>
      <c r="C208" s="11" t="s">
        <v>192</v>
      </c>
      <c r="D208" s="11" t="s">
        <v>794</v>
      </c>
      <c r="E208" s="11" t="s">
        <v>795</v>
      </c>
      <c r="F208" s="11" t="s">
        <v>796</v>
      </c>
      <c r="G208" s="11" t="s">
        <v>797</v>
      </c>
      <c r="H208" s="31">
        <v>25</v>
      </c>
      <c r="I208" s="13">
        <v>110500000</v>
      </c>
      <c r="J208" s="10">
        <v>32500590</v>
      </c>
      <c r="K208" s="10">
        <v>32500590</v>
      </c>
      <c r="L208" s="11" t="s">
        <v>331</v>
      </c>
      <c r="M208" s="11">
        <v>1</v>
      </c>
      <c r="N208" s="13" t="s">
        <v>46</v>
      </c>
      <c r="O208" s="25">
        <v>2022680010056</v>
      </c>
      <c r="P208" s="26" t="s">
        <v>198</v>
      </c>
      <c r="Q208" s="11" t="s">
        <v>408</v>
      </c>
      <c r="R208" s="11" t="s">
        <v>1498</v>
      </c>
      <c r="S208" s="11" t="s">
        <v>1499</v>
      </c>
      <c r="T208" s="11" t="s">
        <v>1712</v>
      </c>
      <c r="U208" s="11" t="s">
        <v>1713</v>
      </c>
      <c r="V208" s="12" t="s">
        <v>2208</v>
      </c>
    </row>
    <row r="209" spans="1:22">
      <c r="A209" s="55">
        <v>45344</v>
      </c>
      <c r="B209" s="9">
        <v>1789</v>
      </c>
      <c r="C209" s="9" t="s">
        <v>272</v>
      </c>
      <c r="D209" s="9" t="s">
        <v>409</v>
      </c>
      <c r="E209" s="9" t="s">
        <v>798</v>
      </c>
      <c r="F209" s="9" t="s">
        <v>799</v>
      </c>
      <c r="G209" s="9" t="s">
        <v>800</v>
      </c>
      <c r="H209" s="30">
        <v>855</v>
      </c>
      <c r="I209" s="10">
        <v>10800000</v>
      </c>
      <c r="J209" s="10">
        <v>10800000</v>
      </c>
      <c r="K209" s="10">
        <v>10800000</v>
      </c>
      <c r="L209" s="9" t="s">
        <v>331</v>
      </c>
      <c r="M209" s="9">
        <v>211</v>
      </c>
      <c r="N209" s="11" t="s">
        <v>112</v>
      </c>
      <c r="O209" s="25">
        <v>2020680010040</v>
      </c>
      <c r="P209" s="26" t="s">
        <v>206</v>
      </c>
      <c r="Q209" s="11" t="s">
        <v>411</v>
      </c>
      <c r="R209" s="11" t="s">
        <v>1494</v>
      </c>
      <c r="S209" s="11" t="s">
        <v>1529</v>
      </c>
      <c r="T209" s="11" t="s">
        <v>1714</v>
      </c>
      <c r="U209" s="11" t="s">
        <v>1715</v>
      </c>
      <c r="V209" s="12" t="s">
        <v>2208</v>
      </c>
    </row>
    <row r="210" spans="1:22">
      <c r="A210" s="56">
        <v>45344</v>
      </c>
      <c r="B210" s="11">
        <v>1790</v>
      </c>
      <c r="C210" s="11" t="s">
        <v>194</v>
      </c>
      <c r="D210" s="11" t="s">
        <v>403</v>
      </c>
      <c r="E210" s="11" t="s">
        <v>551</v>
      </c>
      <c r="F210" s="11" t="s">
        <v>801</v>
      </c>
      <c r="G210" s="11" t="s">
        <v>802</v>
      </c>
      <c r="H210" s="31">
        <v>856</v>
      </c>
      <c r="I210" s="13">
        <v>14000000</v>
      </c>
      <c r="J210" s="10">
        <v>11433333.33</v>
      </c>
      <c r="K210" s="10">
        <v>11433333.33</v>
      </c>
      <c r="L210" s="11" t="s">
        <v>331</v>
      </c>
      <c r="M210" s="11">
        <v>1</v>
      </c>
      <c r="N210" s="13" t="s">
        <v>46</v>
      </c>
      <c r="O210" s="25">
        <v>2022680010056</v>
      </c>
      <c r="P210" s="26" t="s">
        <v>198</v>
      </c>
      <c r="Q210" s="11" t="s">
        <v>408</v>
      </c>
      <c r="R210" s="11" t="s">
        <v>1494</v>
      </c>
      <c r="S210" s="11" t="s">
        <v>1495</v>
      </c>
      <c r="T210" s="11" t="s">
        <v>1716</v>
      </c>
      <c r="U210" s="11" t="s">
        <v>1717</v>
      </c>
      <c r="V210" s="12" t="s">
        <v>2208</v>
      </c>
    </row>
    <row r="211" spans="1:22">
      <c r="A211" s="55">
        <v>45344</v>
      </c>
      <c r="B211" s="9">
        <v>1791</v>
      </c>
      <c r="C211" s="9" t="s">
        <v>304</v>
      </c>
      <c r="D211" s="9" t="s">
        <v>389</v>
      </c>
      <c r="E211" s="9" t="s">
        <v>803</v>
      </c>
      <c r="F211" s="9" t="s">
        <v>804</v>
      </c>
      <c r="G211" s="9" t="s">
        <v>805</v>
      </c>
      <c r="H211" s="30">
        <v>850</v>
      </c>
      <c r="I211" s="10">
        <v>22800000</v>
      </c>
      <c r="J211" s="10">
        <v>22800000</v>
      </c>
      <c r="K211" s="10">
        <v>22800000</v>
      </c>
      <c r="L211" s="9" t="s">
        <v>331</v>
      </c>
      <c r="M211" s="11">
        <v>256</v>
      </c>
      <c r="N211" s="13" t="s">
        <v>146</v>
      </c>
      <c r="O211" s="25">
        <v>2022680010029</v>
      </c>
      <c r="P211" s="26" t="s">
        <v>226</v>
      </c>
      <c r="Q211" s="11" t="s">
        <v>393</v>
      </c>
      <c r="R211" s="11" t="s">
        <v>1494</v>
      </c>
      <c r="S211" s="11" t="s">
        <v>1495</v>
      </c>
      <c r="T211" s="11" t="s">
        <v>1718</v>
      </c>
      <c r="U211" s="11" t="s">
        <v>1719</v>
      </c>
      <c r="V211" s="12" t="s">
        <v>2208</v>
      </c>
    </row>
    <row r="212" spans="1:22">
      <c r="A212" s="55">
        <v>45344</v>
      </c>
      <c r="B212" s="9">
        <v>1811</v>
      </c>
      <c r="C212" s="9" t="s">
        <v>272</v>
      </c>
      <c r="D212" s="9" t="s">
        <v>409</v>
      </c>
      <c r="E212" s="9" t="s">
        <v>638</v>
      </c>
      <c r="F212" s="9" t="s">
        <v>806</v>
      </c>
      <c r="G212" s="9" t="s">
        <v>807</v>
      </c>
      <c r="H212" s="30">
        <v>857</v>
      </c>
      <c r="I212" s="10">
        <v>10000000</v>
      </c>
      <c r="J212" s="10">
        <v>10000000</v>
      </c>
      <c r="K212" s="10">
        <v>10000000</v>
      </c>
      <c r="L212" s="9" t="s">
        <v>331</v>
      </c>
      <c r="M212" s="9">
        <v>211</v>
      </c>
      <c r="N212" s="11" t="s">
        <v>112</v>
      </c>
      <c r="O212" s="25">
        <v>2020680010040</v>
      </c>
      <c r="P212" s="26" t="s">
        <v>206</v>
      </c>
      <c r="Q212" s="11" t="s">
        <v>411</v>
      </c>
      <c r="R212" s="11" t="s">
        <v>1494</v>
      </c>
      <c r="S212" s="11" t="s">
        <v>1529</v>
      </c>
      <c r="T212" s="11" t="s">
        <v>1720</v>
      </c>
      <c r="U212" s="11" t="s">
        <v>1721</v>
      </c>
      <c r="V212" s="12" t="s">
        <v>2208</v>
      </c>
    </row>
    <row r="213" spans="1:22">
      <c r="A213" s="55">
        <v>45344</v>
      </c>
      <c r="B213" s="9">
        <v>1823</v>
      </c>
      <c r="C213" s="9" t="s">
        <v>276</v>
      </c>
      <c r="D213" s="9" t="s">
        <v>409</v>
      </c>
      <c r="E213" s="9" t="s">
        <v>808</v>
      </c>
      <c r="F213" s="9" t="s">
        <v>417</v>
      </c>
      <c r="G213" s="9" t="s">
        <v>418</v>
      </c>
      <c r="H213" s="31" t="s">
        <v>2206</v>
      </c>
      <c r="I213" s="10">
        <v>309562</v>
      </c>
      <c r="J213" s="10">
        <v>309562</v>
      </c>
      <c r="K213" s="10">
        <v>309562</v>
      </c>
      <c r="L213" s="9" t="s">
        <v>331</v>
      </c>
      <c r="M213" s="9">
        <v>211</v>
      </c>
      <c r="N213" s="11" t="s">
        <v>112</v>
      </c>
      <c r="O213" s="25">
        <v>2020680010040</v>
      </c>
      <c r="P213" s="26" t="s">
        <v>206</v>
      </c>
      <c r="Q213" s="11" t="s">
        <v>411</v>
      </c>
      <c r="R213" s="31" t="s">
        <v>2206</v>
      </c>
      <c r="S213" s="31" t="s">
        <v>2206</v>
      </c>
      <c r="T213" s="31" t="s">
        <v>2206</v>
      </c>
      <c r="U213" s="31" t="s">
        <v>2206</v>
      </c>
      <c r="V213" s="12" t="s">
        <v>2208</v>
      </c>
    </row>
    <row r="214" spans="1:22">
      <c r="A214" s="55">
        <v>45345</v>
      </c>
      <c r="B214" s="9">
        <v>1867</v>
      </c>
      <c r="C214" s="9" t="s">
        <v>196</v>
      </c>
      <c r="D214" s="9" t="s">
        <v>447</v>
      </c>
      <c r="E214" s="9" t="s">
        <v>809</v>
      </c>
      <c r="F214" s="9" t="s">
        <v>810</v>
      </c>
      <c r="G214" s="9" t="s">
        <v>811</v>
      </c>
      <c r="H214" s="30">
        <v>900</v>
      </c>
      <c r="I214" s="10">
        <v>10000000</v>
      </c>
      <c r="J214" s="10">
        <v>10000000</v>
      </c>
      <c r="K214" s="10">
        <v>10000000</v>
      </c>
      <c r="L214" s="9" t="s">
        <v>331</v>
      </c>
      <c r="M214" s="11">
        <v>219</v>
      </c>
      <c r="N214" s="13" t="s">
        <v>130</v>
      </c>
      <c r="O214" s="25">
        <v>2021680010003</v>
      </c>
      <c r="P214" s="26" t="s">
        <v>197</v>
      </c>
      <c r="Q214" s="11" t="s">
        <v>793</v>
      </c>
      <c r="R214" s="11" t="s">
        <v>1494</v>
      </c>
      <c r="S214" s="11" t="s">
        <v>1529</v>
      </c>
      <c r="T214" s="11" t="s">
        <v>1722</v>
      </c>
      <c r="U214" s="11" t="s">
        <v>1723</v>
      </c>
      <c r="V214" s="12" t="s">
        <v>2208</v>
      </c>
    </row>
    <row r="215" spans="1:22">
      <c r="A215" s="55">
        <v>45345</v>
      </c>
      <c r="B215" s="9">
        <v>1868</v>
      </c>
      <c r="C215" s="9" t="s">
        <v>322</v>
      </c>
      <c r="D215" s="9" t="s">
        <v>352</v>
      </c>
      <c r="E215" s="9" t="s">
        <v>812</v>
      </c>
      <c r="F215" s="9" t="s">
        <v>813</v>
      </c>
      <c r="G215" s="9" t="s">
        <v>814</v>
      </c>
      <c r="H215" s="30">
        <v>873</v>
      </c>
      <c r="I215" s="10">
        <v>14000000</v>
      </c>
      <c r="J215" s="10">
        <v>14000000</v>
      </c>
      <c r="K215" s="10">
        <v>14000000</v>
      </c>
      <c r="L215" s="9" t="s">
        <v>331</v>
      </c>
      <c r="M215" s="11">
        <v>261</v>
      </c>
      <c r="N215" s="11" t="s">
        <v>157</v>
      </c>
      <c r="O215" s="25">
        <v>2022680010035</v>
      </c>
      <c r="P215" s="26" t="s">
        <v>228</v>
      </c>
      <c r="Q215" s="11" t="s">
        <v>663</v>
      </c>
      <c r="R215" s="11" t="s">
        <v>1494</v>
      </c>
      <c r="S215" s="11" t="s">
        <v>1495</v>
      </c>
      <c r="T215" s="11" t="s">
        <v>1724</v>
      </c>
      <c r="U215" s="11" t="s">
        <v>1725</v>
      </c>
      <c r="V215" s="12" t="s">
        <v>2208</v>
      </c>
    </row>
    <row r="216" spans="1:22">
      <c r="A216" s="55">
        <v>45345</v>
      </c>
      <c r="B216" s="9">
        <v>1870</v>
      </c>
      <c r="C216" s="9" t="s">
        <v>196</v>
      </c>
      <c r="D216" s="9" t="s">
        <v>447</v>
      </c>
      <c r="E216" s="9" t="s">
        <v>815</v>
      </c>
      <c r="F216" s="9" t="s">
        <v>816</v>
      </c>
      <c r="G216" s="9" t="s">
        <v>817</v>
      </c>
      <c r="H216" s="30">
        <v>913</v>
      </c>
      <c r="I216" s="10">
        <v>11200000</v>
      </c>
      <c r="J216" s="10">
        <v>11200000</v>
      </c>
      <c r="K216" s="10">
        <v>11200000</v>
      </c>
      <c r="L216" s="9" t="s">
        <v>331</v>
      </c>
      <c r="M216" s="11">
        <v>219</v>
      </c>
      <c r="N216" s="13" t="s">
        <v>130</v>
      </c>
      <c r="O216" s="25">
        <v>2021680010003</v>
      </c>
      <c r="P216" s="26" t="s">
        <v>197</v>
      </c>
      <c r="Q216" s="11" t="s">
        <v>793</v>
      </c>
      <c r="R216" s="11" t="s">
        <v>1494</v>
      </c>
      <c r="S216" s="11" t="s">
        <v>1529</v>
      </c>
      <c r="T216" s="11" t="s">
        <v>1726</v>
      </c>
      <c r="U216" s="11" t="s">
        <v>1727</v>
      </c>
      <c r="V216" s="12" t="s">
        <v>2208</v>
      </c>
    </row>
    <row r="217" spans="1:22">
      <c r="A217" s="55">
        <v>45348</v>
      </c>
      <c r="B217" s="9">
        <v>1927</v>
      </c>
      <c r="C217" s="9" t="s">
        <v>308</v>
      </c>
      <c r="D217" s="9" t="s">
        <v>389</v>
      </c>
      <c r="E217" s="9" t="s">
        <v>783</v>
      </c>
      <c r="F217" s="9" t="s">
        <v>555</v>
      </c>
      <c r="G217" s="9" t="s">
        <v>556</v>
      </c>
      <c r="H217" s="31" t="s">
        <v>2206</v>
      </c>
      <c r="I217" s="10">
        <v>131500.07</v>
      </c>
      <c r="J217" s="10">
        <v>131500.07</v>
      </c>
      <c r="K217" s="10">
        <v>131500.07</v>
      </c>
      <c r="L217" s="9" t="s">
        <v>331</v>
      </c>
      <c r="M217" s="11">
        <v>256</v>
      </c>
      <c r="N217" s="13" t="s">
        <v>146</v>
      </c>
      <c r="O217" s="25">
        <v>2022680010029</v>
      </c>
      <c r="P217" s="26" t="s">
        <v>226</v>
      </c>
      <c r="Q217" s="11" t="s">
        <v>393</v>
      </c>
      <c r="R217" s="31" t="s">
        <v>2206</v>
      </c>
      <c r="S217" s="31" t="s">
        <v>2206</v>
      </c>
      <c r="T217" s="31" t="s">
        <v>2206</v>
      </c>
      <c r="U217" s="31" t="s">
        <v>2206</v>
      </c>
      <c r="V217" s="12" t="s">
        <v>2208</v>
      </c>
    </row>
    <row r="218" spans="1:22">
      <c r="A218" s="55">
        <v>45348</v>
      </c>
      <c r="B218" s="9">
        <v>1927</v>
      </c>
      <c r="C218" s="9" t="s">
        <v>247</v>
      </c>
      <c r="D218" s="9" t="s">
        <v>587</v>
      </c>
      <c r="E218" s="9" t="s">
        <v>783</v>
      </c>
      <c r="F218" s="9" t="s">
        <v>555</v>
      </c>
      <c r="G218" s="9" t="s">
        <v>556</v>
      </c>
      <c r="H218" s="31" t="s">
        <v>2206</v>
      </c>
      <c r="I218" s="10">
        <v>131500.07</v>
      </c>
      <c r="J218" s="10">
        <v>131500.07</v>
      </c>
      <c r="K218" s="10">
        <v>131500.07</v>
      </c>
      <c r="L218" s="9" t="s">
        <v>331</v>
      </c>
      <c r="M218" s="11">
        <v>203</v>
      </c>
      <c r="N218" s="11" t="s">
        <v>92</v>
      </c>
      <c r="O218" s="25">
        <v>2020680010072</v>
      </c>
      <c r="P218" s="26" t="s">
        <v>210</v>
      </c>
      <c r="Q218" s="11" t="s">
        <v>591</v>
      </c>
      <c r="R218" s="31" t="s">
        <v>2206</v>
      </c>
      <c r="S218" s="31" t="s">
        <v>2206</v>
      </c>
      <c r="T218" s="31" t="s">
        <v>2206</v>
      </c>
      <c r="U218" s="31" t="s">
        <v>2206</v>
      </c>
      <c r="V218" s="12" t="s">
        <v>2208</v>
      </c>
    </row>
    <row r="219" spans="1:22">
      <c r="A219" s="55">
        <v>45348</v>
      </c>
      <c r="B219" s="9">
        <v>1927</v>
      </c>
      <c r="C219" s="9" t="s">
        <v>276</v>
      </c>
      <c r="D219" s="9" t="s">
        <v>409</v>
      </c>
      <c r="E219" s="9" t="s">
        <v>783</v>
      </c>
      <c r="F219" s="9" t="s">
        <v>555</v>
      </c>
      <c r="G219" s="9" t="s">
        <v>556</v>
      </c>
      <c r="H219" s="31" t="s">
        <v>2206</v>
      </c>
      <c r="I219" s="10">
        <v>207042.69</v>
      </c>
      <c r="J219" s="10">
        <v>207042.69</v>
      </c>
      <c r="K219" s="10">
        <v>207042.69</v>
      </c>
      <c r="L219" s="9" t="s">
        <v>331</v>
      </c>
      <c r="M219" s="9">
        <v>211</v>
      </c>
      <c r="N219" s="11" t="s">
        <v>112</v>
      </c>
      <c r="O219" s="25">
        <v>2020680010040</v>
      </c>
      <c r="P219" s="26" t="s">
        <v>206</v>
      </c>
      <c r="Q219" s="11" t="s">
        <v>411</v>
      </c>
      <c r="R219" s="31" t="s">
        <v>2206</v>
      </c>
      <c r="S219" s="31" t="s">
        <v>2206</v>
      </c>
      <c r="T219" s="31" t="s">
        <v>2206</v>
      </c>
      <c r="U219" s="31" t="s">
        <v>2206</v>
      </c>
      <c r="V219" s="12" t="s">
        <v>2208</v>
      </c>
    </row>
    <row r="220" spans="1:22">
      <c r="A220" s="55">
        <v>45348</v>
      </c>
      <c r="B220" s="9">
        <v>1912</v>
      </c>
      <c r="C220" s="9" t="s">
        <v>274</v>
      </c>
      <c r="D220" s="9" t="s">
        <v>518</v>
      </c>
      <c r="E220" s="9" t="s">
        <v>748</v>
      </c>
      <c r="F220" s="9" t="s">
        <v>818</v>
      </c>
      <c r="G220" s="9" t="s">
        <v>819</v>
      </c>
      <c r="H220" s="30">
        <v>930</v>
      </c>
      <c r="I220" s="10">
        <v>10000000</v>
      </c>
      <c r="J220" s="10">
        <v>3750000</v>
      </c>
      <c r="K220" s="10">
        <v>3750000</v>
      </c>
      <c r="L220" s="9" t="s">
        <v>331</v>
      </c>
      <c r="M220" s="9">
        <v>211</v>
      </c>
      <c r="N220" s="11" t="s">
        <v>112</v>
      </c>
      <c r="O220" s="25">
        <v>2020680010040</v>
      </c>
      <c r="P220" s="26" t="s">
        <v>206</v>
      </c>
      <c r="Q220" s="11" t="s">
        <v>411</v>
      </c>
      <c r="R220" s="11" t="s">
        <v>1494</v>
      </c>
      <c r="S220" s="11" t="s">
        <v>1529</v>
      </c>
      <c r="T220" s="11" t="s">
        <v>1728</v>
      </c>
      <c r="U220" s="11" t="s">
        <v>1729</v>
      </c>
      <c r="V220" s="12" t="s">
        <v>2208</v>
      </c>
    </row>
    <row r="221" spans="1:22">
      <c r="A221" s="55">
        <v>45348</v>
      </c>
      <c r="B221" s="9">
        <v>1928</v>
      </c>
      <c r="C221" s="9" t="s">
        <v>309</v>
      </c>
      <c r="D221" s="9" t="s">
        <v>389</v>
      </c>
      <c r="E221" s="9" t="s">
        <v>820</v>
      </c>
      <c r="F221" s="9" t="s">
        <v>821</v>
      </c>
      <c r="G221" s="9" t="s">
        <v>822</v>
      </c>
      <c r="H221" s="31" t="s">
        <v>2206</v>
      </c>
      <c r="I221" s="10">
        <v>549994</v>
      </c>
      <c r="J221" s="10">
        <v>549994</v>
      </c>
      <c r="K221" s="10">
        <v>549994</v>
      </c>
      <c r="L221" s="9" t="s">
        <v>331</v>
      </c>
      <c r="M221" s="11">
        <v>256</v>
      </c>
      <c r="N221" s="13" t="s">
        <v>146</v>
      </c>
      <c r="O221" s="25">
        <v>2022680010029</v>
      </c>
      <c r="P221" s="26" t="s">
        <v>226</v>
      </c>
      <c r="Q221" s="11" t="s">
        <v>393</v>
      </c>
      <c r="R221" s="31" t="s">
        <v>2206</v>
      </c>
      <c r="S221" s="31" t="s">
        <v>2206</v>
      </c>
      <c r="T221" s="31" t="s">
        <v>2206</v>
      </c>
      <c r="U221" s="31" t="s">
        <v>2206</v>
      </c>
      <c r="V221" s="12" t="s">
        <v>2208</v>
      </c>
    </row>
    <row r="222" spans="1:22">
      <c r="A222" s="55">
        <v>45348</v>
      </c>
      <c r="B222" s="9">
        <v>1929</v>
      </c>
      <c r="C222" s="9" t="s">
        <v>309</v>
      </c>
      <c r="D222" s="9" t="s">
        <v>389</v>
      </c>
      <c r="E222" s="9" t="s">
        <v>823</v>
      </c>
      <c r="F222" s="9" t="s">
        <v>555</v>
      </c>
      <c r="G222" s="9" t="s">
        <v>556</v>
      </c>
      <c r="H222" s="31" t="s">
        <v>2206</v>
      </c>
      <c r="I222" s="10">
        <v>2566640</v>
      </c>
      <c r="J222" s="10">
        <v>2566640</v>
      </c>
      <c r="K222" s="10">
        <v>2566640</v>
      </c>
      <c r="L222" s="9" t="s">
        <v>331</v>
      </c>
      <c r="M222" s="11">
        <v>256</v>
      </c>
      <c r="N222" s="13" t="s">
        <v>146</v>
      </c>
      <c r="O222" s="25">
        <v>2022680010029</v>
      </c>
      <c r="P222" s="26" t="s">
        <v>226</v>
      </c>
      <c r="Q222" s="11" t="s">
        <v>393</v>
      </c>
      <c r="R222" s="31" t="s">
        <v>2206</v>
      </c>
      <c r="S222" s="31" t="s">
        <v>2206</v>
      </c>
      <c r="T222" s="31" t="s">
        <v>2206</v>
      </c>
      <c r="U222" s="31" t="s">
        <v>2206</v>
      </c>
      <c r="V222" s="12" t="s">
        <v>2208</v>
      </c>
    </row>
    <row r="223" spans="1:22">
      <c r="A223" s="55">
        <v>45348</v>
      </c>
      <c r="B223" s="9">
        <v>1930</v>
      </c>
      <c r="C223" s="9" t="s">
        <v>309</v>
      </c>
      <c r="D223" s="9" t="s">
        <v>389</v>
      </c>
      <c r="E223" s="9" t="s">
        <v>824</v>
      </c>
      <c r="F223" s="9" t="s">
        <v>825</v>
      </c>
      <c r="G223" s="9" t="s">
        <v>826</v>
      </c>
      <c r="H223" s="31" t="s">
        <v>2206</v>
      </c>
      <c r="I223" s="10">
        <v>84585</v>
      </c>
      <c r="J223" s="10">
        <v>84585</v>
      </c>
      <c r="K223" s="10">
        <v>84585</v>
      </c>
      <c r="L223" s="9" t="s">
        <v>331</v>
      </c>
      <c r="M223" s="11">
        <v>256</v>
      </c>
      <c r="N223" s="13" t="s">
        <v>146</v>
      </c>
      <c r="O223" s="25">
        <v>2022680010029</v>
      </c>
      <c r="P223" s="26" t="s">
        <v>226</v>
      </c>
      <c r="Q223" s="11" t="s">
        <v>393</v>
      </c>
      <c r="R223" s="31" t="s">
        <v>2206</v>
      </c>
      <c r="S223" s="31" t="s">
        <v>2206</v>
      </c>
      <c r="T223" s="31" t="s">
        <v>2206</v>
      </c>
      <c r="U223" s="31" t="s">
        <v>2206</v>
      </c>
      <c r="V223" s="12" t="s">
        <v>2208</v>
      </c>
    </row>
    <row r="224" spans="1:22">
      <c r="A224" s="55">
        <v>45348</v>
      </c>
      <c r="B224" s="9">
        <v>1931</v>
      </c>
      <c r="C224" s="9" t="s">
        <v>276</v>
      </c>
      <c r="D224" s="9" t="s">
        <v>409</v>
      </c>
      <c r="E224" s="9" t="s">
        <v>827</v>
      </c>
      <c r="F224" s="9" t="s">
        <v>464</v>
      </c>
      <c r="G224" s="9" t="s">
        <v>465</v>
      </c>
      <c r="H224" s="31" t="s">
        <v>2206</v>
      </c>
      <c r="I224" s="10">
        <v>775965</v>
      </c>
      <c r="J224" s="10">
        <v>775965</v>
      </c>
      <c r="K224" s="10">
        <v>775965</v>
      </c>
      <c r="L224" s="9" t="s">
        <v>331</v>
      </c>
      <c r="M224" s="9">
        <v>211</v>
      </c>
      <c r="N224" s="11" t="s">
        <v>112</v>
      </c>
      <c r="O224" s="25">
        <v>2020680010040</v>
      </c>
      <c r="P224" s="26" t="s">
        <v>206</v>
      </c>
      <c r="Q224" s="11" t="s">
        <v>411</v>
      </c>
      <c r="R224" s="31" t="s">
        <v>2206</v>
      </c>
      <c r="S224" s="31" t="s">
        <v>2206</v>
      </c>
      <c r="T224" s="31" t="s">
        <v>2206</v>
      </c>
      <c r="U224" s="31" t="s">
        <v>2206</v>
      </c>
      <c r="V224" s="12" t="s">
        <v>2208</v>
      </c>
    </row>
    <row r="225" spans="1:22">
      <c r="A225" s="55">
        <v>45348</v>
      </c>
      <c r="B225" s="9">
        <v>1932</v>
      </c>
      <c r="C225" s="9" t="s">
        <v>307</v>
      </c>
      <c r="D225" s="9" t="s">
        <v>389</v>
      </c>
      <c r="E225" s="9" t="s">
        <v>828</v>
      </c>
      <c r="F225" s="9" t="s">
        <v>464</v>
      </c>
      <c r="G225" s="9" t="s">
        <v>465</v>
      </c>
      <c r="H225" s="31" t="s">
        <v>2206</v>
      </c>
      <c r="I225" s="10">
        <v>194867</v>
      </c>
      <c r="J225" s="10">
        <v>194867</v>
      </c>
      <c r="K225" s="10">
        <v>194867</v>
      </c>
      <c r="L225" s="9" t="s">
        <v>331</v>
      </c>
      <c r="M225" s="11">
        <v>256</v>
      </c>
      <c r="N225" s="13" t="s">
        <v>146</v>
      </c>
      <c r="O225" s="25">
        <v>2022680010029</v>
      </c>
      <c r="P225" s="26" t="s">
        <v>226</v>
      </c>
      <c r="Q225" s="11" t="s">
        <v>393</v>
      </c>
      <c r="R225" s="31" t="s">
        <v>2206</v>
      </c>
      <c r="S225" s="31" t="s">
        <v>2206</v>
      </c>
      <c r="T225" s="31" t="s">
        <v>2206</v>
      </c>
      <c r="U225" s="31" t="s">
        <v>2206</v>
      </c>
      <c r="V225" s="12" t="s">
        <v>2208</v>
      </c>
    </row>
    <row r="226" spans="1:22">
      <c r="A226" s="56">
        <v>45348</v>
      </c>
      <c r="B226" s="11">
        <v>1933</v>
      </c>
      <c r="C226" s="11" t="s">
        <v>195</v>
      </c>
      <c r="D226" s="11" t="s">
        <v>403</v>
      </c>
      <c r="E226" s="11" t="s">
        <v>829</v>
      </c>
      <c r="F226" s="11" t="s">
        <v>464</v>
      </c>
      <c r="G226" s="11" t="s">
        <v>465</v>
      </c>
      <c r="H226" s="31" t="s">
        <v>2206</v>
      </c>
      <c r="I226" s="13">
        <v>514225</v>
      </c>
      <c r="J226" s="10">
        <v>514225</v>
      </c>
      <c r="K226" s="10">
        <v>514225</v>
      </c>
      <c r="L226" s="11" t="s">
        <v>331</v>
      </c>
      <c r="M226" s="11">
        <v>1</v>
      </c>
      <c r="N226" s="13" t="s">
        <v>46</v>
      </c>
      <c r="O226" s="25">
        <v>2022680010056</v>
      </c>
      <c r="P226" s="26" t="s">
        <v>198</v>
      </c>
      <c r="Q226" s="11" t="s">
        <v>408</v>
      </c>
      <c r="R226" s="31" t="s">
        <v>2206</v>
      </c>
      <c r="S226" s="31" t="s">
        <v>2206</v>
      </c>
      <c r="T226" s="31" t="s">
        <v>2206</v>
      </c>
      <c r="U226" s="31" t="s">
        <v>2206</v>
      </c>
      <c r="V226" s="12" t="s">
        <v>2208</v>
      </c>
    </row>
    <row r="227" spans="1:22">
      <c r="A227" s="55">
        <v>45349</v>
      </c>
      <c r="B227" s="9">
        <v>1935</v>
      </c>
      <c r="C227" s="9" t="s">
        <v>296</v>
      </c>
      <c r="D227" s="9" t="s">
        <v>352</v>
      </c>
      <c r="E227" s="9" t="s">
        <v>830</v>
      </c>
      <c r="F227" s="9" t="s">
        <v>831</v>
      </c>
      <c r="G227" s="9" t="s">
        <v>832</v>
      </c>
      <c r="H227" s="30">
        <v>954</v>
      </c>
      <c r="I227" s="10">
        <v>14800000</v>
      </c>
      <c r="J227" s="10">
        <v>14800000</v>
      </c>
      <c r="K227" s="10">
        <v>14800000</v>
      </c>
      <c r="L227" s="9" t="s">
        <v>331</v>
      </c>
      <c r="M227" s="11">
        <v>254</v>
      </c>
      <c r="N227" s="13" t="s">
        <v>144</v>
      </c>
      <c r="O227" s="25">
        <v>2020680010025</v>
      </c>
      <c r="P227" s="26" t="s">
        <v>224</v>
      </c>
      <c r="Q227" s="11" t="s">
        <v>351</v>
      </c>
      <c r="R227" s="11" t="s">
        <v>1494</v>
      </c>
      <c r="S227" s="11" t="s">
        <v>1495</v>
      </c>
      <c r="T227" s="11" t="s">
        <v>1730</v>
      </c>
      <c r="U227" s="11" t="s">
        <v>1731</v>
      </c>
      <c r="V227" s="12" t="s">
        <v>2208</v>
      </c>
    </row>
    <row r="228" spans="1:22">
      <c r="A228" s="55">
        <v>45349</v>
      </c>
      <c r="B228" s="9">
        <v>1936</v>
      </c>
      <c r="C228" s="9" t="s">
        <v>274</v>
      </c>
      <c r="D228" s="9" t="s">
        <v>518</v>
      </c>
      <c r="E228" s="9" t="s">
        <v>762</v>
      </c>
      <c r="F228" s="9" t="s">
        <v>833</v>
      </c>
      <c r="G228" s="9" t="s">
        <v>834</v>
      </c>
      <c r="H228" s="30">
        <v>951</v>
      </c>
      <c r="I228" s="10">
        <v>12000000</v>
      </c>
      <c r="J228" s="10">
        <v>12000000</v>
      </c>
      <c r="K228" s="10">
        <v>12000000</v>
      </c>
      <c r="L228" s="9" t="s">
        <v>331</v>
      </c>
      <c r="M228" s="9">
        <v>211</v>
      </c>
      <c r="N228" s="11" t="s">
        <v>112</v>
      </c>
      <c r="O228" s="25">
        <v>2020680010040</v>
      </c>
      <c r="P228" s="26" t="s">
        <v>206</v>
      </c>
      <c r="Q228" s="11" t="s">
        <v>411</v>
      </c>
      <c r="R228" s="11" t="s">
        <v>1494</v>
      </c>
      <c r="S228" s="11" t="s">
        <v>1529</v>
      </c>
      <c r="T228" s="11" t="s">
        <v>1732</v>
      </c>
      <c r="U228" s="11" t="s">
        <v>1733</v>
      </c>
      <c r="V228" s="12" t="s">
        <v>2208</v>
      </c>
    </row>
    <row r="229" spans="1:22">
      <c r="A229" s="55">
        <v>45349</v>
      </c>
      <c r="B229" s="9">
        <v>1937</v>
      </c>
      <c r="C229" s="9" t="s">
        <v>304</v>
      </c>
      <c r="D229" s="9" t="s">
        <v>389</v>
      </c>
      <c r="E229" s="9" t="s">
        <v>835</v>
      </c>
      <c r="F229" s="9" t="s">
        <v>836</v>
      </c>
      <c r="G229" s="9" t="s">
        <v>837</v>
      </c>
      <c r="H229" s="30">
        <v>952</v>
      </c>
      <c r="I229" s="10">
        <v>16000000</v>
      </c>
      <c r="J229" s="10">
        <v>16000000</v>
      </c>
      <c r="K229" s="10">
        <v>16000000</v>
      </c>
      <c r="L229" s="9" t="s">
        <v>331</v>
      </c>
      <c r="M229" s="11">
        <v>256</v>
      </c>
      <c r="N229" s="13" t="s">
        <v>146</v>
      </c>
      <c r="O229" s="25">
        <v>2022680010029</v>
      </c>
      <c r="P229" s="26" t="s">
        <v>226</v>
      </c>
      <c r="Q229" s="11" t="s">
        <v>393</v>
      </c>
      <c r="R229" s="11" t="s">
        <v>1494</v>
      </c>
      <c r="S229" s="11" t="s">
        <v>1495</v>
      </c>
      <c r="T229" s="11" t="s">
        <v>1734</v>
      </c>
      <c r="U229" s="11" t="s">
        <v>1735</v>
      </c>
      <c r="V229" s="12" t="s">
        <v>2208</v>
      </c>
    </row>
    <row r="230" spans="1:22">
      <c r="A230" s="55">
        <v>45349</v>
      </c>
      <c r="B230" s="9">
        <v>1938</v>
      </c>
      <c r="C230" s="9" t="s">
        <v>296</v>
      </c>
      <c r="D230" s="9" t="s">
        <v>352</v>
      </c>
      <c r="E230" s="9" t="s">
        <v>839</v>
      </c>
      <c r="F230" s="9" t="s">
        <v>840</v>
      </c>
      <c r="G230" s="9" t="s">
        <v>841</v>
      </c>
      <c r="H230" s="30">
        <v>945</v>
      </c>
      <c r="I230" s="10">
        <v>22800000</v>
      </c>
      <c r="J230" s="10">
        <v>22800000</v>
      </c>
      <c r="K230" s="10">
        <v>22800000</v>
      </c>
      <c r="L230" s="9" t="s">
        <v>331</v>
      </c>
      <c r="M230" s="11">
        <v>254</v>
      </c>
      <c r="N230" s="13" t="s">
        <v>144</v>
      </c>
      <c r="O230" s="25">
        <v>2020680010025</v>
      </c>
      <c r="P230" s="26" t="s">
        <v>224</v>
      </c>
      <c r="Q230" s="11" t="s">
        <v>351</v>
      </c>
      <c r="R230" s="11" t="s">
        <v>1494</v>
      </c>
      <c r="S230" s="11" t="s">
        <v>1495</v>
      </c>
      <c r="T230" s="11" t="s">
        <v>1736</v>
      </c>
      <c r="U230" s="11" t="s">
        <v>1737</v>
      </c>
      <c r="V230" s="12" t="s">
        <v>2208</v>
      </c>
    </row>
    <row r="231" spans="1:22">
      <c r="A231" s="55">
        <v>45349</v>
      </c>
      <c r="B231" s="9">
        <v>1939</v>
      </c>
      <c r="C231" s="9" t="s">
        <v>196</v>
      </c>
      <c r="D231" s="9" t="s">
        <v>447</v>
      </c>
      <c r="E231" s="9" t="s">
        <v>842</v>
      </c>
      <c r="F231" s="9" t="s">
        <v>843</v>
      </c>
      <c r="G231" s="9" t="s">
        <v>844</v>
      </c>
      <c r="H231" s="30">
        <v>948</v>
      </c>
      <c r="I231" s="10">
        <v>11200000</v>
      </c>
      <c r="J231" s="10">
        <v>11200000</v>
      </c>
      <c r="K231" s="10">
        <v>11200000</v>
      </c>
      <c r="L231" s="9" t="s">
        <v>331</v>
      </c>
      <c r="M231" s="11">
        <v>219</v>
      </c>
      <c r="N231" s="13" t="s">
        <v>130</v>
      </c>
      <c r="O231" s="25">
        <v>2021680010003</v>
      </c>
      <c r="P231" s="26" t="s">
        <v>197</v>
      </c>
      <c r="Q231" s="11" t="s">
        <v>793</v>
      </c>
      <c r="R231" s="11" t="s">
        <v>1494</v>
      </c>
      <c r="S231" s="11" t="s">
        <v>1529</v>
      </c>
      <c r="T231" s="11" t="s">
        <v>1738</v>
      </c>
      <c r="U231" s="11" t="s">
        <v>1739</v>
      </c>
      <c r="V231" s="12" t="s">
        <v>2208</v>
      </c>
    </row>
    <row r="232" spans="1:22">
      <c r="A232" s="55">
        <v>45349</v>
      </c>
      <c r="B232" s="9">
        <v>1955</v>
      </c>
      <c r="C232" s="9" t="s">
        <v>304</v>
      </c>
      <c r="D232" s="9" t="s">
        <v>389</v>
      </c>
      <c r="E232" s="9" t="s">
        <v>595</v>
      </c>
      <c r="F232" s="9" t="s">
        <v>845</v>
      </c>
      <c r="G232" s="9" t="s">
        <v>846</v>
      </c>
      <c r="H232" s="30">
        <v>958</v>
      </c>
      <c r="I232" s="10">
        <v>8000000</v>
      </c>
      <c r="J232" s="10">
        <v>8000000</v>
      </c>
      <c r="K232" s="10">
        <v>8000000</v>
      </c>
      <c r="L232" s="9" t="s">
        <v>331</v>
      </c>
      <c r="M232" s="11">
        <v>256</v>
      </c>
      <c r="N232" s="13" t="s">
        <v>146</v>
      </c>
      <c r="O232" s="25">
        <v>2022680010029</v>
      </c>
      <c r="P232" s="26" t="s">
        <v>226</v>
      </c>
      <c r="Q232" s="11" t="s">
        <v>393</v>
      </c>
      <c r="R232" s="11" t="s">
        <v>1494</v>
      </c>
      <c r="S232" s="11" t="s">
        <v>1529</v>
      </c>
      <c r="T232" s="11" t="s">
        <v>1740</v>
      </c>
      <c r="U232" s="11" t="s">
        <v>1741</v>
      </c>
      <c r="V232" s="12" t="s">
        <v>2208</v>
      </c>
    </row>
    <row r="233" spans="1:22">
      <c r="A233" s="55">
        <v>45349</v>
      </c>
      <c r="B233" s="9">
        <v>1961</v>
      </c>
      <c r="C233" s="9" t="s">
        <v>304</v>
      </c>
      <c r="D233" s="9" t="s">
        <v>389</v>
      </c>
      <c r="E233" s="9" t="s">
        <v>595</v>
      </c>
      <c r="F233" s="9" t="s">
        <v>847</v>
      </c>
      <c r="G233" s="9" t="s">
        <v>848</v>
      </c>
      <c r="H233" s="30">
        <v>960</v>
      </c>
      <c r="I233" s="10">
        <v>8000000</v>
      </c>
      <c r="J233" s="10">
        <v>8000000</v>
      </c>
      <c r="K233" s="10">
        <v>8000000</v>
      </c>
      <c r="L233" s="9" t="s">
        <v>331</v>
      </c>
      <c r="M233" s="11">
        <v>256</v>
      </c>
      <c r="N233" s="13" t="s">
        <v>146</v>
      </c>
      <c r="O233" s="25">
        <v>2022680010029</v>
      </c>
      <c r="P233" s="26" t="s">
        <v>226</v>
      </c>
      <c r="Q233" s="11" t="s">
        <v>393</v>
      </c>
      <c r="R233" s="11" t="s">
        <v>1494</v>
      </c>
      <c r="S233" s="11" t="s">
        <v>1529</v>
      </c>
      <c r="T233" s="11" t="s">
        <v>1742</v>
      </c>
      <c r="U233" s="11" t="s">
        <v>1743</v>
      </c>
      <c r="V233" s="12" t="s">
        <v>2208</v>
      </c>
    </row>
    <row r="234" spans="1:22">
      <c r="A234" s="55">
        <v>45349</v>
      </c>
      <c r="B234" s="9">
        <v>1962</v>
      </c>
      <c r="C234" s="9" t="s">
        <v>259</v>
      </c>
      <c r="D234" s="9" t="s">
        <v>492</v>
      </c>
      <c r="E234" s="9" t="s">
        <v>849</v>
      </c>
      <c r="F234" s="9" t="s">
        <v>539</v>
      </c>
      <c r="G234" s="9" t="s">
        <v>540</v>
      </c>
      <c r="H234" s="30">
        <v>26</v>
      </c>
      <c r="I234" s="10">
        <v>327325880</v>
      </c>
      <c r="J234" s="10">
        <v>327325879.99999994</v>
      </c>
      <c r="K234" s="10">
        <v>327325879.99999994</v>
      </c>
      <c r="L234" s="9" t="s">
        <v>331</v>
      </c>
      <c r="M234" s="11">
        <v>205</v>
      </c>
      <c r="N234" s="13" t="s">
        <v>100</v>
      </c>
      <c r="O234" s="25">
        <v>2020680010050</v>
      </c>
      <c r="P234" s="26" t="s">
        <v>207</v>
      </c>
      <c r="Q234" s="11" t="s">
        <v>850</v>
      </c>
      <c r="R234" s="11" t="s">
        <v>1489</v>
      </c>
      <c r="S234" s="11" t="s">
        <v>1744</v>
      </c>
      <c r="T234" s="11" t="s">
        <v>1745</v>
      </c>
      <c r="U234" s="11" t="s">
        <v>1746</v>
      </c>
      <c r="V234" s="12" t="s">
        <v>2208</v>
      </c>
    </row>
    <row r="235" spans="1:22">
      <c r="A235" s="55">
        <v>45350</v>
      </c>
      <c r="B235" s="9">
        <v>187</v>
      </c>
      <c r="C235" s="9" t="s">
        <v>296</v>
      </c>
      <c r="D235" s="9" t="s">
        <v>352</v>
      </c>
      <c r="E235" s="9" t="s">
        <v>436</v>
      </c>
      <c r="F235" s="9" t="s">
        <v>437</v>
      </c>
      <c r="G235" s="9" t="s">
        <v>438</v>
      </c>
      <c r="H235" s="30">
        <v>132</v>
      </c>
      <c r="I235" s="10">
        <v>-10890000</v>
      </c>
      <c r="J235" s="10">
        <v>0</v>
      </c>
      <c r="K235" s="10">
        <v>0</v>
      </c>
      <c r="L235" s="9" t="s">
        <v>331</v>
      </c>
      <c r="M235" s="11">
        <v>254</v>
      </c>
      <c r="N235" s="13" t="s">
        <v>144</v>
      </c>
      <c r="O235" s="25">
        <v>2020680010025</v>
      </c>
      <c r="P235" s="26" t="s">
        <v>224</v>
      </c>
      <c r="Q235" s="11" t="s">
        <v>351</v>
      </c>
      <c r="R235" s="11" t="s">
        <v>1494</v>
      </c>
      <c r="S235" s="11" t="s">
        <v>1495</v>
      </c>
      <c r="T235" s="11" t="s">
        <v>1525</v>
      </c>
      <c r="U235" s="11" t="s">
        <v>1526</v>
      </c>
      <c r="V235" s="12" t="s">
        <v>2208</v>
      </c>
    </row>
    <row r="236" spans="1:22">
      <c r="A236" s="56">
        <v>45350</v>
      </c>
      <c r="B236" s="11">
        <v>2030</v>
      </c>
      <c r="C236" s="11" t="s">
        <v>194</v>
      </c>
      <c r="D236" s="11" t="s">
        <v>403</v>
      </c>
      <c r="E236" s="11" t="s">
        <v>851</v>
      </c>
      <c r="F236" s="11" t="s">
        <v>852</v>
      </c>
      <c r="G236" s="11" t="s">
        <v>853</v>
      </c>
      <c r="H236" s="31">
        <v>981</v>
      </c>
      <c r="I236" s="13">
        <v>18000000</v>
      </c>
      <c r="J236" s="10">
        <v>9450000</v>
      </c>
      <c r="K236" s="10">
        <v>9450000</v>
      </c>
      <c r="L236" s="11" t="s">
        <v>331</v>
      </c>
      <c r="M236" s="11">
        <v>1</v>
      </c>
      <c r="N236" s="13" t="s">
        <v>46</v>
      </c>
      <c r="O236" s="25">
        <v>2022680010056</v>
      </c>
      <c r="P236" s="26" t="s">
        <v>198</v>
      </c>
      <c r="Q236" s="11" t="s">
        <v>408</v>
      </c>
      <c r="R236" s="11" t="s">
        <v>1494</v>
      </c>
      <c r="S236" s="11" t="s">
        <v>1495</v>
      </c>
      <c r="T236" s="11" t="s">
        <v>1747</v>
      </c>
      <c r="U236" s="11" t="s">
        <v>1748</v>
      </c>
      <c r="V236" s="12" t="s">
        <v>2208</v>
      </c>
    </row>
    <row r="237" spans="1:22">
      <c r="A237" s="55">
        <v>45351</v>
      </c>
      <c r="B237" s="9">
        <v>2071</v>
      </c>
      <c r="C237" s="9" t="s">
        <v>295</v>
      </c>
      <c r="D237" s="9" t="s">
        <v>347</v>
      </c>
      <c r="E237" s="9" t="s">
        <v>855</v>
      </c>
      <c r="F237" s="9" t="s">
        <v>856</v>
      </c>
      <c r="G237" s="9" t="s">
        <v>857</v>
      </c>
      <c r="H237" s="30">
        <v>1003</v>
      </c>
      <c r="I237" s="10">
        <v>18000000</v>
      </c>
      <c r="J237" s="10">
        <v>18000000</v>
      </c>
      <c r="K237" s="10">
        <v>18000000</v>
      </c>
      <c r="L237" s="9" t="s">
        <v>331</v>
      </c>
      <c r="M237" s="11">
        <v>254</v>
      </c>
      <c r="N237" s="13" t="s">
        <v>144</v>
      </c>
      <c r="O237" s="25">
        <v>2020680010025</v>
      </c>
      <c r="P237" s="26" t="s">
        <v>224</v>
      </c>
      <c r="Q237" s="11" t="s">
        <v>351</v>
      </c>
      <c r="R237" s="11" t="s">
        <v>1494</v>
      </c>
      <c r="S237" s="11" t="s">
        <v>1495</v>
      </c>
      <c r="T237" s="11" t="s">
        <v>1749</v>
      </c>
      <c r="U237" s="11" t="s">
        <v>1750</v>
      </c>
      <c r="V237" s="12" t="s">
        <v>2208</v>
      </c>
    </row>
    <row r="238" spans="1:22">
      <c r="A238" s="55">
        <v>45356</v>
      </c>
      <c r="B238" s="9">
        <v>2190</v>
      </c>
      <c r="C238" s="9" t="s">
        <v>304</v>
      </c>
      <c r="D238" s="9" t="s">
        <v>389</v>
      </c>
      <c r="E238" s="9" t="s">
        <v>595</v>
      </c>
      <c r="F238" s="9" t="s">
        <v>858</v>
      </c>
      <c r="G238" s="9" t="s">
        <v>859</v>
      </c>
      <c r="H238" s="30">
        <v>1062</v>
      </c>
      <c r="I238" s="10">
        <v>8000000</v>
      </c>
      <c r="J238" s="10">
        <v>0</v>
      </c>
      <c r="K238" s="10">
        <v>0</v>
      </c>
      <c r="L238" s="9" t="s">
        <v>331</v>
      </c>
      <c r="M238" s="11">
        <v>256</v>
      </c>
      <c r="N238" s="13" t="s">
        <v>146</v>
      </c>
      <c r="O238" s="25">
        <v>2022680010029</v>
      </c>
      <c r="P238" s="26" t="s">
        <v>226</v>
      </c>
      <c r="Q238" s="11" t="s">
        <v>393</v>
      </c>
      <c r="R238" s="11" t="s">
        <v>2206</v>
      </c>
      <c r="S238" s="11" t="s">
        <v>2206</v>
      </c>
      <c r="T238" s="11" t="s">
        <v>2206</v>
      </c>
      <c r="U238" s="11" t="s">
        <v>2206</v>
      </c>
      <c r="V238" s="12" t="s">
        <v>2208</v>
      </c>
    </row>
    <row r="239" spans="1:22">
      <c r="A239" s="55">
        <v>45356</v>
      </c>
      <c r="B239" s="9">
        <v>2191</v>
      </c>
      <c r="C239" s="9" t="s">
        <v>304</v>
      </c>
      <c r="D239" s="9" t="s">
        <v>389</v>
      </c>
      <c r="E239" s="9" t="s">
        <v>595</v>
      </c>
      <c r="F239" s="9" t="s">
        <v>860</v>
      </c>
      <c r="G239" s="9" t="s">
        <v>861</v>
      </c>
      <c r="H239" s="30">
        <v>1052</v>
      </c>
      <c r="I239" s="10">
        <v>8000000</v>
      </c>
      <c r="J239" s="10">
        <v>8000000</v>
      </c>
      <c r="K239" s="10">
        <v>8000000</v>
      </c>
      <c r="L239" s="9" t="s">
        <v>331</v>
      </c>
      <c r="M239" s="11">
        <v>256</v>
      </c>
      <c r="N239" s="13" t="s">
        <v>146</v>
      </c>
      <c r="O239" s="25">
        <v>2022680010029</v>
      </c>
      <c r="P239" s="26" t="s">
        <v>226</v>
      </c>
      <c r="Q239" s="11" t="s">
        <v>393</v>
      </c>
      <c r="R239" s="11" t="s">
        <v>1494</v>
      </c>
      <c r="S239" s="11" t="s">
        <v>1529</v>
      </c>
      <c r="T239" s="11" t="s">
        <v>1751</v>
      </c>
      <c r="U239" s="11" t="s">
        <v>1752</v>
      </c>
      <c r="V239" s="12" t="s">
        <v>2208</v>
      </c>
    </row>
    <row r="240" spans="1:22">
      <c r="A240" s="55">
        <v>45356</v>
      </c>
      <c r="B240" s="9">
        <v>2192</v>
      </c>
      <c r="C240" s="9" t="s">
        <v>304</v>
      </c>
      <c r="D240" s="9" t="s">
        <v>389</v>
      </c>
      <c r="E240" s="9" t="s">
        <v>595</v>
      </c>
      <c r="F240" s="9" t="s">
        <v>862</v>
      </c>
      <c r="G240" s="9" t="s">
        <v>863</v>
      </c>
      <c r="H240" s="30">
        <v>1053</v>
      </c>
      <c r="I240" s="10">
        <v>8000000</v>
      </c>
      <c r="J240" s="10">
        <v>8000000</v>
      </c>
      <c r="K240" s="10">
        <v>8000000</v>
      </c>
      <c r="L240" s="9" t="s">
        <v>331</v>
      </c>
      <c r="M240" s="11">
        <v>256</v>
      </c>
      <c r="N240" s="13" t="s">
        <v>146</v>
      </c>
      <c r="O240" s="25">
        <v>2022680010029</v>
      </c>
      <c r="P240" s="26" t="s">
        <v>226</v>
      </c>
      <c r="Q240" s="11" t="s">
        <v>393</v>
      </c>
      <c r="R240" s="11" t="s">
        <v>1494</v>
      </c>
      <c r="S240" s="11" t="s">
        <v>1529</v>
      </c>
      <c r="T240" s="11" t="s">
        <v>1753</v>
      </c>
      <c r="U240" s="11" t="s">
        <v>1754</v>
      </c>
      <c r="V240" s="12" t="s">
        <v>2208</v>
      </c>
    </row>
    <row r="241" spans="1:22">
      <c r="A241" s="56">
        <v>45356</v>
      </c>
      <c r="B241" s="11">
        <v>2224</v>
      </c>
      <c r="C241" s="11" t="s">
        <v>194</v>
      </c>
      <c r="D241" s="11" t="s">
        <v>403</v>
      </c>
      <c r="E241" s="11" t="s">
        <v>864</v>
      </c>
      <c r="F241" s="11" t="s">
        <v>865</v>
      </c>
      <c r="G241" s="11" t="s">
        <v>866</v>
      </c>
      <c r="H241" s="31">
        <v>1071</v>
      </c>
      <c r="I241" s="13">
        <v>14000000</v>
      </c>
      <c r="J241" s="10">
        <v>6533333.3300000001</v>
      </c>
      <c r="K241" s="10">
        <v>6533333.3300000001</v>
      </c>
      <c r="L241" s="11" t="s">
        <v>331</v>
      </c>
      <c r="M241" s="11">
        <v>1</v>
      </c>
      <c r="N241" s="13" t="s">
        <v>46</v>
      </c>
      <c r="O241" s="25">
        <v>2022680010056</v>
      </c>
      <c r="P241" s="26" t="s">
        <v>198</v>
      </c>
      <c r="Q241" s="11" t="s">
        <v>408</v>
      </c>
      <c r="R241" s="11" t="s">
        <v>1494</v>
      </c>
      <c r="S241" s="11" t="s">
        <v>1495</v>
      </c>
      <c r="T241" s="11" t="s">
        <v>1755</v>
      </c>
      <c r="U241" s="11" t="s">
        <v>1756</v>
      </c>
      <c r="V241" s="12" t="s">
        <v>2208</v>
      </c>
    </row>
    <row r="242" spans="1:22">
      <c r="A242" s="56">
        <v>45356</v>
      </c>
      <c r="B242" s="11">
        <v>2225</v>
      </c>
      <c r="C242" s="11" t="s">
        <v>195</v>
      </c>
      <c r="D242" s="11" t="s">
        <v>403</v>
      </c>
      <c r="E242" s="11" t="s">
        <v>867</v>
      </c>
      <c r="F242" s="11" t="s">
        <v>460</v>
      </c>
      <c r="G242" s="11" t="s">
        <v>461</v>
      </c>
      <c r="H242" s="31" t="s">
        <v>2206</v>
      </c>
      <c r="I242" s="13">
        <v>1031361</v>
      </c>
      <c r="J242" s="10">
        <v>1031361</v>
      </c>
      <c r="K242" s="10">
        <v>1031361</v>
      </c>
      <c r="L242" s="11" t="s">
        <v>331</v>
      </c>
      <c r="M242" s="11">
        <v>1</v>
      </c>
      <c r="N242" s="13" t="s">
        <v>46</v>
      </c>
      <c r="O242" s="25">
        <v>2022680010056</v>
      </c>
      <c r="P242" s="26" t="s">
        <v>198</v>
      </c>
      <c r="Q242" s="11" t="s">
        <v>408</v>
      </c>
      <c r="R242" s="31" t="s">
        <v>2206</v>
      </c>
      <c r="S242" s="31" t="s">
        <v>2206</v>
      </c>
      <c r="T242" s="31" t="s">
        <v>2206</v>
      </c>
      <c r="U242" s="31" t="s">
        <v>2206</v>
      </c>
      <c r="V242" s="12" t="s">
        <v>2208</v>
      </c>
    </row>
    <row r="243" spans="1:22">
      <c r="A243" s="55">
        <v>45356</v>
      </c>
      <c r="B243" s="9">
        <v>2226</v>
      </c>
      <c r="C243" s="9" t="s">
        <v>276</v>
      </c>
      <c r="D243" s="9" t="s">
        <v>409</v>
      </c>
      <c r="E243" s="9" t="s">
        <v>868</v>
      </c>
      <c r="F243" s="9" t="s">
        <v>460</v>
      </c>
      <c r="G243" s="9" t="s">
        <v>461</v>
      </c>
      <c r="H243" s="31" t="s">
        <v>2206</v>
      </c>
      <c r="I243" s="10">
        <v>2322841</v>
      </c>
      <c r="J243" s="10">
        <v>2322841</v>
      </c>
      <c r="K243" s="10">
        <v>2322841</v>
      </c>
      <c r="L243" s="9" t="s">
        <v>331</v>
      </c>
      <c r="M243" s="9">
        <v>211</v>
      </c>
      <c r="N243" s="11" t="s">
        <v>112</v>
      </c>
      <c r="O243" s="25">
        <v>2020680010040</v>
      </c>
      <c r="P243" s="26" t="s">
        <v>206</v>
      </c>
      <c r="Q243" s="11" t="s">
        <v>411</v>
      </c>
      <c r="R243" s="31" t="s">
        <v>2206</v>
      </c>
      <c r="S243" s="31" t="s">
        <v>2206</v>
      </c>
      <c r="T243" s="31" t="s">
        <v>2206</v>
      </c>
      <c r="U243" s="31" t="s">
        <v>2206</v>
      </c>
      <c r="V243" s="12" t="s">
        <v>2208</v>
      </c>
    </row>
    <row r="244" spans="1:22">
      <c r="A244" s="55">
        <v>45356</v>
      </c>
      <c r="B244" s="9">
        <v>2227</v>
      </c>
      <c r="C244" s="9" t="s">
        <v>306</v>
      </c>
      <c r="D244" s="9" t="s">
        <v>389</v>
      </c>
      <c r="E244" s="9" t="s">
        <v>869</v>
      </c>
      <c r="F244" s="9" t="s">
        <v>460</v>
      </c>
      <c r="G244" s="9" t="s">
        <v>461</v>
      </c>
      <c r="H244" s="31" t="s">
        <v>2206</v>
      </c>
      <c r="I244" s="10">
        <v>789731</v>
      </c>
      <c r="J244" s="10">
        <v>789731</v>
      </c>
      <c r="K244" s="10">
        <v>789731</v>
      </c>
      <c r="L244" s="9" t="s">
        <v>331</v>
      </c>
      <c r="M244" s="11">
        <v>256</v>
      </c>
      <c r="N244" s="13" t="s">
        <v>146</v>
      </c>
      <c r="O244" s="25">
        <v>2022680010029</v>
      </c>
      <c r="P244" s="26" t="s">
        <v>226</v>
      </c>
      <c r="Q244" s="11" t="s">
        <v>393</v>
      </c>
      <c r="R244" s="31" t="s">
        <v>2206</v>
      </c>
      <c r="S244" s="31" t="s">
        <v>2206</v>
      </c>
      <c r="T244" s="31" t="s">
        <v>2206</v>
      </c>
      <c r="U244" s="31" t="s">
        <v>2206</v>
      </c>
      <c r="V244" s="12" t="s">
        <v>2208</v>
      </c>
    </row>
    <row r="245" spans="1:22">
      <c r="A245" s="55">
        <v>45358</v>
      </c>
      <c r="B245" s="9">
        <v>2360</v>
      </c>
      <c r="C245" s="9" t="s">
        <v>308</v>
      </c>
      <c r="D245" s="9" t="s">
        <v>389</v>
      </c>
      <c r="E245" s="9" t="s">
        <v>838</v>
      </c>
      <c r="F245" s="9" t="s">
        <v>555</v>
      </c>
      <c r="G245" s="9" t="s">
        <v>556</v>
      </c>
      <c r="H245" s="31" t="s">
        <v>2206</v>
      </c>
      <c r="I245" s="10">
        <v>65157.85</v>
      </c>
      <c r="J245" s="10">
        <v>65157.85</v>
      </c>
      <c r="K245" s="10">
        <v>65157.85</v>
      </c>
      <c r="L245" s="9" t="s">
        <v>331</v>
      </c>
      <c r="M245" s="11">
        <v>256</v>
      </c>
      <c r="N245" s="13" t="s">
        <v>146</v>
      </c>
      <c r="O245" s="25">
        <v>2022680010029</v>
      </c>
      <c r="P245" s="26" t="s">
        <v>226</v>
      </c>
      <c r="Q245" s="11" t="s">
        <v>393</v>
      </c>
      <c r="R245" s="31" t="s">
        <v>2206</v>
      </c>
      <c r="S245" s="31" t="s">
        <v>2206</v>
      </c>
      <c r="T245" s="31" t="s">
        <v>2206</v>
      </c>
      <c r="U245" s="31" t="s">
        <v>2206</v>
      </c>
      <c r="V245" s="12" t="s">
        <v>2208</v>
      </c>
    </row>
    <row r="246" spans="1:22">
      <c r="A246" s="55">
        <v>45358</v>
      </c>
      <c r="B246" s="9">
        <v>2360</v>
      </c>
      <c r="C246" s="9" t="s">
        <v>247</v>
      </c>
      <c r="D246" s="9" t="s">
        <v>587</v>
      </c>
      <c r="E246" s="9" t="s">
        <v>838</v>
      </c>
      <c r="F246" s="9" t="s">
        <v>555</v>
      </c>
      <c r="G246" s="9" t="s">
        <v>556</v>
      </c>
      <c r="H246" s="31" t="s">
        <v>2206</v>
      </c>
      <c r="I246" s="10">
        <v>65157.85</v>
      </c>
      <c r="J246" s="10">
        <v>65157.85</v>
      </c>
      <c r="K246" s="10">
        <v>65157.85</v>
      </c>
      <c r="L246" s="9" t="s">
        <v>331</v>
      </c>
      <c r="M246" s="11">
        <v>203</v>
      </c>
      <c r="N246" s="11" t="s">
        <v>92</v>
      </c>
      <c r="O246" s="25">
        <v>2020680010072</v>
      </c>
      <c r="P246" s="26" t="s">
        <v>210</v>
      </c>
      <c r="Q246" s="11" t="s">
        <v>591</v>
      </c>
      <c r="R246" s="31" t="s">
        <v>2206</v>
      </c>
      <c r="S246" s="31" t="s">
        <v>2206</v>
      </c>
      <c r="T246" s="31" t="s">
        <v>2206</v>
      </c>
      <c r="U246" s="31" t="s">
        <v>2206</v>
      </c>
      <c r="V246" s="12" t="s">
        <v>2208</v>
      </c>
    </row>
    <row r="247" spans="1:22">
      <c r="A247" s="55">
        <v>45358</v>
      </c>
      <c r="B247" s="9">
        <v>2360</v>
      </c>
      <c r="C247" s="9" t="s">
        <v>276</v>
      </c>
      <c r="D247" s="9" t="s">
        <v>409</v>
      </c>
      <c r="E247" s="9" t="s">
        <v>838</v>
      </c>
      <c r="F247" s="9" t="s">
        <v>555</v>
      </c>
      <c r="G247" s="9" t="s">
        <v>556</v>
      </c>
      <c r="H247" s="31" t="s">
        <v>2206</v>
      </c>
      <c r="I247" s="10">
        <v>102588.97</v>
      </c>
      <c r="J247" s="10">
        <v>102588.97</v>
      </c>
      <c r="K247" s="10">
        <v>102588.97</v>
      </c>
      <c r="L247" s="9" t="s">
        <v>331</v>
      </c>
      <c r="M247" s="9">
        <v>211</v>
      </c>
      <c r="N247" s="11" t="s">
        <v>112</v>
      </c>
      <c r="O247" s="25">
        <v>2020680010040</v>
      </c>
      <c r="P247" s="26" t="s">
        <v>206</v>
      </c>
      <c r="Q247" s="11" t="s">
        <v>411</v>
      </c>
      <c r="R247" s="31" t="s">
        <v>2206</v>
      </c>
      <c r="S247" s="31" t="s">
        <v>2206</v>
      </c>
      <c r="T247" s="31" t="s">
        <v>2206</v>
      </c>
      <c r="U247" s="31" t="s">
        <v>2206</v>
      </c>
      <c r="V247" s="12" t="s">
        <v>2208</v>
      </c>
    </row>
    <row r="248" spans="1:22">
      <c r="A248" s="56">
        <v>45358</v>
      </c>
      <c r="B248" s="11">
        <v>2358</v>
      </c>
      <c r="C248" s="11" t="s">
        <v>195</v>
      </c>
      <c r="D248" s="11" t="s">
        <v>403</v>
      </c>
      <c r="E248" s="11" t="s">
        <v>870</v>
      </c>
      <c r="F248" s="11" t="s">
        <v>405</v>
      </c>
      <c r="G248" s="11" t="s">
        <v>406</v>
      </c>
      <c r="H248" s="31" t="s">
        <v>2206</v>
      </c>
      <c r="I248" s="13">
        <v>8450</v>
      </c>
      <c r="J248" s="10">
        <v>8450</v>
      </c>
      <c r="K248" s="10">
        <v>8450</v>
      </c>
      <c r="L248" s="11" t="s">
        <v>331</v>
      </c>
      <c r="M248" s="11">
        <v>1</v>
      </c>
      <c r="N248" s="13" t="s">
        <v>46</v>
      </c>
      <c r="O248" s="25">
        <v>2022680010056</v>
      </c>
      <c r="P248" s="26" t="s">
        <v>198</v>
      </c>
      <c r="Q248" s="11" t="s">
        <v>408</v>
      </c>
      <c r="R248" s="31" t="s">
        <v>2206</v>
      </c>
      <c r="S248" s="31" t="s">
        <v>2206</v>
      </c>
      <c r="T248" s="31" t="s">
        <v>2206</v>
      </c>
      <c r="U248" s="31" t="s">
        <v>2206</v>
      </c>
      <c r="V248" s="12" t="s">
        <v>2208</v>
      </c>
    </row>
    <row r="249" spans="1:22">
      <c r="A249" s="55">
        <v>45358</v>
      </c>
      <c r="B249" s="9">
        <v>2359</v>
      </c>
      <c r="C249" s="9" t="s">
        <v>276</v>
      </c>
      <c r="D249" s="9" t="s">
        <v>409</v>
      </c>
      <c r="E249" s="9" t="s">
        <v>871</v>
      </c>
      <c r="F249" s="9" t="s">
        <v>405</v>
      </c>
      <c r="G249" s="9" t="s">
        <v>406</v>
      </c>
      <c r="H249" s="31" t="s">
        <v>2206</v>
      </c>
      <c r="I249" s="10">
        <v>23520</v>
      </c>
      <c r="J249" s="10">
        <v>23520</v>
      </c>
      <c r="K249" s="10">
        <v>23520</v>
      </c>
      <c r="L249" s="9" t="s">
        <v>331</v>
      </c>
      <c r="M249" s="9">
        <v>211</v>
      </c>
      <c r="N249" s="11" t="s">
        <v>112</v>
      </c>
      <c r="O249" s="25">
        <v>2020680010040</v>
      </c>
      <c r="P249" s="26" t="s">
        <v>206</v>
      </c>
      <c r="Q249" s="11" t="s">
        <v>411</v>
      </c>
      <c r="R249" s="31" t="s">
        <v>2206</v>
      </c>
      <c r="S249" s="31" t="s">
        <v>2206</v>
      </c>
      <c r="T249" s="31" t="s">
        <v>2206</v>
      </c>
      <c r="U249" s="31" t="s">
        <v>2206</v>
      </c>
      <c r="V249" s="12" t="s">
        <v>2208</v>
      </c>
    </row>
    <row r="250" spans="1:22">
      <c r="A250" s="55">
        <v>45362</v>
      </c>
      <c r="B250" s="9">
        <v>2483</v>
      </c>
      <c r="C250" s="9" t="s">
        <v>296</v>
      </c>
      <c r="D250" s="9" t="s">
        <v>352</v>
      </c>
      <c r="E250" s="9" t="s">
        <v>872</v>
      </c>
      <c r="F250" s="9" t="s">
        <v>873</v>
      </c>
      <c r="G250" s="9" t="s">
        <v>874</v>
      </c>
      <c r="H250" s="30">
        <v>1158</v>
      </c>
      <c r="I250" s="10">
        <v>17200000</v>
      </c>
      <c r="J250" s="10">
        <v>17200000</v>
      </c>
      <c r="K250" s="10">
        <v>17200000</v>
      </c>
      <c r="L250" s="9" t="s">
        <v>331</v>
      </c>
      <c r="M250" s="11">
        <v>254</v>
      </c>
      <c r="N250" s="13" t="s">
        <v>144</v>
      </c>
      <c r="O250" s="25">
        <v>2020680010025</v>
      </c>
      <c r="P250" s="26" t="s">
        <v>224</v>
      </c>
      <c r="Q250" s="11" t="s">
        <v>351</v>
      </c>
      <c r="R250" s="11" t="s">
        <v>1494</v>
      </c>
      <c r="S250" s="11" t="s">
        <v>1495</v>
      </c>
      <c r="T250" s="11" t="s">
        <v>1757</v>
      </c>
      <c r="U250" s="11" t="s">
        <v>1758</v>
      </c>
      <c r="V250" s="12" t="s">
        <v>2208</v>
      </c>
    </row>
    <row r="251" spans="1:22">
      <c r="A251" s="55">
        <v>45362</v>
      </c>
      <c r="B251" s="9">
        <v>2484</v>
      </c>
      <c r="C251" s="9" t="s">
        <v>304</v>
      </c>
      <c r="D251" s="9" t="s">
        <v>389</v>
      </c>
      <c r="E251" s="9" t="s">
        <v>595</v>
      </c>
      <c r="F251" s="9" t="s">
        <v>875</v>
      </c>
      <c r="G251" s="9" t="s">
        <v>876</v>
      </c>
      <c r="H251" s="30">
        <v>1156</v>
      </c>
      <c r="I251" s="10">
        <v>8000000</v>
      </c>
      <c r="J251" s="10">
        <v>8000000</v>
      </c>
      <c r="K251" s="10">
        <v>8000000</v>
      </c>
      <c r="L251" s="9" t="s">
        <v>331</v>
      </c>
      <c r="M251" s="11">
        <v>256</v>
      </c>
      <c r="N251" s="13" t="s">
        <v>146</v>
      </c>
      <c r="O251" s="25">
        <v>2022680010029</v>
      </c>
      <c r="P251" s="26" t="s">
        <v>226</v>
      </c>
      <c r="Q251" s="11" t="s">
        <v>393</v>
      </c>
      <c r="R251" s="11" t="s">
        <v>1494</v>
      </c>
      <c r="S251" s="11" t="s">
        <v>1529</v>
      </c>
      <c r="T251" s="11" t="s">
        <v>1759</v>
      </c>
      <c r="U251" s="11" t="s">
        <v>1760</v>
      </c>
      <c r="V251" s="12" t="s">
        <v>2208</v>
      </c>
    </row>
    <row r="252" spans="1:22">
      <c r="A252" s="55">
        <v>45363</v>
      </c>
      <c r="B252" s="9">
        <v>2500</v>
      </c>
      <c r="C252" s="9" t="s">
        <v>251</v>
      </c>
      <c r="D252" s="9" t="s">
        <v>423</v>
      </c>
      <c r="E252" s="9" t="s">
        <v>854</v>
      </c>
      <c r="F252" s="9" t="s">
        <v>555</v>
      </c>
      <c r="G252" s="9" t="s">
        <v>556</v>
      </c>
      <c r="H252" s="31" t="s">
        <v>2206</v>
      </c>
      <c r="I252" s="10">
        <v>277936</v>
      </c>
      <c r="J252" s="10">
        <v>277936</v>
      </c>
      <c r="K252" s="10">
        <v>277936</v>
      </c>
      <c r="L252" s="9" t="s">
        <v>331</v>
      </c>
      <c r="M252" s="11">
        <v>204</v>
      </c>
      <c r="N252" s="13" t="s">
        <v>97</v>
      </c>
      <c r="O252" s="25">
        <v>2020680010050</v>
      </c>
      <c r="P252" s="26" t="s">
        <v>207</v>
      </c>
      <c r="Q252" s="11" t="s">
        <v>427</v>
      </c>
      <c r="R252" s="31" t="s">
        <v>2206</v>
      </c>
      <c r="S252" s="31" t="s">
        <v>2206</v>
      </c>
      <c r="T252" s="31" t="s">
        <v>2206</v>
      </c>
      <c r="U252" s="31" t="s">
        <v>2206</v>
      </c>
      <c r="V252" s="12" t="s">
        <v>2208</v>
      </c>
    </row>
    <row r="253" spans="1:22">
      <c r="A253" s="55">
        <v>45363</v>
      </c>
      <c r="B253" s="9">
        <v>2500</v>
      </c>
      <c r="C253" s="9" t="s">
        <v>276</v>
      </c>
      <c r="D253" s="9" t="s">
        <v>409</v>
      </c>
      <c r="E253" s="9" t="s">
        <v>854</v>
      </c>
      <c r="F253" s="9" t="s">
        <v>555</v>
      </c>
      <c r="G253" s="9" t="s">
        <v>556</v>
      </c>
      <c r="H253" s="31" t="s">
        <v>2206</v>
      </c>
      <c r="I253" s="10">
        <v>758359</v>
      </c>
      <c r="J253" s="10">
        <v>758359</v>
      </c>
      <c r="K253" s="10">
        <v>758359</v>
      </c>
      <c r="L253" s="9" t="s">
        <v>331</v>
      </c>
      <c r="M253" s="9">
        <v>211</v>
      </c>
      <c r="N253" s="11" t="s">
        <v>112</v>
      </c>
      <c r="O253" s="25">
        <v>2020680010040</v>
      </c>
      <c r="P253" s="26" t="s">
        <v>206</v>
      </c>
      <c r="Q253" s="11" t="s">
        <v>411</v>
      </c>
      <c r="R253" s="31" t="s">
        <v>2206</v>
      </c>
      <c r="S253" s="31" t="s">
        <v>2206</v>
      </c>
      <c r="T253" s="31" t="s">
        <v>2206</v>
      </c>
      <c r="U253" s="31" t="s">
        <v>2206</v>
      </c>
      <c r="V253" s="12" t="s">
        <v>2208</v>
      </c>
    </row>
    <row r="254" spans="1:22">
      <c r="A254" s="55">
        <v>45363</v>
      </c>
      <c r="B254" s="9">
        <v>2500</v>
      </c>
      <c r="C254" s="9" t="s">
        <v>261</v>
      </c>
      <c r="D254" s="9" t="s">
        <v>451</v>
      </c>
      <c r="E254" s="9" t="s">
        <v>854</v>
      </c>
      <c r="F254" s="9" t="s">
        <v>555</v>
      </c>
      <c r="G254" s="9" t="s">
        <v>556</v>
      </c>
      <c r="H254" s="31" t="s">
        <v>2206</v>
      </c>
      <c r="I254" s="10">
        <v>277936</v>
      </c>
      <c r="J254" s="10">
        <v>277936</v>
      </c>
      <c r="K254" s="10">
        <v>277936</v>
      </c>
      <c r="L254" s="9" t="s">
        <v>331</v>
      </c>
      <c r="M254" s="11">
        <v>208</v>
      </c>
      <c r="N254" s="11" t="s">
        <v>105</v>
      </c>
      <c r="O254" s="25">
        <v>2020680010106</v>
      </c>
      <c r="P254" s="26" t="s">
        <v>208</v>
      </c>
      <c r="Q254" s="11" t="s">
        <v>557</v>
      </c>
      <c r="R254" s="31" t="s">
        <v>2206</v>
      </c>
      <c r="S254" s="31" t="s">
        <v>2206</v>
      </c>
      <c r="T254" s="31" t="s">
        <v>2206</v>
      </c>
      <c r="U254" s="31" t="s">
        <v>2206</v>
      </c>
      <c r="V254" s="12" t="s">
        <v>2208</v>
      </c>
    </row>
    <row r="255" spans="1:22">
      <c r="A255" s="56">
        <v>45363</v>
      </c>
      <c r="B255" s="11">
        <v>2498</v>
      </c>
      <c r="C255" s="11" t="s">
        <v>195</v>
      </c>
      <c r="D255" s="11" t="s">
        <v>403</v>
      </c>
      <c r="E255" s="11" t="s">
        <v>877</v>
      </c>
      <c r="F255" s="11" t="s">
        <v>405</v>
      </c>
      <c r="G255" s="11" t="s">
        <v>406</v>
      </c>
      <c r="H255" s="31" t="s">
        <v>2206</v>
      </c>
      <c r="I255" s="13">
        <v>10520</v>
      </c>
      <c r="J255" s="10">
        <v>10520</v>
      </c>
      <c r="K255" s="10">
        <v>10520</v>
      </c>
      <c r="L255" s="11" t="s">
        <v>331</v>
      </c>
      <c r="M255" s="11">
        <v>1</v>
      </c>
      <c r="N255" s="13" t="s">
        <v>46</v>
      </c>
      <c r="O255" s="25">
        <v>2022680010056</v>
      </c>
      <c r="P255" s="26" t="s">
        <v>198</v>
      </c>
      <c r="Q255" s="11" t="s">
        <v>408</v>
      </c>
      <c r="R255" s="31" t="s">
        <v>2206</v>
      </c>
      <c r="S255" s="31" t="s">
        <v>2206</v>
      </c>
      <c r="T255" s="31" t="s">
        <v>2206</v>
      </c>
      <c r="U255" s="31" t="s">
        <v>2206</v>
      </c>
      <c r="V255" s="12" t="s">
        <v>2208</v>
      </c>
    </row>
    <row r="256" spans="1:22">
      <c r="A256" s="56">
        <v>45363</v>
      </c>
      <c r="B256" s="11">
        <v>2499</v>
      </c>
      <c r="C256" s="11" t="s">
        <v>195</v>
      </c>
      <c r="D256" s="11" t="s">
        <v>403</v>
      </c>
      <c r="E256" s="11" t="s">
        <v>878</v>
      </c>
      <c r="F256" s="11" t="s">
        <v>417</v>
      </c>
      <c r="G256" s="11" t="s">
        <v>418</v>
      </c>
      <c r="H256" s="31" t="s">
        <v>2206</v>
      </c>
      <c r="I256" s="13">
        <v>203812</v>
      </c>
      <c r="J256" s="10">
        <v>203812</v>
      </c>
      <c r="K256" s="10">
        <v>203812</v>
      </c>
      <c r="L256" s="11" t="s">
        <v>331</v>
      </c>
      <c r="M256" s="11">
        <v>1</v>
      </c>
      <c r="N256" s="13" t="s">
        <v>46</v>
      </c>
      <c r="O256" s="25">
        <v>2022680010056</v>
      </c>
      <c r="P256" s="26" t="s">
        <v>198</v>
      </c>
      <c r="Q256" s="11" t="s">
        <v>408</v>
      </c>
      <c r="R256" s="31" t="s">
        <v>2206</v>
      </c>
      <c r="S256" s="31" t="s">
        <v>2206</v>
      </c>
      <c r="T256" s="31" t="s">
        <v>2206</v>
      </c>
      <c r="U256" s="31" t="s">
        <v>2206</v>
      </c>
      <c r="V256" s="12" t="s">
        <v>2208</v>
      </c>
    </row>
    <row r="257" spans="1:22">
      <c r="A257" s="55">
        <v>45363</v>
      </c>
      <c r="B257" s="9">
        <v>2501</v>
      </c>
      <c r="C257" s="9" t="s">
        <v>276</v>
      </c>
      <c r="D257" s="9" t="s">
        <v>409</v>
      </c>
      <c r="E257" s="9" t="s">
        <v>879</v>
      </c>
      <c r="F257" s="9" t="s">
        <v>405</v>
      </c>
      <c r="G257" s="9" t="s">
        <v>406</v>
      </c>
      <c r="H257" s="31" t="s">
        <v>2206</v>
      </c>
      <c r="I257" s="10">
        <v>33460</v>
      </c>
      <c r="J257" s="10">
        <v>33460</v>
      </c>
      <c r="K257" s="10">
        <v>33460</v>
      </c>
      <c r="L257" s="9" t="s">
        <v>331</v>
      </c>
      <c r="M257" s="9">
        <v>211</v>
      </c>
      <c r="N257" s="11" t="s">
        <v>112</v>
      </c>
      <c r="O257" s="25">
        <v>2020680010040</v>
      </c>
      <c r="P257" s="26" t="s">
        <v>206</v>
      </c>
      <c r="Q257" s="11" t="s">
        <v>411</v>
      </c>
      <c r="R257" s="31" t="s">
        <v>2206</v>
      </c>
      <c r="S257" s="31" t="s">
        <v>2206</v>
      </c>
      <c r="T257" s="31" t="s">
        <v>2206</v>
      </c>
      <c r="U257" s="31" t="s">
        <v>2206</v>
      </c>
      <c r="V257" s="12" t="s">
        <v>2208</v>
      </c>
    </row>
    <row r="258" spans="1:22">
      <c r="A258" s="56">
        <v>45363</v>
      </c>
      <c r="B258" s="11">
        <v>2509</v>
      </c>
      <c r="C258" s="11" t="s">
        <v>193</v>
      </c>
      <c r="D258" s="11" t="s">
        <v>403</v>
      </c>
      <c r="E258" s="11" t="s">
        <v>880</v>
      </c>
      <c r="F258" s="11" t="s">
        <v>881</v>
      </c>
      <c r="G258" s="11" t="s">
        <v>882</v>
      </c>
      <c r="H258" s="31">
        <v>31</v>
      </c>
      <c r="I258" s="13">
        <v>50000000</v>
      </c>
      <c r="J258" s="10">
        <v>50000000</v>
      </c>
      <c r="K258" s="10">
        <v>50000000</v>
      </c>
      <c r="L258" s="11" t="s">
        <v>331</v>
      </c>
      <c r="M258" s="11">
        <v>1</v>
      </c>
      <c r="N258" s="13" t="s">
        <v>46</v>
      </c>
      <c r="O258" s="25">
        <v>2022680010056</v>
      </c>
      <c r="P258" s="26" t="s">
        <v>198</v>
      </c>
      <c r="Q258" s="11" t="s">
        <v>408</v>
      </c>
      <c r="R258" s="11" t="s">
        <v>2207</v>
      </c>
      <c r="S258" s="11" t="s">
        <v>2207</v>
      </c>
      <c r="T258" s="11" t="s">
        <v>2207</v>
      </c>
      <c r="U258" s="11" t="s">
        <v>2207</v>
      </c>
      <c r="V258" s="12" t="s">
        <v>2208</v>
      </c>
    </row>
    <row r="259" spans="1:22">
      <c r="A259" s="55">
        <v>45364</v>
      </c>
      <c r="B259" s="9">
        <v>2516</v>
      </c>
      <c r="C259" s="9" t="s">
        <v>309</v>
      </c>
      <c r="D259" s="9" t="s">
        <v>389</v>
      </c>
      <c r="E259" s="9" t="s">
        <v>883</v>
      </c>
      <c r="F259" s="9" t="s">
        <v>825</v>
      </c>
      <c r="G259" s="9" t="s">
        <v>826</v>
      </c>
      <c r="H259" s="31" t="s">
        <v>2206</v>
      </c>
      <c r="I259" s="10">
        <v>152153</v>
      </c>
      <c r="J259" s="10">
        <v>152153</v>
      </c>
      <c r="K259" s="10">
        <v>152153</v>
      </c>
      <c r="L259" s="9" t="s">
        <v>331</v>
      </c>
      <c r="M259" s="11">
        <v>256</v>
      </c>
      <c r="N259" s="13" t="s">
        <v>146</v>
      </c>
      <c r="O259" s="25">
        <v>2022680010029</v>
      </c>
      <c r="P259" s="26" t="s">
        <v>226</v>
      </c>
      <c r="Q259" s="11" t="s">
        <v>393</v>
      </c>
      <c r="R259" s="31" t="s">
        <v>2206</v>
      </c>
      <c r="S259" s="31" t="s">
        <v>2206</v>
      </c>
      <c r="T259" s="31" t="s">
        <v>2206</v>
      </c>
      <c r="U259" s="31" t="s">
        <v>2206</v>
      </c>
      <c r="V259" s="12" t="s">
        <v>2208</v>
      </c>
    </row>
    <row r="260" spans="1:22">
      <c r="A260" s="55">
        <v>45364</v>
      </c>
      <c r="B260" s="9">
        <v>2517</v>
      </c>
      <c r="C260" s="9" t="s">
        <v>272</v>
      </c>
      <c r="D260" s="9" t="s">
        <v>409</v>
      </c>
      <c r="E260" s="9" t="s">
        <v>884</v>
      </c>
      <c r="F260" s="9" t="s">
        <v>885</v>
      </c>
      <c r="G260" s="9" t="s">
        <v>886</v>
      </c>
      <c r="H260" s="30">
        <v>1173</v>
      </c>
      <c r="I260" s="10">
        <v>13200000</v>
      </c>
      <c r="J260" s="10">
        <v>13200000</v>
      </c>
      <c r="K260" s="10">
        <v>13200000</v>
      </c>
      <c r="L260" s="9" t="s">
        <v>331</v>
      </c>
      <c r="M260" s="9">
        <v>211</v>
      </c>
      <c r="N260" s="11" t="s">
        <v>112</v>
      </c>
      <c r="O260" s="25">
        <v>2020680010040</v>
      </c>
      <c r="P260" s="26" t="s">
        <v>206</v>
      </c>
      <c r="Q260" s="11" t="s">
        <v>411</v>
      </c>
      <c r="R260" s="11" t="s">
        <v>1494</v>
      </c>
      <c r="S260" s="11" t="s">
        <v>1495</v>
      </c>
      <c r="T260" s="11" t="s">
        <v>1761</v>
      </c>
      <c r="U260" s="11" t="s">
        <v>1762</v>
      </c>
      <c r="V260" s="12" t="s">
        <v>2208</v>
      </c>
    </row>
    <row r="261" spans="1:22">
      <c r="A261" s="55">
        <v>45364</v>
      </c>
      <c r="B261" s="9">
        <v>2518</v>
      </c>
      <c r="C261" s="9" t="s">
        <v>272</v>
      </c>
      <c r="D261" s="9" t="s">
        <v>409</v>
      </c>
      <c r="E261" s="9" t="s">
        <v>738</v>
      </c>
      <c r="F261" s="9" t="s">
        <v>887</v>
      </c>
      <c r="G261" s="9" t="s">
        <v>888</v>
      </c>
      <c r="H261" s="30">
        <v>1177</v>
      </c>
      <c r="I261" s="10">
        <v>14000000</v>
      </c>
      <c r="J261" s="10">
        <v>5600000</v>
      </c>
      <c r="K261" s="10">
        <v>5600000</v>
      </c>
      <c r="L261" s="9" t="s">
        <v>331</v>
      </c>
      <c r="M261" s="9">
        <v>209</v>
      </c>
      <c r="N261" s="11" t="s">
        <v>107</v>
      </c>
      <c r="O261" s="25">
        <v>2020680010040</v>
      </c>
      <c r="P261" s="26" t="s">
        <v>206</v>
      </c>
      <c r="Q261" s="11" t="s">
        <v>889</v>
      </c>
      <c r="R261" s="11" t="s">
        <v>1494</v>
      </c>
      <c r="S261" s="11" t="s">
        <v>1495</v>
      </c>
      <c r="T261" s="11" t="s">
        <v>1763</v>
      </c>
      <c r="U261" s="11" t="s">
        <v>1764</v>
      </c>
      <c r="V261" s="12" t="s">
        <v>2208</v>
      </c>
    </row>
    <row r="262" spans="1:22">
      <c r="A262" s="55">
        <v>45364</v>
      </c>
      <c r="B262" s="9">
        <v>2542</v>
      </c>
      <c r="C262" s="9" t="s">
        <v>304</v>
      </c>
      <c r="D262" s="9" t="s">
        <v>389</v>
      </c>
      <c r="E262" s="9" t="s">
        <v>595</v>
      </c>
      <c r="F262" s="9" t="s">
        <v>890</v>
      </c>
      <c r="G262" s="9" t="s">
        <v>891</v>
      </c>
      <c r="H262" s="30">
        <v>1176</v>
      </c>
      <c r="I262" s="10">
        <v>8000000</v>
      </c>
      <c r="J262" s="10">
        <v>8000000</v>
      </c>
      <c r="K262" s="10">
        <v>8000000</v>
      </c>
      <c r="L262" s="9" t="s">
        <v>331</v>
      </c>
      <c r="M262" s="11">
        <v>256</v>
      </c>
      <c r="N262" s="13" t="s">
        <v>146</v>
      </c>
      <c r="O262" s="25">
        <v>2022680010029</v>
      </c>
      <c r="P262" s="26" t="s">
        <v>226</v>
      </c>
      <c r="Q262" s="11" t="s">
        <v>393</v>
      </c>
      <c r="R262" s="11" t="s">
        <v>1494</v>
      </c>
      <c r="S262" s="11" t="s">
        <v>1529</v>
      </c>
      <c r="T262" s="11" t="s">
        <v>1765</v>
      </c>
      <c r="U262" s="11" t="s">
        <v>1766</v>
      </c>
      <c r="V262" s="12" t="s">
        <v>2208</v>
      </c>
    </row>
    <row r="263" spans="1:22">
      <c r="A263" s="55">
        <v>45366</v>
      </c>
      <c r="B263" s="9">
        <v>2580</v>
      </c>
      <c r="C263" s="9" t="s">
        <v>313</v>
      </c>
      <c r="D263" s="9" t="s">
        <v>389</v>
      </c>
      <c r="E263" s="9" t="s">
        <v>892</v>
      </c>
      <c r="F263" s="9" t="s">
        <v>893</v>
      </c>
      <c r="G263" s="9" t="s">
        <v>894</v>
      </c>
      <c r="H263" s="30">
        <v>32</v>
      </c>
      <c r="I263" s="10">
        <v>484571105</v>
      </c>
      <c r="J263" s="10">
        <v>484571105</v>
      </c>
      <c r="K263" s="10">
        <v>484571105</v>
      </c>
      <c r="L263" s="9" t="s">
        <v>331</v>
      </c>
      <c r="M263" s="11">
        <v>258</v>
      </c>
      <c r="N263" s="13" t="s">
        <v>151</v>
      </c>
      <c r="O263" s="25">
        <v>2022680010029</v>
      </c>
      <c r="P263" s="26" t="s">
        <v>226</v>
      </c>
      <c r="Q263" s="11" t="s">
        <v>415</v>
      </c>
      <c r="R263" s="11" t="s">
        <v>1519</v>
      </c>
      <c r="S263" s="11" t="s">
        <v>1510</v>
      </c>
      <c r="T263" s="11" t="s">
        <v>1767</v>
      </c>
      <c r="U263" s="11" t="s">
        <v>1768</v>
      </c>
      <c r="V263" s="12" t="s">
        <v>2208</v>
      </c>
    </row>
    <row r="264" spans="1:22">
      <c r="A264" s="55">
        <v>45366</v>
      </c>
      <c r="B264" s="9">
        <v>2581</v>
      </c>
      <c r="C264" s="9" t="s">
        <v>272</v>
      </c>
      <c r="D264" s="9" t="s">
        <v>409</v>
      </c>
      <c r="E264" s="9" t="s">
        <v>895</v>
      </c>
      <c r="F264" s="9" t="s">
        <v>896</v>
      </c>
      <c r="G264" s="9" t="s">
        <v>897</v>
      </c>
      <c r="H264" s="30">
        <v>1197</v>
      </c>
      <c r="I264" s="10">
        <v>13200000</v>
      </c>
      <c r="J264" s="10">
        <v>13200000</v>
      </c>
      <c r="K264" s="10">
        <v>13200000</v>
      </c>
      <c r="L264" s="9" t="s">
        <v>331</v>
      </c>
      <c r="M264" s="9">
        <v>211</v>
      </c>
      <c r="N264" s="11" t="s">
        <v>112</v>
      </c>
      <c r="O264" s="25">
        <v>2020680010040</v>
      </c>
      <c r="P264" s="26" t="s">
        <v>206</v>
      </c>
      <c r="Q264" s="11" t="s">
        <v>411</v>
      </c>
      <c r="R264" s="11" t="s">
        <v>1494</v>
      </c>
      <c r="S264" s="11" t="s">
        <v>1495</v>
      </c>
      <c r="T264" s="11" t="s">
        <v>1769</v>
      </c>
      <c r="U264" s="11" t="s">
        <v>1770</v>
      </c>
      <c r="V264" s="12" t="s">
        <v>2208</v>
      </c>
    </row>
    <row r="265" spans="1:22">
      <c r="A265" s="55">
        <v>45369</v>
      </c>
      <c r="B265" s="9">
        <v>2665</v>
      </c>
      <c r="C265" s="9" t="s">
        <v>313</v>
      </c>
      <c r="D265" s="9" t="s">
        <v>389</v>
      </c>
      <c r="E265" s="9" t="s">
        <v>898</v>
      </c>
      <c r="F265" s="9" t="s">
        <v>467</v>
      </c>
      <c r="G265" s="9" t="s">
        <v>468</v>
      </c>
      <c r="H265" s="31" t="s">
        <v>2206</v>
      </c>
      <c r="I265" s="10">
        <v>888300</v>
      </c>
      <c r="J265" s="10">
        <v>888300</v>
      </c>
      <c r="K265" s="10">
        <v>888300</v>
      </c>
      <c r="L265" s="9" t="s">
        <v>331</v>
      </c>
      <c r="M265" s="11">
        <v>258</v>
      </c>
      <c r="N265" s="13" t="s">
        <v>151</v>
      </c>
      <c r="O265" s="25">
        <v>2022680010029</v>
      </c>
      <c r="P265" s="26" t="s">
        <v>226</v>
      </c>
      <c r="Q265" s="11" t="s">
        <v>415</v>
      </c>
      <c r="R265" s="31" t="s">
        <v>2206</v>
      </c>
      <c r="S265" s="31" t="s">
        <v>2206</v>
      </c>
      <c r="T265" s="31" t="s">
        <v>2206</v>
      </c>
      <c r="U265" s="31" t="s">
        <v>2206</v>
      </c>
      <c r="V265" s="12" t="s">
        <v>2208</v>
      </c>
    </row>
    <row r="266" spans="1:22">
      <c r="A266" s="55">
        <v>45369</v>
      </c>
      <c r="B266" s="9">
        <v>2666</v>
      </c>
      <c r="C266" s="9" t="s">
        <v>313</v>
      </c>
      <c r="D266" s="9" t="s">
        <v>389</v>
      </c>
      <c r="E266" s="9" t="s">
        <v>899</v>
      </c>
      <c r="F266" s="9" t="s">
        <v>472</v>
      </c>
      <c r="G266" s="9" t="s">
        <v>473</v>
      </c>
      <c r="H266" s="31" t="s">
        <v>2206</v>
      </c>
      <c r="I266" s="10">
        <v>162500</v>
      </c>
      <c r="J266" s="10">
        <v>162500</v>
      </c>
      <c r="K266" s="10">
        <v>162500</v>
      </c>
      <c r="L266" s="9" t="s">
        <v>331</v>
      </c>
      <c r="M266" s="11">
        <v>258</v>
      </c>
      <c r="N266" s="13" t="s">
        <v>151</v>
      </c>
      <c r="O266" s="25">
        <v>2022680010029</v>
      </c>
      <c r="P266" s="26" t="s">
        <v>226</v>
      </c>
      <c r="Q266" s="11" t="s">
        <v>415</v>
      </c>
      <c r="R266" s="31" t="s">
        <v>2206</v>
      </c>
      <c r="S266" s="31" t="s">
        <v>2206</v>
      </c>
      <c r="T266" s="31" t="s">
        <v>2206</v>
      </c>
      <c r="U266" s="31" t="s">
        <v>2206</v>
      </c>
      <c r="V266" s="12" t="s">
        <v>2208</v>
      </c>
    </row>
    <row r="267" spans="1:22">
      <c r="A267" s="55">
        <v>45369</v>
      </c>
      <c r="B267" s="9">
        <v>2667</v>
      </c>
      <c r="C267" s="9" t="s">
        <v>313</v>
      </c>
      <c r="D267" s="9" t="s">
        <v>389</v>
      </c>
      <c r="E267" s="9" t="s">
        <v>899</v>
      </c>
      <c r="F267" s="9" t="s">
        <v>472</v>
      </c>
      <c r="G267" s="9" t="s">
        <v>473</v>
      </c>
      <c r="H267" s="31" t="s">
        <v>2206</v>
      </c>
      <c r="I267" s="10">
        <v>2112500</v>
      </c>
      <c r="J267" s="10">
        <v>2112500</v>
      </c>
      <c r="K267" s="10">
        <v>2112500</v>
      </c>
      <c r="L267" s="9" t="s">
        <v>331</v>
      </c>
      <c r="M267" s="11">
        <v>258</v>
      </c>
      <c r="N267" s="13" t="s">
        <v>151</v>
      </c>
      <c r="O267" s="25">
        <v>2022680010029</v>
      </c>
      <c r="P267" s="26" t="s">
        <v>226</v>
      </c>
      <c r="Q267" s="11" t="s">
        <v>415</v>
      </c>
      <c r="R267" s="31" t="s">
        <v>2206</v>
      </c>
      <c r="S267" s="31" t="s">
        <v>2206</v>
      </c>
      <c r="T267" s="31" t="s">
        <v>2206</v>
      </c>
      <c r="U267" s="31" t="s">
        <v>2206</v>
      </c>
      <c r="V267" s="12" t="s">
        <v>2208</v>
      </c>
    </row>
    <row r="268" spans="1:22">
      <c r="A268" s="55">
        <v>45369</v>
      </c>
      <c r="B268" s="9">
        <v>2668</v>
      </c>
      <c r="C268" s="9" t="s">
        <v>313</v>
      </c>
      <c r="D268" s="9" t="s">
        <v>389</v>
      </c>
      <c r="E268" s="9" t="s">
        <v>899</v>
      </c>
      <c r="F268" s="9" t="s">
        <v>474</v>
      </c>
      <c r="G268" s="9" t="s">
        <v>475</v>
      </c>
      <c r="H268" s="31" t="s">
        <v>2206</v>
      </c>
      <c r="I268" s="10">
        <v>2437500</v>
      </c>
      <c r="J268" s="10">
        <v>2437500</v>
      </c>
      <c r="K268" s="10">
        <v>2437500</v>
      </c>
      <c r="L268" s="9" t="s">
        <v>331</v>
      </c>
      <c r="M268" s="11">
        <v>258</v>
      </c>
      <c r="N268" s="13" t="s">
        <v>151</v>
      </c>
      <c r="O268" s="25">
        <v>2022680010029</v>
      </c>
      <c r="P268" s="26" t="s">
        <v>226</v>
      </c>
      <c r="Q268" s="11" t="s">
        <v>415</v>
      </c>
      <c r="R268" s="31" t="s">
        <v>2206</v>
      </c>
      <c r="S268" s="31" t="s">
        <v>2206</v>
      </c>
      <c r="T268" s="31" t="s">
        <v>2206</v>
      </c>
      <c r="U268" s="31" t="s">
        <v>2206</v>
      </c>
      <c r="V268" s="12" t="s">
        <v>2208</v>
      </c>
    </row>
    <row r="269" spans="1:22">
      <c r="A269" s="55">
        <v>45369</v>
      </c>
      <c r="B269" s="9">
        <v>2669</v>
      </c>
      <c r="C269" s="9" t="s">
        <v>313</v>
      </c>
      <c r="D269" s="9" t="s">
        <v>389</v>
      </c>
      <c r="E269" s="9" t="s">
        <v>899</v>
      </c>
      <c r="F269" s="9" t="s">
        <v>476</v>
      </c>
      <c r="G269" s="9" t="s">
        <v>477</v>
      </c>
      <c r="H269" s="31" t="s">
        <v>2206</v>
      </c>
      <c r="I269" s="10">
        <v>1137500</v>
      </c>
      <c r="J269" s="10">
        <v>1137500</v>
      </c>
      <c r="K269" s="10">
        <v>1137500</v>
      </c>
      <c r="L269" s="9" t="s">
        <v>331</v>
      </c>
      <c r="M269" s="11">
        <v>258</v>
      </c>
      <c r="N269" s="13" t="s">
        <v>151</v>
      </c>
      <c r="O269" s="25">
        <v>2022680010029</v>
      </c>
      <c r="P269" s="26" t="s">
        <v>226</v>
      </c>
      <c r="Q269" s="11" t="s">
        <v>415</v>
      </c>
      <c r="R269" s="31" t="s">
        <v>2206</v>
      </c>
      <c r="S269" s="31" t="s">
        <v>2206</v>
      </c>
      <c r="T269" s="31" t="s">
        <v>2206</v>
      </c>
      <c r="U269" s="31" t="s">
        <v>2206</v>
      </c>
      <c r="V269" s="12" t="s">
        <v>2208</v>
      </c>
    </row>
    <row r="270" spans="1:22">
      <c r="A270" s="55">
        <v>45369</v>
      </c>
      <c r="B270" s="9">
        <v>2670</v>
      </c>
      <c r="C270" s="9" t="s">
        <v>313</v>
      </c>
      <c r="D270" s="9" t="s">
        <v>389</v>
      </c>
      <c r="E270" s="9" t="s">
        <v>899</v>
      </c>
      <c r="F270" s="9" t="s">
        <v>478</v>
      </c>
      <c r="G270" s="9" t="s">
        <v>479</v>
      </c>
      <c r="H270" s="31" t="s">
        <v>2206</v>
      </c>
      <c r="I270" s="10">
        <v>428000</v>
      </c>
      <c r="J270" s="10">
        <v>428000</v>
      </c>
      <c r="K270" s="10">
        <v>428000</v>
      </c>
      <c r="L270" s="9" t="s">
        <v>331</v>
      </c>
      <c r="M270" s="11">
        <v>258</v>
      </c>
      <c r="N270" s="13" t="s">
        <v>151</v>
      </c>
      <c r="O270" s="25">
        <v>2022680010029</v>
      </c>
      <c r="P270" s="26" t="s">
        <v>226</v>
      </c>
      <c r="Q270" s="11" t="s">
        <v>415</v>
      </c>
      <c r="R270" s="31" t="s">
        <v>2206</v>
      </c>
      <c r="S270" s="31" t="s">
        <v>2206</v>
      </c>
      <c r="T270" s="31" t="s">
        <v>2206</v>
      </c>
      <c r="U270" s="31" t="s">
        <v>2206</v>
      </c>
      <c r="V270" s="12" t="s">
        <v>2208</v>
      </c>
    </row>
    <row r="271" spans="1:22">
      <c r="A271" s="55">
        <v>45369</v>
      </c>
      <c r="B271" s="9">
        <v>2671</v>
      </c>
      <c r="C271" s="9" t="s">
        <v>313</v>
      </c>
      <c r="D271" s="9" t="s">
        <v>389</v>
      </c>
      <c r="E271" s="9" t="s">
        <v>899</v>
      </c>
      <c r="F271" s="9" t="s">
        <v>480</v>
      </c>
      <c r="G271" s="9" t="s">
        <v>481</v>
      </c>
      <c r="H271" s="31" t="s">
        <v>2206</v>
      </c>
      <c r="I271" s="10">
        <v>4550000</v>
      </c>
      <c r="J271" s="10">
        <v>4550000</v>
      </c>
      <c r="K271" s="10">
        <v>4550000</v>
      </c>
      <c r="L271" s="9" t="s">
        <v>331</v>
      </c>
      <c r="M271" s="11">
        <v>258</v>
      </c>
      <c r="N271" s="13" t="s">
        <v>151</v>
      </c>
      <c r="O271" s="25">
        <v>2022680010029</v>
      </c>
      <c r="P271" s="26" t="s">
        <v>226</v>
      </c>
      <c r="Q271" s="11" t="s">
        <v>415</v>
      </c>
      <c r="R271" s="31" t="s">
        <v>2206</v>
      </c>
      <c r="S271" s="31" t="s">
        <v>2206</v>
      </c>
      <c r="T271" s="31" t="s">
        <v>2206</v>
      </c>
      <c r="U271" s="31" t="s">
        <v>2206</v>
      </c>
      <c r="V271" s="12" t="s">
        <v>2208</v>
      </c>
    </row>
    <row r="272" spans="1:22">
      <c r="A272" s="55">
        <v>45369</v>
      </c>
      <c r="B272" s="9">
        <v>2672</v>
      </c>
      <c r="C272" s="9" t="s">
        <v>313</v>
      </c>
      <c r="D272" s="9" t="s">
        <v>389</v>
      </c>
      <c r="E272" s="9" t="s">
        <v>899</v>
      </c>
      <c r="F272" s="9" t="s">
        <v>480</v>
      </c>
      <c r="G272" s="9" t="s">
        <v>481</v>
      </c>
      <c r="H272" s="31" t="s">
        <v>2206</v>
      </c>
      <c r="I272" s="10">
        <v>2275000</v>
      </c>
      <c r="J272" s="10">
        <v>2275000</v>
      </c>
      <c r="K272" s="10">
        <v>2275000</v>
      </c>
      <c r="L272" s="9" t="s">
        <v>331</v>
      </c>
      <c r="M272" s="11">
        <v>258</v>
      </c>
      <c r="N272" s="13" t="s">
        <v>151</v>
      </c>
      <c r="O272" s="25">
        <v>2022680010029</v>
      </c>
      <c r="P272" s="26" t="s">
        <v>226</v>
      </c>
      <c r="Q272" s="11" t="s">
        <v>415</v>
      </c>
      <c r="R272" s="31" t="s">
        <v>2206</v>
      </c>
      <c r="S272" s="31" t="s">
        <v>2206</v>
      </c>
      <c r="T272" s="31" t="s">
        <v>2206</v>
      </c>
      <c r="U272" s="31" t="s">
        <v>2206</v>
      </c>
      <c r="V272" s="12" t="s">
        <v>2208</v>
      </c>
    </row>
    <row r="273" spans="1:22">
      <c r="A273" s="55">
        <v>45369</v>
      </c>
      <c r="B273" s="9">
        <v>2673</v>
      </c>
      <c r="C273" s="9" t="s">
        <v>313</v>
      </c>
      <c r="D273" s="9" t="s">
        <v>389</v>
      </c>
      <c r="E273" s="9" t="s">
        <v>899</v>
      </c>
      <c r="F273" s="9" t="s">
        <v>482</v>
      </c>
      <c r="G273" s="9" t="s">
        <v>483</v>
      </c>
      <c r="H273" s="31" t="s">
        <v>2206</v>
      </c>
      <c r="I273" s="10">
        <v>1625000</v>
      </c>
      <c r="J273" s="10">
        <v>1625000</v>
      </c>
      <c r="K273" s="10">
        <v>1625000</v>
      </c>
      <c r="L273" s="9" t="s">
        <v>331</v>
      </c>
      <c r="M273" s="11">
        <v>258</v>
      </c>
      <c r="N273" s="13" t="s">
        <v>151</v>
      </c>
      <c r="O273" s="25">
        <v>2022680010029</v>
      </c>
      <c r="P273" s="26" t="s">
        <v>226</v>
      </c>
      <c r="Q273" s="11" t="s">
        <v>415</v>
      </c>
      <c r="R273" s="31" t="s">
        <v>2206</v>
      </c>
      <c r="S273" s="31" t="s">
        <v>2206</v>
      </c>
      <c r="T273" s="31" t="s">
        <v>2206</v>
      </c>
      <c r="U273" s="31" t="s">
        <v>2206</v>
      </c>
      <c r="V273" s="12" t="s">
        <v>2208</v>
      </c>
    </row>
    <row r="274" spans="1:22">
      <c r="A274" s="55">
        <v>45369</v>
      </c>
      <c r="B274" s="9">
        <v>2674</v>
      </c>
      <c r="C274" s="9" t="s">
        <v>313</v>
      </c>
      <c r="D274" s="9" t="s">
        <v>389</v>
      </c>
      <c r="E274" s="9" t="s">
        <v>899</v>
      </c>
      <c r="F274" s="9" t="s">
        <v>484</v>
      </c>
      <c r="G274" s="9" t="s">
        <v>485</v>
      </c>
      <c r="H274" s="31" t="s">
        <v>2206</v>
      </c>
      <c r="I274" s="10">
        <v>3737500</v>
      </c>
      <c r="J274" s="10">
        <v>3737500</v>
      </c>
      <c r="K274" s="10">
        <v>3737500</v>
      </c>
      <c r="L274" s="9" t="s">
        <v>331</v>
      </c>
      <c r="M274" s="11">
        <v>258</v>
      </c>
      <c r="N274" s="13" t="s">
        <v>151</v>
      </c>
      <c r="O274" s="25">
        <v>2022680010029</v>
      </c>
      <c r="P274" s="26" t="s">
        <v>226</v>
      </c>
      <c r="Q274" s="11" t="s">
        <v>415</v>
      </c>
      <c r="R274" s="31" t="s">
        <v>2206</v>
      </c>
      <c r="S274" s="31" t="s">
        <v>2206</v>
      </c>
      <c r="T274" s="31" t="s">
        <v>2206</v>
      </c>
      <c r="U274" s="31" t="s">
        <v>2206</v>
      </c>
      <c r="V274" s="12" t="s">
        <v>2208</v>
      </c>
    </row>
    <row r="275" spans="1:22">
      <c r="A275" s="55">
        <v>45369</v>
      </c>
      <c r="B275" s="9">
        <v>2675</v>
      </c>
      <c r="C275" s="9" t="s">
        <v>313</v>
      </c>
      <c r="D275" s="9" t="s">
        <v>389</v>
      </c>
      <c r="E275" s="9" t="s">
        <v>899</v>
      </c>
      <c r="F275" s="9" t="s">
        <v>486</v>
      </c>
      <c r="G275" s="9" t="s">
        <v>487</v>
      </c>
      <c r="H275" s="31" t="s">
        <v>2206</v>
      </c>
      <c r="I275" s="10">
        <v>2762500</v>
      </c>
      <c r="J275" s="10">
        <v>2762500</v>
      </c>
      <c r="K275" s="10">
        <v>2762500</v>
      </c>
      <c r="L275" s="9" t="s">
        <v>331</v>
      </c>
      <c r="M275" s="11">
        <v>258</v>
      </c>
      <c r="N275" s="13" t="s">
        <v>151</v>
      </c>
      <c r="O275" s="25">
        <v>2022680010029</v>
      </c>
      <c r="P275" s="26" t="s">
        <v>226</v>
      </c>
      <c r="Q275" s="11" t="s">
        <v>415</v>
      </c>
      <c r="R275" s="31" t="s">
        <v>2206</v>
      </c>
      <c r="S275" s="31" t="s">
        <v>2206</v>
      </c>
      <c r="T275" s="31" t="s">
        <v>2206</v>
      </c>
      <c r="U275" s="31" t="s">
        <v>2206</v>
      </c>
      <c r="V275" s="12" t="s">
        <v>2208</v>
      </c>
    </row>
    <row r="276" spans="1:22">
      <c r="A276" s="55">
        <v>45370</v>
      </c>
      <c r="B276" s="9">
        <v>2698</v>
      </c>
      <c r="C276" s="9" t="s">
        <v>276</v>
      </c>
      <c r="D276" s="9" t="s">
        <v>409</v>
      </c>
      <c r="E276" s="9" t="s">
        <v>901</v>
      </c>
      <c r="F276" s="9" t="s">
        <v>460</v>
      </c>
      <c r="G276" s="9" t="s">
        <v>461</v>
      </c>
      <c r="H276" s="31" t="s">
        <v>2206</v>
      </c>
      <c r="I276" s="10">
        <v>2777289</v>
      </c>
      <c r="J276" s="10">
        <v>2777289</v>
      </c>
      <c r="K276" s="10">
        <v>2777289</v>
      </c>
      <c r="L276" s="9" t="s">
        <v>331</v>
      </c>
      <c r="M276" s="9">
        <v>211</v>
      </c>
      <c r="N276" s="11" t="s">
        <v>112</v>
      </c>
      <c r="O276" s="25">
        <v>2020680010040</v>
      </c>
      <c r="P276" s="26" t="s">
        <v>206</v>
      </c>
      <c r="Q276" s="11" t="s">
        <v>411</v>
      </c>
      <c r="R276" s="31" t="s">
        <v>2206</v>
      </c>
      <c r="S276" s="31" t="s">
        <v>2206</v>
      </c>
      <c r="T276" s="31" t="s">
        <v>2206</v>
      </c>
      <c r="U276" s="31" t="s">
        <v>2206</v>
      </c>
      <c r="V276" s="12" t="s">
        <v>2208</v>
      </c>
    </row>
    <row r="277" spans="1:22">
      <c r="A277" s="56">
        <v>45370</v>
      </c>
      <c r="B277" s="11">
        <v>2699</v>
      </c>
      <c r="C277" s="11" t="s">
        <v>195</v>
      </c>
      <c r="D277" s="11" t="s">
        <v>403</v>
      </c>
      <c r="E277" s="11" t="s">
        <v>902</v>
      </c>
      <c r="F277" s="11" t="s">
        <v>460</v>
      </c>
      <c r="G277" s="11" t="s">
        <v>461</v>
      </c>
      <c r="H277" s="31" t="s">
        <v>2206</v>
      </c>
      <c r="I277" s="13">
        <v>1643700</v>
      </c>
      <c r="J277" s="10">
        <v>1643700</v>
      </c>
      <c r="K277" s="10">
        <v>1643700</v>
      </c>
      <c r="L277" s="11" t="s">
        <v>331</v>
      </c>
      <c r="M277" s="11">
        <v>1</v>
      </c>
      <c r="N277" s="13" t="s">
        <v>46</v>
      </c>
      <c r="O277" s="25">
        <v>2022680010056</v>
      </c>
      <c r="P277" s="26" t="s">
        <v>198</v>
      </c>
      <c r="Q277" s="11" t="s">
        <v>408</v>
      </c>
      <c r="R277" s="31" t="s">
        <v>2206</v>
      </c>
      <c r="S277" s="31" t="s">
        <v>2206</v>
      </c>
      <c r="T277" s="31" t="s">
        <v>2206</v>
      </c>
      <c r="U277" s="31" t="s">
        <v>2206</v>
      </c>
      <c r="V277" s="12" t="s">
        <v>2208</v>
      </c>
    </row>
    <row r="278" spans="1:22">
      <c r="A278" s="55">
        <v>45370</v>
      </c>
      <c r="B278" s="9">
        <v>2700</v>
      </c>
      <c r="C278" s="9" t="s">
        <v>276</v>
      </c>
      <c r="D278" s="9" t="s">
        <v>409</v>
      </c>
      <c r="E278" s="9" t="s">
        <v>903</v>
      </c>
      <c r="F278" s="9" t="s">
        <v>464</v>
      </c>
      <c r="G278" s="9" t="s">
        <v>465</v>
      </c>
      <c r="H278" s="31" t="s">
        <v>2206</v>
      </c>
      <c r="I278" s="10">
        <v>736600</v>
      </c>
      <c r="J278" s="10">
        <v>736600</v>
      </c>
      <c r="K278" s="10">
        <v>736600</v>
      </c>
      <c r="L278" s="9" t="s">
        <v>331</v>
      </c>
      <c r="M278" s="9">
        <v>211</v>
      </c>
      <c r="N278" s="11" t="s">
        <v>112</v>
      </c>
      <c r="O278" s="25">
        <v>2020680010040</v>
      </c>
      <c r="P278" s="26" t="s">
        <v>206</v>
      </c>
      <c r="Q278" s="11" t="s">
        <v>411</v>
      </c>
      <c r="R278" s="31" t="s">
        <v>2206</v>
      </c>
      <c r="S278" s="31" t="s">
        <v>2206</v>
      </c>
      <c r="T278" s="31" t="s">
        <v>2206</v>
      </c>
      <c r="U278" s="31" t="s">
        <v>2206</v>
      </c>
      <c r="V278" s="12" t="s">
        <v>2208</v>
      </c>
    </row>
    <row r="279" spans="1:22">
      <c r="A279" s="56">
        <v>45370</v>
      </c>
      <c r="B279" s="11">
        <v>2701</v>
      </c>
      <c r="C279" s="11" t="s">
        <v>195</v>
      </c>
      <c r="D279" s="11" t="s">
        <v>403</v>
      </c>
      <c r="E279" s="11" t="s">
        <v>904</v>
      </c>
      <c r="F279" s="11" t="s">
        <v>464</v>
      </c>
      <c r="G279" s="11" t="s">
        <v>465</v>
      </c>
      <c r="H279" s="31" t="s">
        <v>2206</v>
      </c>
      <c r="I279" s="13">
        <v>223700</v>
      </c>
      <c r="J279" s="10">
        <v>223700</v>
      </c>
      <c r="K279" s="10">
        <v>223700</v>
      </c>
      <c r="L279" s="11" t="s">
        <v>331</v>
      </c>
      <c r="M279" s="11">
        <v>1</v>
      </c>
      <c r="N279" s="13" t="s">
        <v>46</v>
      </c>
      <c r="O279" s="25">
        <v>2022680010056</v>
      </c>
      <c r="P279" s="26" t="s">
        <v>198</v>
      </c>
      <c r="Q279" s="11" t="s">
        <v>408</v>
      </c>
      <c r="R279" s="31" t="s">
        <v>2206</v>
      </c>
      <c r="S279" s="31" t="s">
        <v>2206</v>
      </c>
      <c r="T279" s="31" t="s">
        <v>2206</v>
      </c>
      <c r="U279" s="31" t="s">
        <v>2206</v>
      </c>
      <c r="V279" s="12" t="s">
        <v>2208</v>
      </c>
    </row>
    <row r="280" spans="1:22">
      <c r="A280" s="55">
        <v>45371</v>
      </c>
      <c r="B280" s="9">
        <v>2711</v>
      </c>
      <c r="C280" s="9" t="s">
        <v>299</v>
      </c>
      <c r="D280" s="9" t="s">
        <v>546</v>
      </c>
      <c r="E280" s="9" t="s">
        <v>905</v>
      </c>
      <c r="F280" s="9" t="s">
        <v>906</v>
      </c>
      <c r="G280" s="9" t="s">
        <v>907</v>
      </c>
      <c r="H280" s="30">
        <v>37</v>
      </c>
      <c r="I280" s="10">
        <v>862214640</v>
      </c>
      <c r="J280" s="10">
        <v>0</v>
      </c>
      <c r="K280" s="10">
        <v>0</v>
      </c>
      <c r="L280" s="9" t="s">
        <v>331</v>
      </c>
      <c r="M280" s="11">
        <v>214</v>
      </c>
      <c r="N280" s="11" t="s">
        <v>117</v>
      </c>
      <c r="O280" s="25">
        <v>2020680010121</v>
      </c>
      <c r="P280" s="26" t="s">
        <v>219</v>
      </c>
      <c r="Q280" s="11" t="s">
        <v>908</v>
      </c>
      <c r="R280" s="11" t="s">
        <v>1489</v>
      </c>
      <c r="S280" s="11" t="s">
        <v>1490</v>
      </c>
      <c r="T280" s="11" t="s">
        <v>1504</v>
      </c>
      <c r="U280" s="11" t="s">
        <v>1505</v>
      </c>
      <c r="V280" s="12" t="s">
        <v>2208</v>
      </c>
    </row>
    <row r="281" spans="1:22">
      <c r="A281" s="55">
        <v>45371</v>
      </c>
      <c r="B281" s="9">
        <v>2712</v>
      </c>
      <c r="C281" s="9" t="s">
        <v>304</v>
      </c>
      <c r="D281" s="9" t="s">
        <v>389</v>
      </c>
      <c r="E281" s="9" t="s">
        <v>595</v>
      </c>
      <c r="F281" s="9" t="s">
        <v>909</v>
      </c>
      <c r="G281" s="9" t="s">
        <v>910</v>
      </c>
      <c r="H281" s="30">
        <v>1243</v>
      </c>
      <c r="I281" s="10">
        <v>8000000</v>
      </c>
      <c r="J281" s="10">
        <v>8000000</v>
      </c>
      <c r="K281" s="10">
        <v>8000000</v>
      </c>
      <c r="L281" s="9" t="s">
        <v>331</v>
      </c>
      <c r="M281" s="11">
        <v>256</v>
      </c>
      <c r="N281" s="13" t="s">
        <v>146</v>
      </c>
      <c r="O281" s="25">
        <v>2022680010029</v>
      </c>
      <c r="P281" s="26" t="s">
        <v>226</v>
      </c>
      <c r="Q281" s="11" t="s">
        <v>393</v>
      </c>
      <c r="R281" s="11" t="s">
        <v>1494</v>
      </c>
      <c r="S281" s="11" t="s">
        <v>1529</v>
      </c>
      <c r="T281" s="11" t="s">
        <v>1771</v>
      </c>
      <c r="U281" s="11" t="s">
        <v>1772</v>
      </c>
      <c r="V281" s="12" t="s">
        <v>2208</v>
      </c>
    </row>
    <row r="282" spans="1:22">
      <c r="A282" s="56">
        <v>45372</v>
      </c>
      <c r="B282" s="11">
        <v>1127</v>
      </c>
      <c r="C282" s="11" t="s">
        <v>194</v>
      </c>
      <c r="D282" s="11" t="s">
        <v>403</v>
      </c>
      <c r="E282" s="11" t="s">
        <v>626</v>
      </c>
      <c r="F282" s="11" t="s">
        <v>629</v>
      </c>
      <c r="G282" s="11" t="s">
        <v>630</v>
      </c>
      <c r="H282" s="31">
        <v>412</v>
      </c>
      <c r="I282" s="13">
        <v>-10000000</v>
      </c>
      <c r="J282" s="10">
        <v>0</v>
      </c>
      <c r="K282" s="10">
        <v>0</v>
      </c>
      <c r="L282" s="11" t="s">
        <v>331</v>
      </c>
      <c r="M282" s="11">
        <v>1</v>
      </c>
      <c r="N282" s="13" t="s">
        <v>46</v>
      </c>
      <c r="O282" s="25">
        <v>2022680010056</v>
      </c>
      <c r="P282" s="26" t="s">
        <v>198</v>
      </c>
      <c r="Q282" s="11" t="s">
        <v>408</v>
      </c>
      <c r="R282" s="11" t="s">
        <v>2206</v>
      </c>
      <c r="S282" s="11" t="s">
        <v>2206</v>
      </c>
      <c r="T282" s="11" t="s">
        <v>2206</v>
      </c>
      <c r="U282" s="11" t="s">
        <v>2206</v>
      </c>
      <c r="V282" s="12" t="s">
        <v>2208</v>
      </c>
    </row>
    <row r="283" spans="1:22">
      <c r="A283" s="56">
        <v>45372</v>
      </c>
      <c r="B283" s="11">
        <v>1561</v>
      </c>
      <c r="C283" s="11" t="s">
        <v>194</v>
      </c>
      <c r="D283" s="11" t="s">
        <v>403</v>
      </c>
      <c r="E283" s="11" t="s">
        <v>755</v>
      </c>
      <c r="F283" s="11" t="s">
        <v>756</v>
      </c>
      <c r="G283" s="11" t="s">
        <v>757</v>
      </c>
      <c r="H283" s="31">
        <v>729</v>
      </c>
      <c r="I283" s="13">
        <v>-11200000</v>
      </c>
      <c r="J283" s="10">
        <v>0</v>
      </c>
      <c r="K283" s="10">
        <v>0</v>
      </c>
      <c r="L283" s="11" t="s">
        <v>331</v>
      </c>
      <c r="M283" s="11">
        <v>1</v>
      </c>
      <c r="N283" s="13" t="s">
        <v>46</v>
      </c>
      <c r="O283" s="25">
        <v>2022680010056</v>
      </c>
      <c r="P283" s="26" t="s">
        <v>198</v>
      </c>
      <c r="Q283" s="11" t="s">
        <v>408</v>
      </c>
      <c r="R283" s="11" t="s">
        <v>1494</v>
      </c>
      <c r="S283" s="11" t="s">
        <v>1495</v>
      </c>
      <c r="T283" s="11" t="s">
        <v>1688</v>
      </c>
      <c r="U283" s="11" t="s">
        <v>1689</v>
      </c>
      <c r="V283" s="12" t="s">
        <v>2208</v>
      </c>
    </row>
    <row r="284" spans="1:22">
      <c r="A284" s="55">
        <v>45372</v>
      </c>
      <c r="B284" s="9">
        <v>2832</v>
      </c>
      <c r="C284" s="9" t="s">
        <v>276</v>
      </c>
      <c r="D284" s="9" t="s">
        <v>409</v>
      </c>
      <c r="E284" s="9" t="s">
        <v>911</v>
      </c>
      <c r="F284" s="9" t="s">
        <v>417</v>
      </c>
      <c r="G284" s="9" t="s">
        <v>418</v>
      </c>
      <c r="H284" s="31" t="s">
        <v>2206</v>
      </c>
      <c r="I284" s="10">
        <v>117307</v>
      </c>
      <c r="J284" s="10">
        <v>117307</v>
      </c>
      <c r="K284" s="10">
        <v>117307</v>
      </c>
      <c r="L284" s="9" t="s">
        <v>331</v>
      </c>
      <c r="M284" s="9">
        <v>211</v>
      </c>
      <c r="N284" s="11" t="s">
        <v>112</v>
      </c>
      <c r="O284" s="25">
        <v>2020680010040</v>
      </c>
      <c r="P284" s="26" t="s">
        <v>206</v>
      </c>
      <c r="Q284" s="11" t="s">
        <v>411</v>
      </c>
      <c r="R284" s="31" t="s">
        <v>2206</v>
      </c>
      <c r="S284" s="31" t="s">
        <v>2206</v>
      </c>
      <c r="T284" s="31" t="s">
        <v>2206</v>
      </c>
      <c r="U284" s="31" t="s">
        <v>2206</v>
      </c>
      <c r="V284" s="12" t="s">
        <v>2208</v>
      </c>
    </row>
    <row r="285" spans="1:22">
      <c r="A285" s="55">
        <v>45372</v>
      </c>
      <c r="B285" s="9">
        <v>2833</v>
      </c>
      <c r="C285" s="9" t="s">
        <v>307</v>
      </c>
      <c r="D285" s="9" t="s">
        <v>389</v>
      </c>
      <c r="E285" s="9" t="s">
        <v>912</v>
      </c>
      <c r="F285" s="9" t="s">
        <v>464</v>
      </c>
      <c r="G285" s="9" t="s">
        <v>465</v>
      </c>
      <c r="H285" s="31" t="s">
        <v>2206</v>
      </c>
      <c r="I285" s="10">
        <v>442433</v>
      </c>
      <c r="J285" s="10">
        <v>442433</v>
      </c>
      <c r="K285" s="10">
        <v>442433</v>
      </c>
      <c r="L285" s="9" t="s">
        <v>331</v>
      </c>
      <c r="M285" s="11">
        <v>256</v>
      </c>
      <c r="N285" s="13" t="s">
        <v>146</v>
      </c>
      <c r="O285" s="25">
        <v>2022680010029</v>
      </c>
      <c r="P285" s="26" t="s">
        <v>226</v>
      </c>
      <c r="Q285" s="11" t="s">
        <v>393</v>
      </c>
      <c r="R285" s="31" t="s">
        <v>2206</v>
      </c>
      <c r="S285" s="31" t="s">
        <v>2206</v>
      </c>
      <c r="T285" s="31" t="s">
        <v>2206</v>
      </c>
      <c r="U285" s="31" t="s">
        <v>2206</v>
      </c>
      <c r="V285" s="12" t="s">
        <v>2208</v>
      </c>
    </row>
    <row r="286" spans="1:22">
      <c r="A286" s="55">
        <v>45372</v>
      </c>
      <c r="B286" s="9">
        <v>2834</v>
      </c>
      <c r="C286" s="9" t="s">
        <v>309</v>
      </c>
      <c r="D286" s="9" t="s">
        <v>389</v>
      </c>
      <c r="E286" s="9" t="s">
        <v>913</v>
      </c>
      <c r="F286" s="9" t="s">
        <v>821</v>
      </c>
      <c r="G286" s="9" t="s">
        <v>822</v>
      </c>
      <c r="H286" s="31" t="s">
        <v>2206</v>
      </c>
      <c r="I286" s="10">
        <v>872401</v>
      </c>
      <c r="J286" s="10">
        <v>872401</v>
      </c>
      <c r="K286" s="10">
        <v>872401</v>
      </c>
      <c r="L286" s="9" t="s">
        <v>331</v>
      </c>
      <c r="M286" s="11">
        <v>256</v>
      </c>
      <c r="N286" s="13" t="s">
        <v>146</v>
      </c>
      <c r="O286" s="25">
        <v>2022680010029</v>
      </c>
      <c r="P286" s="26" t="s">
        <v>226</v>
      </c>
      <c r="Q286" s="11" t="s">
        <v>393</v>
      </c>
      <c r="R286" s="31" t="s">
        <v>2206</v>
      </c>
      <c r="S286" s="31" t="s">
        <v>2206</v>
      </c>
      <c r="T286" s="31" t="s">
        <v>2206</v>
      </c>
      <c r="U286" s="31" t="s">
        <v>2206</v>
      </c>
      <c r="V286" s="12" t="s">
        <v>2208</v>
      </c>
    </row>
    <row r="287" spans="1:22">
      <c r="A287" s="55">
        <v>45373</v>
      </c>
      <c r="B287" s="9">
        <v>2923</v>
      </c>
      <c r="C287" s="9" t="s">
        <v>306</v>
      </c>
      <c r="D287" s="9" t="s">
        <v>389</v>
      </c>
      <c r="E287" s="9" t="s">
        <v>914</v>
      </c>
      <c r="F287" s="9" t="s">
        <v>460</v>
      </c>
      <c r="G287" s="9" t="s">
        <v>461</v>
      </c>
      <c r="H287" s="31" t="s">
        <v>2206</v>
      </c>
      <c r="I287" s="10">
        <v>470134</v>
      </c>
      <c r="J287" s="10">
        <v>470134</v>
      </c>
      <c r="K287" s="10">
        <v>470134</v>
      </c>
      <c r="L287" s="9" t="s">
        <v>331</v>
      </c>
      <c r="M287" s="11">
        <v>256</v>
      </c>
      <c r="N287" s="13" t="s">
        <v>146</v>
      </c>
      <c r="O287" s="25">
        <v>2022680010029</v>
      </c>
      <c r="P287" s="26" t="s">
        <v>226</v>
      </c>
      <c r="Q287" s="11" t="s">
        <v>393</v>
      </c>
      <c r="R287" s="31" t="s">
        <v>2206</v>
      </c>
      <c r="S287" s="31" t="s">
        <v>2206</v>
      </c>
      <c r="T287" s="31" t="s">
        <v>2206</v>
      </c>
      <c r="U287" s="31" t="s">
        <v>2206</v>
      </c>
      <c r="V287" s="12" t="s">
        <v>2208</v>
      </c>
    </row>
    <row r="288" spans="1:22">
      <c r="A288" s="55">
        <v>45373</v>
      </c>
      <c r="B288" s="9">
        <v>2963</v>
      </c>
      <c r="C288" s="9" t="s">
        <v>304</v>
      </c>
      <c r="D288" s="9" t="s">
        <v>389</v>
      </c>
      <c r="E288" s="9" t="s">
        <v>595</v>
      </c>
      <c r="F288" s="9" t="s">
        <v>915</v>
      </c>
      <c r="G288" s="9" t="s">
        <v>916</v>
      </c>
      <c r="H288" s="30">
        <v>1274</v>
      </c>
      <c r="I288" s="10">
        <v>8000000</v>
      </c>
      <c r="J288" s="10">
        <v>8000000</v>
      </c>
      <c r="K288" s="10">
        <v>8000000</v>
      </c>
      <c r="L288" s="9" t="s">
        <v>331</v>
      </c>
      <c r="M288" s="11">
        <v>256</v>
      </c>
      <c r="N288" s="13" t="s">
        <v>146</v>
      </c>
      <c r="O288" s="25">
        <v>2022680010029</v>
      </c>
      <c r="P288" s="26" t="s">
        <v>226</v>
      </c>
      <c r="Q288" s="11" t="s">
        <v>393</v>
      </c>
      <c r="R288" s="11" t="s">
        <v>1494</v>
      </c>
      <c r="S288" s="11" t="s">
        <v>1529</v>
      </c>
      <c r="T288" s="11" t="s">
        <v>1773</v>
      </c>
      <c r="U288" s="11" t="s">
        <v>1774</v>
      </c>
      <c r="V288" s="12" t="s">
        <v>2208</v>
      </c>
    </row>
    <row r="289" spans="1:22">
      <c r="A289" s="55">
        <v>45373</v>
      </c>
      <c r="B289" s="9">
        <v>2964</v>
      </c>
      <c r="C289" s="9" t="s">
        <v>272</v>
      </c>
      <c r="D289" s="9" t="s">
        <v>409</v>
      </c>
      <c r="E289" s="9" t="s">
        <v>738</v>
      </c>
      <c r="F289" s="9" t="s">
        <v>917</v>
      </c>
      <c r="G289" s="9" t="s">
        <v>918</v>
      </c>
      <c r="H289" s="30">
        <v>1270</v>
      </c>
      <c r="I289" s="10">
        <v>14000000</v>
      </c>
      <c r="J289" s="10">
        <v>14000000</v>
      </c>
      <c r="K289" s="10">
        <v>14000000</v>
      </c>
      <c r="L289" s="9" t="s">
        <v>331</v>
      </c>
      <c r="M289" s="9">
        <v>209</v>
      </c>
      <c r="N289" s="11" t="s">
        <v>107</v>
      </c>
      <c r="O289" s="25">
        <v>2020680010040</v>
      </c>
      <c r="P289" s="26" t="s">
        <v>206</v>
      </c>
      <c r="Q289" s="11" t="s">
        <v>889</v>
      </c>
      <c r="R289" s="11" t="s">
        <v>1494</v>
      </c>
      <c r="S289" s="11" t="s">
        <v>1495</v>
      </c>
      <c r="T289" s="11" t="s">
        <v>1775</v>
      </c>
      <c r="U289" s="11" t="s">
        <v>1776</v>
      </c>
      <c r="V289" s="12" t="s">
        <v>2208</v>
      </c>
    </row>
    <row r="290" spans="1:22">
      <c r="A290" s="55">
        <v>45373</v>
      </c>
      <c r="B290" s="9">
        <v>2965</v>
      </c>
      <c r="C290" s="9" t="s">
        <v>304</v>
      </c>
      <c r="D290" s="9" t="s">
        <v>389</v>
      </c>
      <c r="E290" s="9" t="s">
        <v>595</v>
      </c>
      <c r="F290" s="9" t="s">
        <v>920</v>
      </c>
      <c r="G290" s="9" t="s">
        <v>921</v>
      </c>
      <c r="H290" s="30">
        <v>1269</v>
      </c>
      <c r="I290" s="10">
        <v>8000000</v>
      </c>
      <c r="J290" s="10">
        <v>8000000</v>
      </c>
      <c r="K290" s="10">
        <v>8000000</v>
      </c>
      <c r="L290" s="9" t="s">
        <v>331</v>
      </c>
      <c r="M290" s="11">
        <v>256</v>
      </c>
      <c r="N290" s="13" t="s">
        <v>146</v>
      </c>
      <c r="O290" s="25">
        <v>2022680010029</v>
      </c>
      <c r="P290" s="26" t="s">
        <v>226</v>
      </c>
      <c r="Q290" s="11" t="s">
        <v>393</v>
      </c>
      <c r="R290" s="11" t="s">
        <v>1494</v>
      </c>
      <c r="S290" s="11" t="s">
        <v>1529</v>
      </c>
      <c r="T290" s="11" t="s">
        <v>1777</v>
      </c>
      <c r="U290" s="11" t="s">
        <v>1778</v>
      </c>
      <c r="V290" s="12" t="s">
        <v>2208</v>
      </c>
    </row>
    <row r="291" spans="1:22">
      <c r="A291" s="55">
        <v>45383</v>
      </c>
      <c r="B291" s="9">
        <v>2711</v>
      </c>
      <c r="C291" s="9" t="s">
        <v>299</v>
      </c>
      <c r="D291" s="9" t="s">
        <v>546</v>
      </c>
      <c r="E291" s="9" t="s">
        <v>905</v>
      </c>
      <c r="F291" s="9" t="s">
        <v>906</v>
      </c>
      <c r="G291" s="9" t="s">
        <v>907</v>
      </c>
      <c r="H291" s="30">
        <v>37</v>
      </c>
      <c r="I291" s="10">
        <v>-862214640</v>
      </c>
      <c r="J291" s="10">
        <v>0</v>
      </c>
      <c r="K291" s="10">
        <v>0</v>
      </c>
      <c r="L291" s="9" t="s">
        <v>331</v>
      </c>
      <c r="M291" s="11">
        <v>214</v>
      </c>
      <c r="N291" s="11" t="s">
        <v>117</v>
      </c>
      <c r="O291" s="25">
        <v>2020680010121</v>
      </c>
      <c r="P291" s="26" t="s">
        <v>219</v>
      </c>
      <c r="Q291" s="11" t="s">
        <v>908</v>
      </c>
      <c r="R291" s="11" t="s">
        <v>1489</v>
      </c>
      <c r="S291" s="11" t="s">
        <v>1490</v>
      </c>
      <c r="T291" s="11" t="s">
        <v>1504</v>
      </c>
      <c r="U291" s="11" t="s">
        <v>1505</v>
      </c>
      <c r="V291" s="12" t="s">
        <v>2208</v>
      </c>
    </row>
    <row r="292" spans="1:22">
      <c r="A292" s="55">
        <v>45383</v>
      </c>
      <c r="B292" s="9">
        <v>2999</v>
      </c>
      <c r="C292" s="9" t="s">
        <v>259</v>
      </c>
      <c r="D292" s="9" t="s">
        <v>492</v>
      </c>
      <c r="E292" s="9" t="s">
        <v>922</v>
      </c>
      <c r="F292" s="9" t="s">
        <v>923</v>
      </c>
      <c r="G292" s="9" t="s">
        <v>924</v>
      </c>
      <c r="H292" s="30">
        <v>38</v>
      </c>
      <c r="I292" s="10">
        <v>456821190</v>
      </c>
      <c r="J292" s="10">
        <v>456821190</v>
      </c>
      <c r="K292" s="10">
        <v>456821190</v>
      </c>
      <c r="L292" s="9" t="s">
        <v>331</v>
      </c>
      <c r="M292" s="11">
        <v>205</v>
      </c>
      <c r="N292" s="13" t="s">
        <v>100</v>
      </c>
      <c r="O292" s="25">
        <v>2020680010050</v>
      </c>
      <c r="P292" s="26" t="s">
        <v>207</v>
      </c>
      <c r="Q292" s="11" t="s">
        <v>850</v>
      </c>
      <c r="R292" s="11" t="s">
        <v>1489</v>
      </c>
      <c r="S292" s="11" t="s">
        <v>1490</v>
      </c>
      <c r="T292" s="11" t="s">
        <v>1508</v>
      </c>
      <c r="U292" s="11" t="s">
        <v>1509</v>
      </c>
      <c r="V292" s="12" t="s">
        <v>2208</v>
      </c>
    </row>
    <row r="293" spans="1:22">
      <c r="A293" s="55">
        <v>45383</v>
      </c>
      <c r="B293" s="9">
        <v>3000</v>
      </c>
      <c r="C293" s="9" t="s">
        <v>259</v>
      </c>
      <c r="D293" s="9" t="s">
        <v>492</v>
      </c>
      <c r="E293" s="9" t="s">
        <v>925</v>
      </c>
      <c r="F293" s="9" t="s">
        <v>537</v>
      </c>
      <c r="G293" s="9" t="s">
        <v>538</v>
      </c>
      <c r="H293" s="30">
        <v>39</v>
      </c>
      <c r="I293" s="10">
        <v>145032714</v>
      </c>
      <c r="J293" s="10">
        <v>145032714</v>
      </c>
      <c r="K293" s="10">
        <v>145032714</v>
      </c>
      <c r="L293" s="9" t="s">
        <v>331</v>
      </c>
      <c r="M293" s="11">
        <v>205</v>
      </c>
      <c r="N293" s="13" t="s">
        <v>100</v>
      </c>
      <c r="O293" s="25">
        <v>2020680010050</v>
      </c>
      <c r="P293" s="26" t="s">
        <v>207</v>
      </c>
      <c r="Q293" s="11" t="s">
        <v>850</v>
      </c>
      <c r="R293" s="11" t="s">
        <v>1489</v>
      </c>
      <c r="S293" s="11" t="s">
        <v>1490</v>
      </c>
      <c r="T293" s="11" t="s">
        <v>1502</v>
      </c>
      <c r="U293" s="11" t="s">
        <v>1503</v>
      </c>
      <c r="V293" s="12" t="s">
        <v>2208</v>
      </c>
    </row>
    <row r="294" spans="1:22">
      <c r="A294" s="55">
        <v>45383</v>
      </c>
      <c r="B294" s="9">
        <v>3003</v>
      </c>
      <c r="C294" s="9" t="s">
        <v>299</v>
      </c>
      <c r="D294" s="9" t="s">
        <v>546</v>
      </c>
      <c r="E294" s="9" t="s">
        <v>905</v>
      </c>
      <c r="F294" s="9" t="s">
        <v>906</v>
      </c>
      <c r="G294" s="9" t="s">
        <v>907</v>
      </c>
      <c r="H294" s="30">
        <v>37</v>
      </c>
      <c r="I294" s="10">
        <v>862214640</v>
      </c>
      <c r="J294" s="10">
        <v>862214640.00000012</v>
      </c>
      <c r="K294" s="10">
        <v>862214640.00000012</v>
      </c>
      <c r="L294" s="9" t="s">
        <v>331</v>
      </c>
      <c r="M294" s="11">
        <v>214</v>
      </c>
      <c r="N294" s="11" t="s">
        <v>117</v>
      </c>
      <c r="O294" s="25">
        <v>2020680010121</v>
      </c>
      <c r="P294" s="26" t="s">
        <v>219</v>
      </c>
      <c r="Q294" s="11" t="s">
        <v>908</v>
      </c>
      <c r="R294" s="11" t="s">
        <v>1489</v>
      </c>
      <c r="S294" s="11" t="s">
        <v>1490</v>
      </c>
      <c r="T294" s="11" t="s">
        <v>1504</v>
      </c>
      <c r="U294" s="11" t="s">
        <v>1505</v>
      </c>
      <c r="V294" s="12" t="s">
        <v>2208</v>
      </c>
    </row>
    <row r="295" spans="1:22">
      <c r="A295" s="55">
        <v>45384</v>
      </c>
      <c r="B295" s="9">
        <v>3010</v>
      </c>
      <c r="C295" s="9" t="s">
        <v>308</v>
      </c>
      <c r="D295" s="9" t="s">
        <v>389</v>
      </c>
      <c r="E295" s="9" t="s">
        <v>900</v>
      </c>
      <c r="F295" s="9" t="s">
        <v>555</v>
      </c>
      <c r="G295" s="9" t="s">
        <v>556</v>
      </c>
      <c r="H295" s="31" t="s">
        <v>2206</v>
      </c>
      <c r="I295" s="10">
        <v>64072.27</v>
      </c>
      <c r="J295" s="10">
        <v>64072.27</v>
      </c>
      <c r="K295" s="10">
        <v>64072.27</v>
      </c>
      <c r="L295" s="9" t="s">
        <v>331</v>
      </c>
      <c r="M295" s="11">
        <v>256</v>
      </c>
      <c r="N295" s="13" t="s">
        <v>146</v>
      </c>
      <c r="O295" s="25">
        <v>2022680010029</v>
      </c>
      <c r="P295" s="26" t="s">
        <v>226</v>
      </c>
      <c r="Q295" s="11" t="s">
        <v>393</v>
      </c>
      <c r="R295" s="31" t="s">
        <v>2206</v>
      </c>
      <c r="S295" s="31" t="s">
        <v>2206</v>
      </c>
      <c r="T295" s="31" t="s">
        <v>2206</v>
      </c>
      <c r="U295" s="31" t="s">
        <v>2206</v>
      </c>
      <c r="V295" s="12" t="s">
        <v>2208</v>
      </c>
    </row>
    <row r="296" spans="1:22">
      <c r="A296" s="55">
        <v>45384</v>
      </c>
      <c r="B296" s="9">
        <v>3010</v>
      </c>
      <c r="C296" s="9" t="s">
        <v>247</v>
      </c>
      <c r="D296" s="9" t="s">
        <v>587</v>
      </c>
      <c r="E296" s="9" t="s">
        <v>900</v>
      </c>
      <c r="F296" s="9" t="s">
        <v>555</v>
      </c>
      <c r="G296" s="9" t="s">
        <v>556</v>
      </c>
      <c r="H296" s="31" t="s">
        <v>2206</v>
      </c>
      <c r="I296" s="10">
        <v>64072.27</v>
      </c>
      <c r="J296" s="10">
        <v>64072.27</v>
      </c>
      <c r="K296" s="10">
        <v>64072.27</v>
      </c>
      <c r="L296" s="9" t="s">
        <v>331</v>
      </c>
      <c r="M296" s="11">
        <v>203</v>
      </c>
      <c r="N296" s="11" t="s">
        <v>92</v>
      </c>
      <c r="O296" s="25">
        <v>2020680010072</v>
      </c>
      <c r="P296" s="26" t="s">
        <v>210</v>
      </c>
      <c r="Q296" s="11" t="s">
        <v>591</v>
      </c>
      <c r="R296" s="31" t="s">
        <v>2206</v>
      </c>
      <c r="S296" s="31" t="s">
        <v>2206</v>
      </c>
      <c r="T296" s="31" t="s">
        <v>2206</v>
      </c>
      <c r="U296" s="31" t="s">
        <v>2206</v>
      </c>
      <c r="V296" s="12" t="s">
        <v>2208</v>
      </c>
    </row>
    <row r="297" spans="1:22">
      <c r="A297" s="55">
        <v>45384</v>
      </c>
      <c r="B297" s="9">
        <v>3010</v>
      </c>
      <c r="C297" s="9" t="s">
        <v>276</v>
      </c>
      <c r="D297" s="9" t="s">
        <v>409</v>
      </c>
      <c r="E297" s="9" t="s">
        <v>900</v>
      </c>
      <c r="F297" s="9" t="s">
        <v>555</v>
      </c>
      <c r="G297" s="9" t="s">
        <v>556</v>
      </c>
      <c r="H297" s="31" t="s">
        <v>2206</v>
      </c>
      <c r="I297" s="10">
        <v>100879.75</v>
      </c>
      <c r="J297" s="10">
        <v>100879.75</v>
      </c>
      <c r="K297" s="10">
        <v>100879.75</v>
      </c>
      <c r="L297" s="9" t="s">
        <v>331</v>
      </c>
      <c r="M297" s="9">
        <v>211</v>
      </c>
      <c r="N297" s="11" t="s">
        <v>112</v>
      </c>
      <c r="O297" s="25">
        <v>2020680010040</v>
      </c>
      <c r="P297" s="26" t="s">
        <v>206</v>
      </c>
      <c r="Q297" s="11" t="s">
        <v>411</v>
      </c>
      <c r="R297" s="31" t="s">
        <v>2206</v>
      </c>
      <c r="S297" s="31" t="s">
        <v>2206</v>
      </c>
      <c r="T297" s="31" t="s">
        <v>2206</v>
      </c>
      <c r="U297" s="31" t="s">
        <v>2206</v>
      </c>
      <c r="V297" s="12" t="s">
        <v>2208</v>
      </c>
    </row>
    <row r="298" spans="1:22">
      <c r="A298" s="55">
        <v>45384</v>
      </c>
      <c r="B298" s="9">
        <v>3009</v>
      </c>
      <c r="C298" s="9" t="s">
        <v>309</v>
      </c>
      <c r="D298" s="9" t="s">
        <v>389</v>
      </c>
      <c r="E298" s="9" t="s">
        <v>926</v>
      </c>
      <c r="F298" s="9" t="s">
        <v>825</v>
      </c>
      <c r="G298" s="9" t="s">
        <v>826</v>
      </c>
      <c r="H298" s="31" t="s">
        <v>2206</v>
      </c>
      <c r="I298" s="10">
        <v>72777</v>
      </c>
      <c r="J298" s="10">
        <v>72777</v>
      </c>
      <c r="K298" s="10">
        <v>72777</v>
      </c>
      <c r="L298" s="9" t="s">
        <v>331</v>
      </c>
      <c r="M298" s="11">
        <v>256</v>
      </c>
      <c r="N298" s="13" t="s">
        <v>146</v>
      </c>
      <c r="O298" s="25">
        <v>2022680010029</v>
      </c>
      <c r="P298" s="26" t="s">
        <v>226</v>
      </c>
      <c r="Q298" s="11" t="s">
        <v>393</v>
      </c>
      <c r="R298" s="31" t="s">
        <v>2206</v>
      </c>
      <c r="S298" s="31" t="s">
        <v>2206</v>
      </c>
      <c r="T298" s="31" t="s">
        <v>2206</v>
      </c>
      <c r="U298" s="31" t="s">
        <v>2206</v>
      </c>
      <c r="V298" s="12" t="s">
        <v>2208</v>
      </c>
    </row>
    <row r="299" spans="1:22">
      <c r="A299" s="56">
        <v>45386</v>
      </c>
      <c r="B299" s="11">
        <v>3107</v>
      </c>
      <c r="C299" s="11" t="s">
        <v>195</v>
      </c>
      <c r="D299" s="11" t="s">
        <v>403</v>
      </c>
      <c r="E299" s="11" t="s">
        <v>927</v>
      </c>
      <c r="F299" s="11" t="s">
        <v>405</v>
      </c>
      <c r="G299" s="11" t="s">
        <v>406</v>
      </c>
      <c r="H299" s="31" t="s">
        <v>2206</v>
      </c>
      <c r="I299" s="13">
        <v>12050</v>
      </c>
      <c r="J299" s="10">
        <v>12050</v>
      </c>
      <c r="K299" s="10">
        <v>12050</v>
      </c>
      <c r="L299" s="11" t="s">
        <v>331</v>
      </c>
      <c r="M299" s="11">
        <v>1</v>
      </c>
      <c r="N299" s="13" t="s">
        <v>46</v>
      </c>
      <c r="O299" s="25">
        <v>2022680010056</v>
      </c>
      <c r="P299" s="26" t="s">
        <v>198</v>
      </c>
      <c r="Q299" s="11" t="s">
        <v>408</v>
      </c>
      <c r="R299" s="31" t="s">
        <v>2206</v>
      </c>
      <c r="S299" s="31" t="s">
        <v>2206</v>
      </c>
      <c r="T299" s="31" t="s">
        <v>2206</v>
      </c>
      <c r="U299" s="31" t="s">
        <v>2206</v>
      </c>
      <c r="V299" s="12" t="s">
        <v>2208</v>
      </c>
    </row>
    <row r="300" spans="1:22">
      <c r="A300" s="55">
        <v>45386</v>
      </c>
      <c r="B300" s="9">
        <v>3108</v>
      </c>
      <c r="C300" s="9" t="s">
        <v>276</v>
      </c>
      <c r="D300" s="9" t="s">
        <v>409</v>
      </c>
      <c r="E300" s="9" t="s">
        <v>928</v>
      </c>
      <c r="F300" s="9" t="s">
        <v>405</v>
      </c>
      <c r="G300" s="9" t="s">
        <v>406</v>
      </c>
      <c r="H300" s="31" t="s">
        <v>2206</v>
      </c>
      <c r="I300" s="10">
        <v>43390</v>
      </c>
      <c r="J300" s="10">
        <v>43390</v>
      </c>
      <c r="K300" s="10">
        <v>43390</v>
      </c>
      <c r="L300" s="9" t="s">
        <v>331</v>
      </c>
      <c r="M300" s="9">
        <v>211</v>
      </c>
      <c r="N300" s="11" t="s">
        <v>112</v>
      </c>
      <c r="O300" s="25">
        <v>2020680010040</v>
      </c>
      <c r="P300" s="26" t="s">
        <v>206</v>
      </c>
      <c r="Q300" s="11" t="s">
        <v>411</v>
      </c>
      <c r="R300" s="31" t="s">
        <v>2206</v>
      </c>
      <c r="S300" s="31" t="s">
        <v>2206</v>
      </c>
      <c r="T300" s="31" t="s">
        <v>2206</v>
      </c>
      <c r="U300" s="31" t="s">
        <v>2206</v>
      </c>
      <c r="V300" s="12" t="s">
        <v>2208</v>
      </c>
    </row>
    <row r="301" spans="1:22">
      <c r="A301" s="55">
        <v>45390</v>
      </c>
      <c r="B301" s="9">
        <v>3129</v>
      </c>
      <c r="C301" s="9" t="s">
        <v>304</v>
      </c>
      <c r="D301" s="9" t="s">
        <v>389</v>
      </c>
      <c r="E301" s="9" t="s">
        <v>595</v>
      </c>
      <c r="F301" s="9" t="s">
        <v>929</v>
      </c>
      <c r="G301" s="9" t="s">
        <v>930</v>
      </c>
      <c r="H301" s="30">
        <v>1305</v>
      </c>
      <c r="I301" s="10">
        <v>8000000</v>
      </c>
      <c r="J301" s="10">
        <v>0</v>
      </c>
      <c r="K301" s="10">
        <v>0</v>
      </c>
      <c r="L301" s="9" t="s">
        <v>331</v>
      </c>
      <c r="M301" s="11">
        <v>256</v>
      </c>
      <c r="N301" s="13" t="s">
        <v>146</v>
      </c>
      <c r="O301" s="25">
        <v>2022680010029</v>
      </c>
      <c r="P301" s="26" t="s">
        <v>226</v>
      </c>
      <c r="Q301" s="11" t="s">
        <v>393</v>
      </c>
      <c r="R301" s="11" t="s">
        <v>2206</v>
      </c>
      <c r="S301" s="11" t="s">
        <v>2206</v>
      </c>
      <c r="T301" s="11" t="s">
        <v>2206</v>
      </c>
      <c r="U301" s="11" t="s">
        <v>2206</v>
      </c>
      <c r="V301" s="12" t="s">
        <v>2208</v>
      </c>
    </row>
    <row r="302" spans="1:22">
      <c r="A302" s="55">
        <v>45390</v>
      </c>
      <c r="B302" s="9">
        <v>3129</v>
      </c>
      <c r="C302" s="9" t="s">
        <v>304</v>
      </c>
      <c r="D302" s="9" t="s">
        <v>389</v>
      </c>
      <c r="E302" s="9" t="s">
        <v>595</v>
      </c>
      <c r="F302" s="9" t="s">
        <v>929</v>
      </c>
      <c r="G302" s="9" t="s">
        <v>930</v>
      </c>
      <c r="H302" s="30">
        <v>1305</v>
      </c>
      <c r="I302" s="10">
        <v>-8000000</v>
      </c>
      <c r="J302" s="10">
        <v>0</v>
      </c>
      <c r="K302" s="10">
        <v>0</v>
      </c>
      <c r="L302" s="9" t="s">
        <v>331</v>
      </c>
      <c r="M302" s="11">
        <v>256</v>
      </c>
      <c r="N302" s="13" t="s">
        <v>146</v>
      </c>
      <c r="O302" s="25">
        <v>2022680010029</v>
      </c>
      <c r="P302" s="26" t="s">
        <v>226</v>
      </c>
      <c r="Q302" s="11" t="s">
        <v>393</v>
      </c>
      <c r="R302" s="11" t="s">
        <v>2206</v>
      </c>
      <c r="S302" s="11" t="s">
        <v>2206</v>
      </c>
      <c r="T302" s="11" t="s">
        <v>2206</v>
      </c>
      <c r="U302" s="11" t="s">
        <v>2206</v>
      </c>
      <c r="V302" s="12" t="s">
        <v>2208</v>
      </c>
    </row>
    <row r="303" spans="1:22">
      <c r="A303" s="55">
        <v>45390</v>
      </c>
      <c r="B303" s="9">
        <v>3130</v>
      </c>
      <c r="C303" s="9" t="s">
        <v>304</v>
      </c>
      <c r="D303" s="9" t="s">
        <v>389</v>
      </c>
      <c r="E303" s="9" t="s">
        <v>595</v>
      </c>
      <c r="F303" s="9" t="s">
        <v>931</v>
      </c>
      <c r="G303" s="9" t="s">
        <v>932</v>
      </c>
      <c r="H303" s="30">
        <v>1304</v>
      </c>
      <c r="I303" s="10">
        <v>8000000</v>
      </c>
      <c r="J303" s="10">
        <v>8000000</v>
      </c>
      <c r="K303" s="10">
        <v>8000000</v>
      </c>
      <c r="L303" s="9" t="s">
        <v>331</v>
      </c>
      <c r="M303" s="11">
        <v>256</v>
      </c>
      <c r="N303" s="13" t="s">
        <v>146</v>
      </c>
      <c r="O303" s="25">
        <v>2022680010029</v>
      </c>
      <c r="P303" s="26" t="s">
        <v>226</v>
      </c>
      <c r="Q303" s="11" t="s">
        <v>393</v>
      </c>
      <c r="R303" s="11" t="s">
        <v>1494</v>
      </c>
      <c r="S303" s="11" t="s">
        <v>1529</v>
      </c>
      <c r="T303" s="11" t="s">
        <v>1779</v>
      </c>
      <c r="U303" s="11" t="s">
        <v>1780</v>
      </c>
      <c r="V303" s="12" t="s">
        <v>2208</v>
      </c>
    </row>
    <row r="304" spans="1:22">
      <c r="A304" s="55">
        <v>45390</v>
      </c>
      <c r="B304" s="9">
        <v>3150</v>
      </c>
      <c r="C304" s="9" t="s">
        <v>304</v>
      </c>
      <c r="D304" s="9" t="s">
        <v>389</v>
      </c>
      <c r="E304" s="9" t="s">
        <v>595</v>
      </c>
      <c r="F304" s="9" t="s">
        <v>933</v>
      </c>
      <c r="G304" s="9" t="s">
        <v>934</v>
      </c>
      <c r="H304" s="30">
        <v>1314</v>
      </c>
      <c r="I304" s="10">
        <v>8000000</v>
      </c>
      <c r="J304" s="10">
        <v>8000000</v>
      </c>
      <c r="K304" s="10">
        <v>8000000</v>
      </c>
      <c r="L304" s="9" t="s">
        <v>331</v>
      </c>
      <c r="M304" s="11">
        <v>256</v>
      </c>
      <c r="N304" s="13" t="s">
        <v>146</v>
      </c>
      <c r="O304" s="25">
        <v>2022680010029</v>
      </c>
      <c r="P304" s="26" t="s">
        <v>226</v>
      </c>
      <c r="Q304" s="11" t="s">
        <v>393</v>
      </c>
      <c r="R304" s="11" t="s">
        <v>1494</v>
      </c>
      <c r="S304" s="11" t="s">
        <v>1529</v>
      </c>
      <c r="T304" s="11" t="s">
        <v>1781</v>
      </c>
      <c r="U304" s="11" t="s">
        <v>1782</v>
      </c>
      <c r="V304" s="12" t="s">
        <v>2208</v>
      </c>
    </row>
    <row r="305" spans="1:22">
      <c r="A305" s="55">
        <v>45390</v>
      </c>
      <c r="B305" s="9">
        <v>3151</v>
      </c>
      <c r="C305" s="9" t="s">
        <v>267</v>
      </c>
      <c r="D305" s="9" t="s">
        <v>451</v>
      </c>
      <c r="E305" s="9" t="s">
        <v>935</v>
      </c>
      <c r="F305" s="9" t="s">
        <v>936</v>
      </c>
      <c r="G305" s="9" t="s">
        <v>937</v>
      </c>
      <c r="H305" s="30">
        <v>46</v>
      </c>
      <c r="I305" s="10">
        <v>90000000</v>
      </c>
      <c r="J305" s="10">
        <v>90000000</v>
      </c>
      <c r="K305" s="10">
        <v>90000000</v>
      </c>
      <c r="L305" s="9" t="s">
        <v>331</v>
      </c>
      <c r="M305" s="11">
        <v>208</v>
      </c>
      <c r="N305" s="11" t="s">
        <v>105</v>
      </c>
      <c r="O305" s="25">
        <v>2020680010106</v>
      </c>
      <c r="P305" s="26" t="s">
        <v>208</v>
      </c>
      <c r="Q305" s="11" t="s">
        <v>938</v>
      </c>
      <c r="R305" s="11" t="s">
        <v>1489</v>
      </c>
      <c r="S305" s="11" t="s">
        <v>1490</v>
      </c>
      <c r="T305" s="11" t="s">
        <v>1783</v>
      </c>
      <c r="U305" s="11" t="s">
        <v>1784</v>
      </c>
      <c r="V305" s="12" t="s">
        <v>2208</v>
      </c>
    </row>
    <row r="306" spans="1:22">
      <c r="A306" s="56">
        <v>45391</v>
      </c>
      <c r="B306" s="11">
        <v>3156</v>
      </c>
      <c r="C306" s="11" t="s">
        <v>195</v>
      </c>
      <c r="D306" s="11" t="s">
        <v>403</v>
      </c>
      <c r="E306" s="11" t="s">
        <v>939</v>
      </c>
      <c r="F306" s="11" t="s">
        <v>417</v>
      </c>
      <c r="G306" s="11" t="s">
        <v>418</v>
      </c>
      <c r="H306" s="31" t="s">
        <v>2206</v>
      </c>
      <c r="I306" s="13">
        <v>204213</v>
      </c>
      <c r="J306" s="10">
        <v>204213</v>
      </c>
      <c r="K306" s="10">
        <v>204213</v>
      </c>
      <c r="L306" s="11" t="s">
        <v>331</v>
      </c>
      <c r="M306" s="11">
        <v>1</v>
      </c>
      <c r="N306" s="13" t="s">
        <v>46</v>
      </c>
      <c r="O306" s="25">
        <v>2022680010056</v>
      </c>
      <c r="P306" s="26" t="s">
        <v>198</v>
      </c>
      <c r="Q306" s="11" t="s">
        <v>408</v>
      </c>
      <c r="R306" s="31" t="s">
        <v>2206</v>
      </c>
      <c r="S306" s="31" t="s">
        <v>2206</v>
      </c>
      <c r="T306" s="31" t="s">
        <v>2206</v>
      </c>
      <c r="U306" s="31" t="s">
        <v>2206</v>
      </c>
      <c r="V306" s="12" t="s">
        <v>2208</v>
      </c>
    </row>
    <row r="307" spans="1:22">
      <c r="A307" s="55">
        <v>45391</v>
      </c>
      <c r="B307" s="9">
        <v>3164</v>
      </c>
      <c r="C307" s="9" t="s">
        <v>304</v>
      </c>
      <c r="D307" s="9" t="s">
        <v>389</v>
      </c>
      <c r="E307" s="9" t="s">
        <v>595</v>
      </c>
      <c r="F307" s="9" t="s">
        <v>929</v>
      </c>
      <c r="G307" s="9" t="s">
        <v>930</v>
      </c>
      <c r="H307" s="30">
        <v>1316</v>
      </c>
      <c r="I307" s="10">
        <v>8000000</v>
      </c>
      <c r="J307" s="10">
        <v>8000000</v>
      </c>
      <c r="K307" s="10">
        <v>8000000</v>
      </c>
      <c r="L307" s="9" t="s">
        <v>331</v>
      </c>
      <c r="M307" s="11">
        <v>256</v>
      </c>
      <c r="N307" s="13" t="s">
        <v>146</v>
      </c>
      <c r="O307" s="25">
        <v>2022680010029</v>
      </c>
      <c r="P307" s="26" t="s">
        <v>226</v>
      </c>
      <c r="Q307" s="11" t="s">
        <v>393</v>
      </c>
      <c r="R307" s="11" t="s">
        <v>1494</v>
      </c>
      <c r="S307" s="11" t="s">
        <v>1529</v>
      </c>
      <c r="T307" s="11" t="s">
        <v>1785</v>
      </c>
      <c r="U307" s="11" t="s">
        <v>1786</v>
      </c>
      <c r="V307" s="12" t="s">
        <v>2208</v>
      </c>
    </row>
    <row r="308" spans="1:22">
      <c r="A308" s="55">
        <v>45391</v>
      </c>
      <c r="B308" s="9">
        <v>3169</v>
      </c>
      <c r="C308" s="9" t="s">
        <v>252</v>
      </c>
      <c r="D308" s="9" t="s">
        <v>423</v>
      </c>
      <c r="E308" s="9" t="s">
        <v>941</v>
      </c>
      <c r="F308" s="9" t="s">
        <v>942</v>
      </c>
      <c r="G308" s="9" t="s">
        <v>943</v>
      </c>
      <c r="H308" s="30">
        <v>47</v>
      </c>
      <c r="I308" s="10">
        <v>79356667</v>
      </c>
      <c r="J308" s="10">
        <v>79356667</v>
      </c>
      <c r="K308" s="10">
        <v>79356667</v>
      </c>
      <c r="L308" s="9" t="s">
        <v>331</v>
      </c>
      <c r="M308" s="11">
        <v>204</v>
      </c>
      <c r="N308" s="13" t="s">
        <v>97</v>
      </c>
      <c r="O308" s="25">
        <v>2020680010050</v>
      </c>
      <c r="P308" s="26" t="s">
        <v>207</v>
      </c>
      <c r="Q308" s="11" t="s">
        <v>427</v>
      </c>
      <c r="R308" s="11" t="s">
        <v>1498</v>
      </c>
      <c r="S308" s="11" t="s">
        <v>1499</v>
      </c>
      <c r="T308" s="11" t="s">
        <v>1787</v>
      </c>
      <c r="U308" s="11" t="s">
        <v>1788</v>
      </c>
      <c r="V308" s="12" t="s">
        <v>2208</v>
      </c>
    </row>
    <row r="309" spans="1:22">
      <c r="A309" s="55">
        <v>45392</v>
      </c>
      <c r="B309" s="9">
        <v>3174</v>
      </c>
      <c r="C309" s="9" t="s">
        <v>196</v>
      </c>
      <c r="D309" s="9" t="s">
        <v>447</v>
      </c>
      <c r="E309" s="9" t="s">
        <v>944</v>
      </c>
      <c r="F309" s="9" t="s">
        <v>945</v>
      </c>
      <c r="G309" s="9" t="s">
        <v>946</v>
      </c>
      <c r="H309" s="30">
        <v>1322</v>
      </c>
      <c r="I309" s="10">
        <v>16000000</v>
      </c>
      <c r="J309" s="10">
        <v>16000000</v>
      </c>
      <c r="K309" s="10">
        <v>16000000</v>
      </c>
      <c r="L309" s="9" t="s">
        <v>331</v>
      </c>
      <c r="M309" s="11">
        <v>220</v>
      </c>
      <c r="N309" s="13" t="s">
        <v>132</v>
      </c>
      <c r="O309" s="25">
        <v>2021680010003</v>
      </c>
      <c r="P309" s="26" t="s">
        <v>197</v>
      </c>
      <c r="Q309" s="11" t="s">
        <v>947</v>
      </c>
      <c r="R309" s="11" t="s">
        <v>1494</v>
      </c>
      <c r="S309" s="11" t="s">
        <v>1495</v>
      </c>
      <c r="T309" s="11" t="s">
        <v>1789</v>
      </c>
      <c r="U309" s="11" t="s">
        <v>1790</v>
      </c>
      <c r="V309" s="12" t="s">
        <v>2208</v>
      </c>
    </row>
    <row r="310" spans="1:22">
      <c r="A310" s="55">
        <v>45392</v>
      </c>
      <c r="B310" s="9">
        <v>3181</v>
      </c>
      <c r="C310" s="9" t="s">
        <v>309</v>
      </c>
      <c r="D310" s="9" t="s">
        <v>389</v>
      </c>
      <c r="E310" s="9" t="s">
        <v>948</v>
      </c>
      <c r="F310" s="9" t="s">
        <v>555</v>
      </c>
      <c r="G310" s="9" t="s">
        <v>556</v>
      </c>
      <c r="H310" s="31" t="s">
        <v>2206</v>
      </c>
      <c r="I310" s="10">
        <v>2517223</v>
      </c>
      <c r="J310" s="10">
        <v>2517223</v>
      </c>
      <c r="K310" s="10">
        <v>2517223</v>
      </c>
      <c r="L310" s="9" t="s">
        <v>331</v>
      </c>
      <c r="M310" s="11">
        <v>256</v>
      </c>
      <c r="N310" s="13" t="s">
        <v>146</v>
      </c>
      <c r="O310" s="25">
        <v>2022680010029</v>
      </c>
      <c r="P310" s="26" t="s">
        <v>226</v>
      </c>
      <c r="Q310" s="11" t="s">
        <v>393</v>
      </c>
      <c r="R310" s="31" t="s">
        <v>2206</v>
      </c>
      <c r="S310" s="31" t="s">
        <v>2206</v>
      </c>
      <c r="T310" s="31" t="s">
        <v>2206</v>
      </c>
      <c r="U310" s="31" t="s">
        <v>2206</v>
      </c>
      <c r="V310" s="12" t="s">
        <v>2208</v>
      </c>
    </row>
    <row r="311" spans="1:22">
      <c r="A311" s="55">
        <v>45394</v>
      </c>
      <c r="B311" s="9">
        <v>3261</v>
      </c>
      <c r="C311" s="9" t="s">
        <v>251</v>
      </c>
      <c r="D311" s="9" t="s">
        <v>423</v>
      </c>
      <c r="E311" s="9" t="s">
        <v>919</v>
      </c>
      <c r="F311" s="9" t="s">
        <v>555</v>
      </c>
      <c r="G311" s="9" t="s">
        <v>556</v>
      </c>
      <c r="H311" s="31" t="s">
        <v>2206</v>
      </c>
      <c r="I311" s="10">
        <v>222142.06</v>
      </c>
      <c r="J311" s="10">
        <v>222142.06</v>
      </c>
      <c r="K311" s="10">
        <v>222142.06</v>
      </c>
      <c r="L311" s="9" t="s">
        <v>331</v>
      </c>
      <c r="M311" s="11">
        <v>204</v>
      </c>
      <c r="N311" s="13" t="s">
        <v>97</v>
      </c>
      <c r="O311" s="25">
        <v>2020680010050</v>
      </c>
      <c r="P311" s="26" t="s">
        <v>207</v>
      </c>
      <c r="Q311" s="11" t="s">
        <v>427</v>
      </c>
      <c r="R311" s="31" t="s">
        <v>2206</v>
      </c>
      <c r="S311" s="31" t="s">
        <v>2206</v>
      </c>
      <c r="T311" s="31" t="s">
        <v>2206</v>
      </c>
      <c r="U311" s="31" t="s">
        <v>2206</v>
      </c>
      <c r="V311" s="12" t="s">
        <v>2208</v>
      </c>
    </row>
    <row r="312" spans="1:22">
      <c r="A312" s="55">
        <v>45394</v>
      </c>
      <c r="B312" s="9">
        <v>3261</v>
      </c>
      <c r="C312" s="9" t="s">
        <v>276</v>
      </c>
      <c r="D312" s="9" t="s">
        <v>409</v>
      </c>
      <c r="E312" s="9" t="s">
        <v>919</v>
      </c>
      <c r="F312" s="9" t="s">
        <v>555</v>
      </c>
      <c r="G312" s="9" t="s">
        <v>556</v>
      </c>
      <c r="H312" s="31" t="s">
        <v>2206</v>
      </c>
      <c r="I312" s="10">
        <v>631325.93999999994</v>
      </c>
      <c r="J312" s="10">
        <v>631325.93999999994</v>
      </c>
      <c r="K312" s="10">
        <v>631325.93999999994</v>
      </c>
      <c r="L312" s="9" t="s">
        <v>331</v>
      </c>
      <c r="M312" s="9">
        <v>211</v>
      </c>
      <c r="N312" s="11" t="s">
        <v>112</v>
      </c>
      <c r="O312" s="25">
        <v>2020680010040</v>
      </c>
      <c r="P312" s="26" t="s">
        <v>206</v>
      </c>
      <c r="Q312" s="11" t="s">
        <v>411</v>
      </c>
      <c r="R312" s="31" t="s">
        <v>2206</v>
      </c>
      <c r="S312" s="31" t="s">
        <v>2206</v>
      </c>
      <c r="T312" s="31" t="s">
        <v>2206</v>
      </c>
      <c r="U312" s="31" t="s">
        <v>2206</v>
      </c>
      <c r="V312" s="12" t="s">
        <v>2208</v>
      </c>
    </row>
    <row r="313" spans="1:22">
      <c r="A313" s="55">
        <v>45394</v>
      </c>
      <c r="B313" s="9">
        <v>3261</v>
      </c>
      <c r="C313" s="9" t="s">
        <v>261</v>
      </c>
      <c r="D313" s="9" t="s">
        <v>451</v>
      </c>
      <c r="E313" s="9" t="s">
        <v>919</v>
      </c>
      <c r="F313" s="9" t="s">
        <v>555</v>
      </c>
      <c r="G313" s="9" t="s">
        <v>556</v>
      </c>
      <c r="H313" s="31" t="s">
        <v>2206</v>
      </c>
      <c r="I313" s="10">
        <v>222142.06</v>
      </c>
      <c r="J313" s="10">
        <v>222142.06</v>
      </c>
      <c r="K313" s="10">
        <v>222142.06</v>
      </c>
      <c r="L313" s="9" t="s">
        <v>331</v>
      </c>
      <c r="M313" s="11">
        <v>208</v>
      </c>
      <c r="N313" s="11" t="s">
        <v>105</v>
      </c>
      <c r="O313" s="25">
        <v>2020680010106</v>
      </c>
      <c r="P313" s="26" t="s">
        <v>208</v>
      </c>
      <c r="Q313" s="11" t="s">
        <v>940</v>
      </c>
      <c r="R313" s="31" t="s">
        <v>2206</v>
      </c>
      <c r="S313" s="31" t="s">
        <v>2206</v>
      </c>
      <c r="T313" s="31" t="s">
        <v>2206</v>
      </c>
      <c r="U313" s="31" t="s">
        <v>2206</v>
      </c>
      <c r="V313" s="12" t="s">
        <v>2208</v>
      </c>
    </row>
    <row r="314" spans="1:22">
      <c r="A314" s="55">
        <v>45394</v>
      </c>
      <c r="B314" s="9">
        <v>3266</v>
      </c>
      <c r="C314" s="9" t="s">
        <v>313</v>
      </c>
      <c r="D314" s="9" t="s">
        <v>389</v>
      </c>
      <c r="E314" s="9" t="s">
        <v>949</v>
      </c>
      <c r="F314" s="9" t="s">
        <v>467</v>
      </c>
      <c r="G314" s="9" t="s">
        <v>468</v>
      </c>
      <c r="H314" s="31" t="s">
        <v>2206</v>
      </c>
      <c r="I314" s="10">
        <v>884000</v>
      </c>
      <c r="J314" s="10">
        <v>884000</v>
      </c>
      <c r="K314" s="10">
        <v>884000</v>
      </c>
      <c r="L314" s="9" t="s">
        <v>331</v>
      </c>
      <c r="M314" s="11">
        <v>258</v>
      </c>
      <c r="N314" s="13" t="s">
        <v>151</v>
      </c>
      <c r="O314" s="25">
        <v>2022680010029</v>
      </c>
      <c r="P314" s="26" t="s">
        <v>226</v>
      </c>
      <c r="Q314" s="11" t="s">
        <v>415</v>
      </c>
      <c r="R314" s="31" t="s">
        <v>2206</v>
      </c>
      <c r="S314" s="31" t="s">
        <v>2206</v>
      </c>
      <c r="T314" s="31" t="s">
        <v>2206</v>
      </c>
      <c r="U314" s="31" t="s">
        <v>2206</v>
      </c>
      <c r="V314" s="12" t="s">
        <v>2208</v>
      </c>
    </row>
    <row r="315" spans="1:22">
      <c r="A315" s="55">
        <v>45394</v>
      </c>
      <c r="B315" s="9">
        <v>3267</v>
      </c>
      <c r="C315" s="9" t="s">
        <v>313</v>
      </c>
      <c r="D315" s="9" t="s">
        <v>389</v>
      </c>
      <c r="E315" s="9" t="s">
        <v>950</v>
      </c>
      <c r="F315" s="9" t="s">
        <v>472</v>
      </c>
      <c r="G315" s="9" t="s">
        <v>473</v>
      </c>
      <c r="H315" s="31" t="s">
        <v>2206</v>
      </c>
      <c r="I315" s="10">
        <v>162500</v>
      </c>
      <c r="J315" s="10">
        <v>162500</v>
      </c>
      <c r="K315" s="10">
        <v>162500</v>
      </c>
      <c r="L315" s="9" t="s">
        <v>331</v>
      </c>
      <c r="M315" s="11">
        <v>258</v>
      </c>
      <c r="N315" s="13" t="s">
        <v>151</v>
      </c>
      <c r="O315" s="25">
        <v>2022680010029</v>
      </c>
      <c r="P315" s="26" t="s">
        <v>226</v>
      </c>
      <c r="Q315" s="11" t="s">
        <v>415</v>
      </c>
      <c r="R315" s="31" t="s">
        <v>2206</v>
      </c>
      <c r="S315" s="31" t="s">
        <v>2206</v>
      </c>
      <c r="T315" s="31" t="s">
        <v>2206</v>
      </c>
      <c r="U315" s="31" t="s">
        <v>2206</v>
      </c>
      <c r="V315" s="12" t="s">
        <v>2208</v>
      </c>
    </row>
    <row r="316" spans="1:22">
      <c r="A316" s="55">
        <v>45394</v>
      </c>
      <c r="B316" s="9">
        <v>3268</v>
      </c>
      <c r="C316" s="9" t="s">
        <v>313</v>
      </c>
      <c r="D316" s="9" t="s">
        <v>389</v>
      </c>
      <c r="E316" s="9" t="s">
        <v>950</v>
      </c>
      <c r="F316" s="9" t="s">
        <v>486</v>
      </c>
      <c r="G316" s="9" t="s">
        <v>487</v>
      </c>
      <c r="H316" s="31" t="s">
        <v>2206</v>
      </c>
      <c r="I316" s="10">
        <v>2762500</v>
      </c>
      <c r="J316" s="10">
        <v>2762500</v>
      </c>
      <c r="K316" s="10">
        <v>2762500</v>
      </c>
      <c r="L316" s="9" t="s">
        <v>331</v>
      </c>
      <c r="M316" s="11">
        <v>258</v>
      </c>
      <c r="N316" s="13" t="s">
        <v>151</v>
      </c>
      <c r="O316" s="25">
        <v>2022680010029</v>
      </c>
      <c r="P316" s="26" t="s">
        <v>226</v>
      </c>
      <c r="Q316" s="11" t="s">
        <v>415</v>
      </c>
      <c r="R316" s="31" t="s">
        <v>2206</v>
      </c>
      <c r="S316" s="31" t="s">
        <v>2206</v>
      </c>
      <c r="T316" s="31" t="s">
        <v>2206</v>
      </c>
      <c r="U316" s="31" t="s">
        <v>2206</v>
      </c>
      <c r="V316" s="12" t="s">
        <v>2208</v>
      </c>
    </row>
    <row r="317" spans="1:22">
      <c r="A317" s="55">
        <v>45394</v>
      </c>
      <c r="B317" s="9">
        <v>3269</v>
      </c>
      <c r="C317" s="9" t="s">
        <v>313</v>
      </c>
      <c r="D317" s="9" t="s">
        <v>389</v>
      </c>
      <c r="E317" s="9" t="s">
        <v>950</v>
      </c>
      <c r="F317" s="9" t="s">
        <v>484</v>
      </c>
      <c r="G317" s="9" t="s">
        <v>485</v>
      </c>
      <c r="H317" s="31" t="s">
        <v>2206</v>
      </c>
      <c r="I317" s="10">
        <v>3575000</v>
      </c>
      <c r="J317" s="10">
        <v>3575000</v>
      </c>
      <c r="K317" s="10">
        <v>3575000</v>
      </c>
      <c r="L317" s="9" t="s">
        <v>331</v>
      </c>
      <c r="M317" s="11">
        <v>258</v>
      </c>
      <c r="N317" s="13" t="s">
        <v>151</v>
      </c>
      <c r="O317" s="25">
        <v>2022680010029</v>
      </c>
      <c r="P317" s="26" t="s">
        <v>226</v>
      </c>
      <c r="Q317" s="11" t="s">
        <v>415</v>
      </c>
      <c r="R317" s="31" t="s">
        <v>2206</v>
      </c>
      <c r="S317" s="31" t="s">
        <v>2206</v>
      </c>
      <c r="T317" s="31" t="s">
        <v>2206</v>
      </c>
      <c r="U317" s="31" t="s">
        <v>2206</v>
      </c>
      <c r="V317" s="12" t="s">
        <v>2208</v>
      </c>
    </row>
    <row r="318" spans="1:22">
      <c r="A318" s="55">
        <v>45394</v>
      </c>
      <c r="B318" s="9">
        <v>3270</v>
      </c>
      <c r="C318" s="9" t="s">
        <v>313</v>
      </c>
      <c r="D318" s="9" t="s">
        <v>389</v>
      </c>
      <c r="E318" s="9" t="s">
        <v>950</v>
      </c>
      <c r="F318" s="9" t="s">
        <v>482</v>
      </c>
      <c r="G318" s="9" t="s">
        <v>483</v>
      </c>
      <c r="H318" s="31" t="s">
        <v>2206</v>
      </c>
      <c r="I318" s="10">
        <v>1787500</v>
      </c>
      <c r="J318" s="10">
        <v>1787500</v>
      </c>
      <c r="K318" s="10">
        <v>1787500</v>
      </c>
      <c r="L318" s="9" t="s">
        <v>331</v>
      </c>
      <c r="M318" s="11">
        <v>258</v>
      </c>
      <c r="N318" s="13" t="s">
        <v>151</v>
      </c>
      <c r="O318" s="25">
        <v>2022680010029</v>
      </c>
      <c r="P318" s="26" t="s">
        <v>226</v>
      </c>
      <c r="Q318" s="11" t="s">
        <v>415</v>
      </c>
      <c r="R318" s="31" t="s">
        <v>2206</v>
      </c>
      <c r="S318" s="31" t="s">
        <v>2206</v>
      </c>
      <c r="T318" s="31" t="s">
        <v>2206</v>
      </c>
      <c r="U318" s="31" t="s">
        <v>2206</v>
      </c>
      <c r="V318" s="12" t="s">
        <v>2208</v>
      </c>
    </row>
    <row r="319" spans="1:22">
      <c r="A319" s="55">
        <v>45394</v>
      </c>
      <c r="B319" s="9">
        <v>3271</v>
      </c>
      <c r="C319" s="9" t="s">
        <v>313</v>
      </c>
      <c r="D319" s="9" t="s">
        <v>389</v>
      </c>
      <c r="E319" s="9" t="s">
        <v>950</v>
      </c>
      <c r="F319" s="9" t="s">
        <v>480</v>
      </c>
      <c r="G319" s="9" t="s">
        <v>481</v>
      </c>
      <c r="H319" s="31" t="s">
        <v>2206</v>
      </c>
      <c r="I319" s="10">
        <v>2112500</v>
      </c>
      <c r="J319" s="10">
        <v>2112500</v>
      </c>
      <c r="K319" s="10">
        <v>2112500</v>
      </c>
      <c r="L319" s="9" t="s">
        <v>331</v>
      </c>
      <c r="M319" s="11">
        <v>258</v>
      </c>
      <c r="N319" s="13" t="s">
        <v>151</v>
      </c>
      <c r="O319" s="25">
        <v>2022680010029</v>
      </c>
      <c r="P319" s="26" t="s">
        <v>226</v>
      </c>
      <c r="Q319" s="11" t="s">
        <v>415</v>
      </c>
      <c r="R319" s="31" t="s">
        <v>2206</v>
      </c>
      <c r="S319" s="31" t="s">
        <v>2206</v>
      </c>
      <c r="T319" s="31" t="s">
        <v>2206</v>
      </c>
      <c r="U319" s="31" t="s">
        <v>2206</v>
      </c>
      <c r="V319" s="12" t="s">
        <v>2208</v>
      </c>
    </row>
    <row r="320" spans="1:22">
      <c r="A320" s="55">
        <v>45394</v>
      </c>
      <c r="B320" s="9">
        <v>3272</v>
      </c>
      <c r="C320" s="9" t="s">
        <v>313</v>
      </c>
      <c r="D320" s="9" t="s">
        <v>389</v>
      </c>
      <c r="E320" s="9" t="s">
        <v>950</v>
      </c>
      <c r="F320" s="9" t="s">
        <v>480</v>
      </c>
      <c r="G320" s="9" t="s">
        <v>481</v>
      </c>
      <c r="H320" s="31" t="s">
        <v>2206</v>
      </c>
      <c r="I320" s="10">
        <v>4387500</v>
      </c>
      <c r="J320" s="10">
        <v>4387500</v>
      </c>
      <c r="K320" s="10">
        <v>4387500</v>
      </c>
      <c r="L320" s="9" t="s">
        <v>331</v>
      </c>
      <c r="M320" s="11">
        <v>258</v>
      </c>
      <c r="N320" s="13" t="s">
        <v>151</v>
      </c>
      <c r="O320" s="25">
        <v>2022680010029</v>
      </c>
      <c r="P320" s="26" t="s">
        <v>226</v>
      </c>
      <c r="Q320" s="11" t="s">
        <v>415</v>
      </c>
      <c r="R320" s="31" t="s">
        <v>2206</v>
      </c>
      <c r="S320" s="31" t="s">
        <v>2206</v>
      </c>
      <c r="T320" s="31" t="s">
        <v>2206</v>
      </c>
      <c r="U320" s="31" t="s">
        <v>2206</v>
      </c>
      <c r="V320" s="12" t="s">
        <v>2208</v>
      </c>
    </row>
    <row r="321" spans="1:22">
      <c r="A321" s="55">
        <v>45394</v>
      </c>
      <c r="B321" s="9">
        <v>3273</v>
      </c>
      <c r="C321" s="9" t="s">
        <v>313</v>
      </c>
      <c r="D321" s="9" t="s">
        <v>389</v>
      </c>
      <c r="E321" s="9" t="s">
        <v>950</v>
      </c>
      <c r="F321" s="9" t="s">
        <v>478</v>
      </c>
      <c r="G321" s="9" t="s">
        <v>479</v>
      </c>
      <c r="H321" s="31" t="s">
        <v>2206</v>
      </c>
      <c r="I321" s="10">
        <v>487500</v>
      </c>
      <c r="J321" s="10">
        <v>487500</v>
      </c>
      <c r="K321" s="10">
        <v>487500</v>
      </c>
      <c r="L321" s="9" t="s">
        <v>331</v>
      </c>
      <c r="M321" s="11">
        <v>258</v>
      </c>
      <c r="N321" s="13" t="s">
        <v>151</v>
      </c>
      <c r="O321" s="25">
        <v>2022680010029</v>
      </c>
      <c r="P321" s="26" t="s">
        <v>226</v>
      </c>
      <c r="Q321" s="11" t="s">
        <v>415</v>
      </c>
      <c r="R321" s="31" t="s">
        <v>2206</v>
      </c>
      <c r="S321" s="31" t="s">
        <v>2206</v>
      </c>
      <c r="T321" s="31" t="s">
        <v>2206</v>
      </c>
      <c r="U321" s="31" t="s">
        <v>2206</v>
      </c>
      <c r="V321" s="12" t="s">
        <v>2208</v>
      </c>
    </row>
    <row r="322" spans="1:22">
      <c r="A322" s="55">
        <v>45394</v>
      </c>
      <c r="B322" s="9">
        <v>3274</v>
      </c>
      <c r="C322" s="9" t="s">
        <v>313</v>
      </c>
      <c r="D322" s="9" t="s">
        <v>389</v>
      </c>
      <c r="E322" s="9" t="s">
        <v>950</v>
      </c>
      <c r="F322" s="9" t="s">
        <v>476</v>
      </c>
      <c r="G322" s="9" t="s">
        <v>477</v>
      </c>
      <c r="H322" s="31" t="s">
        <v>2206</v>
      </c>
      <c r="I322" s="10">
        <v>1137500</v>
      </c>
      <c r="J322" s="10">
        <v>1137500</v>
      </c>
      <c r="K322" s="10">
        <v>1137500</v>
      </c>
      <c r="L322" s="9" t="s">
        <v>331</v>
      </c>
      <c r="M322" s="11">
        <v>258</v>
      </c>
      <c r="N322" s="13" t="s">
        <v>151</v>
      </c>
      <c r="O322" s="25">
        <v>2022680010029</v>
      </c>
      <c r="P322" s="26" t="s">
        <v>226</v>
      </c>
      <c r="Q322" s="11" t="s">
        <v>415</v>
      </c>
      <c r="R322" s="31" t="s">
        <v>2206</v>
      </c>
      <c r="S322" s="31" t="s">
        <v>2206</v>
      </c>
      <c r="T322" s="31" t="s">
        <v>2206</v>
      </c>
      <c r="U322" s="31" t="s">
        <v>2206</v>
      </c>
      <c r="V322" s="12" t="s">
        <v>2208</v>
      </c>
    </row>
    <row r="323" spans="1:22">
      <c r="A323" s="55">
        <v>45394</v>
      </c>
      <c r="B323" s="9">
        <v>3275</v>
      </c>
      <c r="C323" s="9" t="s">
        <v>313</v>
      </c>
      <c r="D323" s="9" t="s">
        <v>389</v>
      </c>
      <c r="E323" s="9" t="s">
        <v>950</v>
      </c>
      <c r="F323" s="9" t="s">
        <v>474</v>
      </c>
      <c r="G323" s="9" t="s">
        <v>475</v>
      </c>
      <c r="H323" s="31" t="s">
        <v>2206</v>
      </c>
      <c r="I323" s="10">
        <v>2600000</v>
      </c>
      <c r="J323" s="10">
        <v>2600000</v>
      </c>
      <c r="K323" s="10">
        <v>2600000</v>
      </c>
      <c r="L323" s="9" t="s">
        <v>331</v>
      </c>
      <c r="M323" s="11">
        <v>258</v>
      </c>
      <c r="N323" s="13" t="s">
        <v>151</v>
      </c>
      <c r="O323" s="25">
        <v>2022680010029</v>
      </c>
      <c r="P323" s="26" t="s">
        <v>226</v>
      </c>
      <c r="Q323" s="11" t="s">
        <v>415</v>
      </c>
      <c r="R323" s="31" t="s">
        <v>2206</v>
      </c>
      <c r="S323" s="31" t="s">
        <v>2206</v>
      </c>
      <c r="T323" s="31" t="s">
        <v>2206</v>
      </c>
      <c r="U323" s="31" t="s">
        <v>2206</v>
      </c>
      <c r="V323" s="12" t="s">
        <v>2208</v>
      </c>
    </row>
    <row r="324" spans="1:22">
      <c r="A324" s="55">
        <v>45394</v>
      </c>
      <c r="B324" s="9">
        <v>3276</v>
      </c>
      <c r="C324" s="9" t="s">
        <v>313</v>
      </c>
      <c r="D324" s="9" t="s">
        <v>389</v>
      </c>
      <c r="E324" s="9" t="s">
        <v>950</v>
      </c>
      <c r="F324" s="9" t="s">
        <v>472</v>
      </c>
      <c r="G324" s="9" t="s">
        <v>473</v>
      </c>
      <c r="H324" s="31" t="s">
        <v>2206</v>
      </c>
      <c r="I324" s="10">
        <v>2112500</v>
      </c>
      <c r="J324" s="10">
        <v>2112500</v>
      </c>
      <c r="K324" s="10">
        <v>2112500</v>
      </c>
      <c r="L324" s="9" t="s">
        <v>331</v>
      </c>
      <c r="M324" s="11">
        <v>258</v>
      </c>
      <c r="N324" s="13" t="s">
        <v>151</v>
      </c>
      <c r="O324" s="25">
        <v>2022680010029</v>
      </c>
      <c r="P324" s="26" t="s">
        <v>226</v>
      </c>
      <c r="Q324" s="11" t="s">
        <v>415</v>
      </c>
      <c r="R324" s="31" t="s">
        <v>2206</v>
      </c>
      <c r="S324" s="31" t="s">
        <v>2206</v>
      </c>
      <c r="T324" s="31" t="s">
        <v>2206</v>
      </c>
      <c r="U324" s="31" t="s">
        <v>2206</v>
      </c>
      <c r="V324" s="12" t="s">
        <v>2208</v>
      </c>
    </row>
    <row r="325" spans="1:22">
      <c r="A325" s="55">
        <v>45394</v>
      </c>
      <c r="B325" s="9">
        <v>3283</v>
      </c>
      <c r="C325" s="9" t="s">
        <v>304</v>
      </c>
      <c r="D325" s="9" t="s">
        <v>389</v>
      </c>
      <c r="E325" s="9" t="s">
        <v>595</v>
      </c>
      <c r="F325" s="9" t="s">
        <v>951</v>
      </c>
      <c r="G325" s="9" t="s">
        <v>952</v>
      </c>
      <c r="H325" s="30">
        <v>1356</v>
      </c>
      <c r="I325" s="10">
        <v>8000000</v>
      </c>
      <c r="J325" s="10">
        <v>8000000</v>
      </c>
      <c r="K325" s="10">
        <v>8000000</v>
      </c>
      <c r="L325" s="9" t="s">
        <v>331</v>
      </c>
      <c r="M325" s="11">
        <v>256</v>
      </c>
      <c r="N325" s="13" t="s">
        <v>146</v>
      </c>
      <c r="O325" s="25">
        <v>2022680010029</v>
      </c>
      <c r="P325" s="26" t="s">
        <v>226</v>
      </c>
      <c r="Q325" s="11" t="s">
        <v>393</v>
      </c>
      <c r="R325" s="11" t="s">
        <v>1494</v>
      </c>
      <c r="S325" s="11" t="s">
        <v>1529</v>
      </c>
      <c r="T325" s="11" t="s">
        <v>1791</v>
      </c>
      <c r="U325" s="11" t="s">
        <v>1792</v>
      </c>
      <c r="V325" s="12" t="s">
        <v>2208</v>
      </c>
    </row>
    <row r="326" spans="1:22">
      <c r="A326" s="55">
        <v>45394</v>
      </c>
      <c r="B326" s="9">
        <v>3284</v>
      </c>
      <c r="C326" s="9" t="s">
        <v>304</v>
      </c>
      <c r="D326" s="9" t="s">
        <v>389</v>
      </c>
      <c r="E326" s="9" t="s">
        <v>835</v>
      </c>
      <c r="F326" s="9" t="s">
        <v>953</v>
      </c>
      <c r="G326" s="9" t="s">
        <v>954</v>
      </c>
      <c r="H326" s="30">
        <v>1364</v>
      </c>
      <c r="I326" s="10">
        <v>14400000</v>
      </c>
      <c r="J326" s="10">
        <v>14400000</v>
      </c>
      <c r="K326" s="10">
        <v>14400000</v>
      </c>
      <c r="L326" s="9" t="s">
        <v>331</v>
      </c>
      <c r="M326" s="11">
        <v>256</v>
      </c>
      <c r="N326" s="13" t="s">
        <v>146</v>
      </c>
      <c r="O326" s="25">
        <v>2022680010029</v>
      </c>
      <c r="P326" s="26" t="s">
        <v>226</v>
      </c>
      <c r="Q326" s="11" t="s">
        <v>393</v>
      </c>
      <c r="R326" s="11" t="s">
        <v>1494</v>
      </c>
      <c r="S326" s="11" t="s">
        <v>1495</v>
      </c>
      <c r="T326" s="11" t="s">
        <v>1793</v>
      </c>
      <c r="U326" s="11" t="s">
        <v>1794</v>
      </c>
      <c r="V326" s="12" t="s">
        <v>2208</v>
      </c>
    </row>
    <row r="327" spans="1:22">
      <c r="A327" s="55">
        <v>45397</v>
      </c>
      <c r="B327" s="9">
        <v>1203</v>
      </c>
      <c r="C327" s="9" t="s">
        <v>304</v>
      </c>
      <c r="D327" s="9" t="s">
        <v>389</v>
      </c>
      <c r="E327" s="9" t="s">
        <v>595</v>
      </c>
      <c r="F327" s="9" t="s">
        <v>633</v>
      </c>
      <c r="G327" s="9" t="s">
        <v>634</v>
      </c>
      <c r="H327" s="30">
        <v>445</v>
      </c>
      <c r="I327" s="10">
        <v>-4266666.67</v>
      </c>
      <c r="J327" s="10">
        <v>0</v>
      </c>
      <c r="K327" s="10">
        <v>0</v>
      </c>
      <c r="L327" s="9" t="s">
        <v>331</v>
      </c>
      <c r="M327" s="11">
        <v>256</v>
      </c>
      <c r="N327" s="13" t="s">
        <v>146</v>
      </c>
      <c r="O327" s="25">
        <v>2022680010029</v>
      </c>
      <c r="P327" s="26" t="s">
        <v>226</v>
      </c>
      <c r="Q327" s="11" t="s">
        <v>393</v>
      </c>
      <c r="R327" s="11" t="s">
        <v>1494</v>
      </c>
      <c r="S327" s="11" t="s">
        <v>1529</v>
      </c>
      <c r="T327" s="11" t="s">
        <v>1602</v>
      </c>
      <c r="U327" s="11" t="s">
        <v>1603</v>
      </c>
      <c r="V327" s="12" t="s">
        <v>2208</v>
      </c>
    </row>
    <row r="328" spans="1:22">
      <c r="A328" s="55">
        <v>45397</v>
      </c>
      <c r="B328" s="9">
        <v>2190</v>
      </c>
      <c r="C328" s="9" t="s">
        <v>304</v>
      </c>
      <c r="D328" s="9" t="s">
        <v>389</v>
      </c>
      <c r="E328" s="9" t="s">
        <v>595</v>
      </c>
      <c r="F328" s="9" t="s">
        <v>858</v>
      </c>
      <c r="G328" s="9" t="s">
        <v>859</v>
      </c>
      <c r="H328" s="30">
        <v>1062</v>
      </c>
      <c r="I328" s="10">
        <v>-8000000</v>
      </c>
      <c r="J328" s="10">
        <v>0</v>
      </c>
      <c r="K328" s="10">
        <v>0</v>
      </c>
      <c r="L328" s="9" t="s">
        <v>331</v>
      </c>
      <c r="M328" s="11">
        <v>256</v>
      </c>
      <c r="N328" s="13" t="s">
        <v>146</v>
      </c>
      <c r="O328" s="25">
        <v>2022680010029</v>
      </c>
      <c r="P328" s="26" t="s">
        <v>226</v>
      </c>
      <c r="Q328" s="11" t="s">
        <v>393</v>
      </c>
      <c r="R328" s="11" t="s">
        <v>2206</v>
      </c>
      <c r="S328" s="11" t="s">
        <v>2206</v>
      </c>
      <c r="T328" s="11" t="s">
        <v>2206</v>
      </c>
      <c r="U328" s="11" t="s">
        <v>2206</v>
      </c>
      <c r="V328" s="12" t="s">
        <v>2208</v>
      </c>
    </row>
    <row r="329" spans="1:22">
      <c r="A329" s="55">
        <v>45397</v>
      </c>
      <c r="B329" s="9">
        <v>3305</v>
      </c>
      <c r="C329" s="9" t="s">
        <v>196</v>
      </c>
      <c r="D329" s="9" t="s">
        <v>447</v>
      </c>
      <c r="E329" s="9" t="s">
        <v>955</v>
      </c>
      <c r="F329" s="9" t="s">
        <v>956</v>
      </c>
      <c r="G329" s="9" t="s">
        <v>957</v>
      </c>
      <c r="H329" s="30">
        <v>1376</v>
      </c>
      <c r="I329" s="10">
        <v>14000000</v>
      </c>
      <c r="J329" s="10">
        <v>14000000</v>
      </c>
      <c r="K329" s="10">
        <v>14000000</v>
      </c>
      <c r="L329" s="9" t="s">
        <v>331</v>
      </c>
      <c r="M329" s="11">
        <v>220</v>
      </c>
      <c r="N329" s="13" t="s">
        <v>132</v>
      </c>
      <c r="O329" s="25">
        <v>2021680010003</v>
      </c>
      <c r="P329" s="26" t="s">
        <v>197</v>
      </c>
      <c r="Q329" s="11" t="s">
        <v>947</v>
      </c>
      <c r="R329" s="11" t="s">
        <v>1494</v>
      </c>
      <c r="S329" s="11" t="s">
        <v>1495</v>
      </c>
      <c r="T329" s="11" t="s">
        <v>1795</v>
      </c>
      <c r="U329" s="11" t="s">
        <v>1796</v>
      </c>
      <c r="V329" s="12" t="s">
        <v>2208</v>
      </c>
    </row>
    <row r="330" spans="1:22">
      <c r="A330" s="55">
        <v>45399</v>
      </c>
      <c r="B330" s="9">
        <v>3383</v>
      </c>
      <c r="C330" s="9" t="s">
        <v>296</v>
      </c>
      <c r="D330" s="9" t="s">
        <v>352</v>
      </c>
      <c r="E330" s="9" t="s">
        <v>958</v>
      </c>
      <c r="F330" s="9" t="s">
        <v>959</v>
      </c>
      <c r="G330" s="9" t="s">
        <v>960</v>
      </c>
      <c r="H330" s="30">
        <v>1408</v>
      </c>
      <c r="I330" s="10">
        <v>20800000</v>
      </c>
      <c r="J330" s="10">
        <v>20800000</v>
      </c>
      <c r="K330" s="10">
        <v>20800000</v>
      </c>
      <c r="L330" s="9" t="s">
        <v>331</v>
      </c>
      <c r="M330" s="11">
        <v>254</v>
      </c>
      <c r="N330" s="13" t="s">
        <v>144</v>
      </c>
      <c r="O330" s="25">
        <v>2020680010025</v>
      </c>
      <c r="P330" s="26" t="s">
        <v>224</v>
      </c>
      <c r="Q330" s="11" t="s">
        <v>351</v>
      </c>
      <c r="R330" s="11" t="s">
        <v>1494</v>
      </c>
      <c r="S330" s="11" t="s">
        <v>1495</v>
      </c>
      <c r="T330" s="11" t="s">
        <v>1797</v>
      </c>
      <c r="U330" s="11" t="s">
        <v>1798</v>
      </c>
      <c r="V330" s="12" t="s">
        <v>2208</v>
      </c>
    </row>
    <row r="331" spans="1:22">
      <c r="A331" s="55">
        <v>45399</v>
      </c>
      <c r="B331" s="9">
        <v>3384</v>
      </c>
      <c r="C331" s="9" t="s">
        <v>272</v>
      </c>
      <c r="D331" s="9" t="s">
        <v>409</v>
      </c>
      <c r="E331" s="9" t="s">
        <v>741</v>
      </c>
      <c r="F331" s="9" t="s">
        <v>961</v>
      </c>
      <c r="G331" s="9" t="s">
        <v>962</v>
      </c>
      <c r="H331" s="30">
        <v>1401</v>
      </c>
      <c r="I331" s="10">
        <v>14000000</v>
      </c>
      <c r="J331" s="10">
        <v>14000000</v>
      </c>
      <c r="K331" s="10">
        <v>14000000</v>
      </c>
      <c r="L331" s="9" t="s">
        <v>331</v>
      </c>
      <c r="M331" s="9">
        <v>211</v>
      </c>
      <c r="N331" s="11" t="s">
        <v>112</v>
      </c>
      <c r="O331" s="25">
        <v>2020680010040</v>
      </c>
      <c r="P331" s="26" t="s">
        <v>206</v>
      </c>
      <c r="Q331" s="11" t="s">
        <v>411</v>
      </c>
      <c r="R331" s="11" t="s">
        <v>1494</v>
      </c>
      <c r="S331" s="11" t="s">
        <v>1495</v>
      </c>
      <c r="T331" s="11" t="s">
        <v>1799</v>
      </c>
      <c r="U331" s="11" t="s">
        <v>1800</v>
      </c>
      <c r="V331" s="12" t="s">
        <v>2208</v>
      </c>
    </row>
    <row r="332" spans="1:22">
      <c r="A332" s="55">
        <v>45400</v>
      </c>
      <c r="B332" s="9">
        <v>1277</v>
      </c>
      <c r="C332" s="9" t="s">
        <v>300</v>
      </c>
      <c r="D332" s="9" t="s">
        <v>546</v>
      </c>
      <c r="E332" s="9" t="s">
        <v>670</v>
      </c>
      <c r="F332" s="9" t="s">
        <v>671</v>
      </c>
      <c r="G332" s="9" t="s">
        <v>672</v>
      </c>
      <c r="H332" s="30">
        <v>503</v>
      </c>
      <c r="I332" s="10">
        <v>-16600000</v>
      </c>
      <c r="J332" s="10">
        <v>0</v>
      </c>
      <c r="K332" s="10">
        <v>0</v>
      </c>
      <c r="L332" s="9" t="s">
        <v>331</v>
      </c>
      <c r="M332" s="9">
        <v>215</v>
      </c>
      <c r="N332" s="11" t="s">
        <v>120</v>
      </c>
      <c r="O332" s="25">
        <v>2020680010121</v>
      </c>
      <c r="P332" s="26" t="s">
        <v>219</v>
      </c>
      <c r="Q332" s="11" t="s">
        <v>550</v>
      </c>
      <c r="R332" s="11" t="s">
        <v>1494</v>
      </c>
      <c r="S332" s="11" t="s">
        <v>1495</v>
      </c>
      <c r="T332" s="11" t="s">
        <v>1626</v>
      </c>
      <c r="U332" s="11" t="s">
        <v>1627</v>
      </c>
      <c r="V332" s="12" t="s">
        <v>2208</v>
      </c>
    </row>
    <row r="333" spans="1:22">
      <c r="A333" s="56">
        <v>45400</v>
      </c>
      <c r="B333" s="11">
        <v>1373</v>
      </c>
      <c r="C333" s="11" t="s">
        <v>194</v>
      </c>
      <c r="D333" s="11" t="s">
        <v>403</v>
      </c>
      <c r="E333" s="11" t="s">
        <v>581</v>
      </c>
      <c r="F333" s="11" t="s">
        <v>698</v>
      </c>
      <c r="G333" s="11" t="s">
        <v>699</v>
      </c>
      <c r="H333" s="31">
        <v>588</v>
      </c>
      <c r="I333" s="13">
        <v>-5083333.33</v>
      </c>
      <c r="J333" s="10">
        <v>0</v>
      </c>
      <c r="K333" s="10">
        <v>0</v>
      </c>
      <c r="L333" s="11" t="s">
        <v>331</v>
      </c>
      <c r="M333" s="11">
        <v>1</v>
      </c>
      <c r="N333" s="13" t="s">
        <v>46</v>
      </c>
      <c r="O333" s="25">
        <v>2022680010056</v>
      </c>
      <c r="P333" s="26" t="s">
        <v>198</v>
      </c>
      <c r="Q333" s="11" t="s">
        <v>408</v>
      </c>
      <c r="R333" s="11" t="s">
        <v>1494</v>
      </c>
      <c r="S333" s="11" t="s">
        <v>1529</v>
      </c>
      <c r="T333" s="11" t="s">
        <v>1644</v>
      </c>
      <c r="U333" s="11" t="s">
        <v>1645</v>
      </c>
      <c r="V333" s="12" t="s">
        <v>2208</v>
      </c>
    </row>
    <row r="334" spans="1:22">
      <c r="A334" s="55">
        <v>45400</v>
      </c>
      <c r="B334" s="9">
        <v>3461</v>
      </c>
      <c r="C334" s="9" t="s">
        <v>196</v>
      </c>
      <c r="D334" s="9" t="s">
        <v>447</v>
      </c>
      <c r="E334" s="9" t="s">
        <v>963</v>
      </c>
      <c r="F334" s="9" t="s">
        <v>964</v>
      </c>
      <c r="G334" s="9" t="s">
        <v>965</v>
      </c>
      <c r="H334" s="30">
        <v>1411</v>
      </c>
      <c r="I334" s="10">
        <v>8000000</v>
      </c>
      <c r="J334" s="10">
        <v>8000000</v>
      </c>
      <c r="K334" s="10">
        <v>8000000</v>
      </c>
      <c r="L334" s="9" t="s">
        <v>331</v>
      </c>
      <c r="M334" s="11">
        <v>219</v>
      </c>
      <c r="N334" s="13" t="s">
        <v>130</v>
      </c>
      <c r="O334" s="25">
        <v>2021680010003</v>
      </c>
      <c r="P334" s="26" t="s">
        <v>197</v>
      </c>
      <c r="Q334" s="11" t="s">
        <v>793</v>
      </c>
      <c r="R334" s="11" t="s">
        <v>1494</v>
      </c>
      <c r="S334" s="11" t="s">
        <v>1495</v>
      </c>
      <c r="T334" s="11" t="s">
        <v>1801</v>
      </c>
      <c r="U334" s="11" t="s">
        <v>1802</v>
      </c>
      <c r="V334" s="12" t="s">
        <v>2208</v>
      </c>
    </row>
    <row r="335" spans="1:22">
      <c r="A335" s="55">
        <v>45400</v>
      </c>
      <c r="B335" s="9">
        <v>3463</v>
      </c>
      <c r="C335" s="9" t="s">
        <v>196</v>
      </c>
      <c r="D335" s="9" t="s">
        <v>447</v>
      </c>
      <c r="E335" s="9" t="s">
        <v>963</v>
      </c>
      <c r="F335" s="9" t="s">
        <v>966</v>
      </c>
      <c r="G335" s="9" t="s">
        <v>967</v>
      </c>
      <c r="H335" s="30">
        <v>1410</v>
      </c>
      <c r="I335" s="10">
        <v>8000000</v>
      </c>
      <c r="J335" s="10">
        <v>8000000</v>
      </c>
      <c r="K335" s="10">
        <v>8000000</v>
      </c>
      <c r="L335" s="9" t="s">
        <v>331</v>
      </c>
      <c r="M335" s="11">
        <v>219</v>
      </c>
      <c r="N335" s="13" t="s">
        <v>130</v>
      </c>
      <c r="O335" s="25">
        <v>2021680010003</v>
      </c>
      <c r="P335" s="26" t="s">
        <v>197</v>
      </c>
      <c r="Q335" s="11" t="s">
        <v>793</v>
      </c>
      <c r="R335" s="11" t="s">
        <v>1494</v>
      </c>
      <c r="S335" s="11" t="s">
        <v>1495</v>
      </c>
      <c r="T335" s="11" t="s">
        <v>1803</v>
      </c>
      <c r="U335" s="11" t="s">
        <v>1804</v>
      </c>
      <c r="V335" s="12" t="s">
        <v>2208</v>
      </c>
    </row>
    <row r="336" spans="1:22">
      <c r="A336" s="55">
        <v>45400</v>
      </c>
      <c r="B336" s="9">
        <v>3505</v>
      </c>
      <c r="C336" s="9" t="s">
        <v>296</v>
      </c>
      <c r="D336" s="9" t="s">
        <v>352</v>
      </c>
      <c r="E336" s="9" t="s">
        <v>968</v>
      </c>
      <c r="F336" s="9" t="s">
        <v>969</v>
      </c>
      <c r="G336" s="9" t="s">
        <v>970</v>
      </c>
      <c r="H336" s="30">
        <v>1412</v>
      </c>
      <c r="I336" s="10">
        <v>10000000</v>
      </c>
      <c r="J336" s="10">
        <v>10000000</v>
      </c>
      <c r="K336" s="10">
        <v>10000000</v>
      </c>
      <c r="L336" s="9" t="s">
        <v>331</v>
      </c>
      <c r="M336" s="11">
        <v>254</v>
      </c>
      <c r="N336" s="13" t="s">
        <v>144</v>
      </c>
      <c r="O336" s="25">
        <v>2020680010025</v>
      </c>
      <c r="P336" s="26" t="s">
        <v>224</v>
      </c>
      <c r="Q336" s="11" t="s">
        <v>351</v>
      </c>
      <c r="R336" s="11" t="s">
        <v>1494</v>
      </c>
      <c r="S336" s="11" t="s">
        <v>1529</v>
      </c>
      <c r="T336" s="11" t="s">
        <v>1805</v>
      </c>
      <c r="U336" s="11" t="s">
        <v>1806</v>
      </c>
      <c r="V336" s="12" t="s">
        <v>2208</v>
      </c>
    </row>
    <row r="337" spans="1:22">
      <c r="A337" s="55">
        <v>45401</v>
      </c>
      <c r="B337" s="9">
        <v>3515</v>
      </c>
      <c r="C337" s="9" t="s">
        <v>272</v>
      </c>
      <c r="D337" s="9" t="s">
        <v>409</v>
      </c>
      <c r="E337" s="9" t="s">
        <v>971</v>
      </c>
      <c r="F337" s="9" t="s">
        <v>972</v>
      </c>
      <c r="G337" s="9" t="s">
        <v>973</v>
      </c>
      <c r="H337" s="30">
        <v>1419</v>
      </c>
      <c r="I337" s="10">
        <v>10000000</v>
      </c>
      <c r="J337" s="10">
        <v>10000000</v>
      </c>
      <c r="K337" s="10">
        <v>10000000</v>
      </c>
      <c r="L337" s="9" t="s">
        <v>331</v>
      </c>
      <c r="M337" s="9">
        <v>211</v>
      </c>
      <c r="N337" s="11" t="s">
        <v>112</v>
      </c>
      <c r="O337" s="25">
        <v>2020680010040</v>
      </c>
      <c r="P337" s="26" t="s">
        <v>206</v>
      </c>
      <c r="Q337" s="11" t="s">
        <v>411</v>
      </c>
      <c r="R337" s="11" t="s">
        <v>1494</v>
      </c>
      <c r="S337" s="11" t="s">
        <v>1529</v>
      </c>
      <c r="T337" s="11" t="s">
        <v>1807</v>
      </c>
      <c r="U337" s="11" t="s">
        <v>1808</v>
      </c>
      <c r="V337" s="12" t="s">
        <v>2208</v>
      </c>
    </row>
    <row r="338" spans="1:22">
      <c r="A338" s="55">
        <v>45401</v>
      </c>
      <c r="B338" s="9">
        <v>3527</v>
      </c>
      <c r="C338" s="9" t="s">
        <v>233</v>
      </c>
      <c r="D338" s="9" t="s">
        <v>447</v>
      </c>
      <c r="E338" s="9" t="s">
        <v>974</v>
      </c>
      <c r="F338" s="9" t="s">
        <v>975</v>
      </c>
      <c r="G338" s="9" t="s">
        <v>976</v>
      </c>
      <c r="H338" s="30">
        <v>56</v>
      </c>
      <c r="I338" s="10">
        <v>100000000</v>
      </c>
      <c r="J338" s="10">
        <v>100000000</v>
      </c>
      <c r="K338" s="10">
        <v>100000000</v>
      </c>
      <c r="L338" s="9" t="s">
        <v>331</v>
      </c>
      <c r="M338" s="11">
        <v>221</v>
      </c>
      <c r="N338" s="13" t="s">
        <v>134</v>
      </c>
      <c r="O338" s="25">
        <v>2021680010003</v>
      </c>
      <c r="P338" s="26" t="s">
        <v>197</v>
      </c>
      <c r="Q338" s="11" t="s">
        <v>977</v>
      </c>
      <c r="R338" s="11" t="s">
        <v>1494</v>
      </c>
      <c r="S338" s="11" t="s">
        <v>1809</v>
      </c>
      <c r="T338" s="11" t="s">
        <v>1810</v>
      </c>
      <c r="U338" s="11" t="s">
        <v>1811</v>
      </c>
      <c r="V338" s="12" t="s">
        <v>2208</v>
      </c>
    </row>
    <row r="339" spans="1:22">
      <c r="A339" s="55">
        <v>45404</v>
      </c>
      <c r="B339" s="9">
        <v>3548</v>
      </c>
      <c r="C339" s="9" t="s">
        <v>276</v>
      </c>
      <c r="D339" s="9" t="s">
        <v>409</v>
      </c>
      <c r="E339" s="9" t="s">
        <v>978</v>
      </c>
      <c r="F339" s="9" t="s">
        <v>417</v>
      </c>
      <c r="G339" s="9" t="s">
        <v>418</v>
      </c>
      <c r="H339" s="31" t="s">
        <v>2206</v>
      </c>
      <c r="I339" s="10">
        <v>137444</v>
      </c>
      <c r="J339" s="10">
        <v>137444</v>
      </c>
      <c r="K339" s="10">
        <v>137444</v>
      </c>
      <c r="L339" s="9" t="s">
        <v>331</v>
      </c>
      <c r="M339" s="9">
        <v>211</v>
      </c>
      <c r="N339" s="11" t="s">
        <v>112</v>
      </c>
      <c r="O339" s="25">
        <v>2020680010040</v>
      </c>
      <c r="P339" s="26" t="s">
        <v>206</v>
      </c>
      <c r="Q339" s="11" t="s">
        <v>979</v>
      </c>
      <c r="R339" s="31" t="s">
        <v>2206</v>
      </c>
      <c r="S339" s="31" t="s">
        <v>2206</v>
      </c>
      <c r="T339" s="31" t="s">
        <v>2206</v>
      </c>
      <c r="U339" s="31" t="s">
        <v>2206</v>
      </c>
      <c r="V339" s="12" t="s">
        <v>2208</v>
      </c>
    </row>
    <row r="340" spans="1:22">
      <c r="A340" s="55">
        <v>45404</v>
      </c>
      <c r="B340" s="9">
        <v>3549</v>
      </c>
      <c r="C340" s="9" t="s">
        <v>309</v>
      </c>
      <c r="D340" s="9" t="s">
        <v>389</v>
      </c>
      <c r="E340" s="9" t="s">
        <v>980</v>
      </c>
      <c r="F340" s="9" t="s">
        <v>821</v>
      </c>
      <c r="G340" s="9" t="s">
        <v>822</v>
      </c>
      <c r="H340" s="31" t="s">
        <v>2206</v>
      </c>
      <c r="I340" s="10">
        <v>549994</v>
      </c>
      <c r="J340" s="10">
        <v>549994</v>
      </c>
      <c r="K340" s="10">
        <v>549994</v>
      </c>
      <c r="L340" s="9" t="s">
        <v>331</v>
      </c>
      <c r="M340" s="11">
        <v>256</v>
      </c>
      <c r="N340" s="13" t="s">
        <v>146</v>
      </c>
      <c r="O340" s="25">
        <v>2022680010029</v>
      </c>
      <c r="P340" s="26" t="s">
        <v>226</v>
      </c>
      <c r="Q340" s="11" t="s">
        <v>393</v>
      </c>
      <c r="R340" s="31" t="s">
        <v>2206</v>
      </c>
      <c r="S340" s="31" t="s">
        <v>2206</v>
      </c>
      <c r="T340" s="31" t="s">
        <v>2206</v>
      </c>
      <c r="U340" s="31" t="s">
        <v>2206</v>
      </c>
      <c r="V340" s="12" t="s">
        <v>2208</v>
      </c>
    </row>
    <row r="341" spans="1:22">
      <c r="A341" s="56">
        <v>45406</v>
      </c>
      <c r="B341" s="11">
        <v>3830</v>
      </c>
      <c r="C341" s="11" t="s">
        <v>195</v>
      </c>
      <c r="D341" s="11" t="s">
        <v>403</v>
      </c>
      <c r="E341" s="11" t="s">
        <v>981</v>
      </c>
      <c r="F341" s="11" t="s">
        <v>460</v>
      </c>
      <c r="G341" s="11" t="s">
        <v>461</v>
      </c>
      <c r="H341" s="31" t="s">
        <v>2206</v>
      </c>
      <c r="I341" s="13">
        <v>1634995</v>
      </c>
      <c r="J341" s="10">
        <v>1634995</v>
      </c>
      <c r="K341" s="10">
        <v>1634995</v>
      </c>
      <c r="L341" s="11" t="s">
        <v>331</v>
      </c>
      <c r="M341" s="11">
        <v>1</v>
      </c>
      <c r="N341" s="13" t="s">
        <v>46</v>
      </c>
      <c r="O341" s="25">
        <v>2022680010056</v>
      </c>
      <c r="P341" s="26" t="s">
        <v>198</v>
      </c>
      <c r="Q341" s="11" t="s">
        <v>408</v>
      </c>
      <c r="R341" s="31" t="s">
        <v>2206</v>
      </c>
      <c r="S341" s="31" t="s">
        <v>2206</v>
      </c>
      <c r="T341" s="31" t="s">
        <v>2206</v>
      </c>
      <c r="U341" s="31" t="s">
        <v>2206</v>
      </c>
      <c r="V341" s="12" t="s">
        <v>2208</v>
      </c>
    </row>
    <row r="342" spans="1:22">
      <c r="A342" s="55">
        <v>45406</v>
      </c>
      <c r="B342" s="9">
        <v>3831</v>
      </c>
      <c r="C342" s="9" t="s">
        <v>276</v>
      </c>
      <c r="D342" s="9" t="s">
        <v>409</v>
      </c>
      <c r="E342" s="9" t="s">
        <v>982</v>
      </c>
      <c r="F342" s="9" t="s">
        <v>460</v>
      </c>
      <c r="G342" s="9" t="s">
        <v>461</v>
      </c>
      <c r="H342" s="31" t="s">
        <v>2206</v>
      </c>
      <c r="I342" s="10">
        <v>3268058</v>
      </c>
      <c r="J342" s="10">
        <v>3268058</v>
      </c>
      <c r="K342" s="10">
        <v>3268058</v>
      </c>
      <c r="L342" s="9" t="s">
        <v>331</v>
      </c>
      <c r="M342" s="9">
        <v>211</v>
      </c>
      <c r="N342" s="11" t="s">
        <v>112</v>
      </c>
      <c r="O342" s="25">
        <v>2020680010040</v>
      </c>
      <c r="P342" s="26" t="s">
        <v>206</v>
      </c>
      <c r="Q342" s="11" t="s">
        <v>411</v>
      </c>
      <c r="R342" s="31" t="s">
        <v>2206</v>
      </c>
      <c r="S342" s="31" t="s">
        <v>2206</v>
      </c>
      <c r="T342" s="31" t="s">
        <v>2206</v>
      </c>
      <c r="U342" s="31" t="s">
        <v>2206</v>
      </c>
      <c r="V342" s="12" t="s">
        <v>2208</v>
      </c>
    </row>
    <row r="343" spans="1:22">
      <c r="A343" s="56">
        <v>45406</v>
      </c>
      <c r="B343" s="11">
        <v>3840</v>
      </c>
      <c r="C343" s="11" t="s">
        <v>195</v>
      </c>
      <c r="D343" s="11" t="s">
        <v>403</v>
      </c>
      <c r="E343" s="11" t="s">
        <v>983</v>
      </c>
      <c r="F343" s="11" t="s">
        <v>464</v>
      </c>
      <c r="G343" s="11" t="s">
        <v>465</v>
      </c>
      <c r="H343" s="31" t="s">
        <v>2206</v>
      </c>
      <c r="I343" s="13">
        <v>226950</v>
      </c>
      <c r="J343" s="10">
        <v>226950</v>
      </c>
      <c r="K343" s="10">
        <v>226950</v>
      </c>
      <c r="L343" s="11" t="s">
        <v>331</v>
      </c>
      <c r="M343" s="11">
        <v>1</v>
      </c>
      <c r="N343" s="13" t="s">
        <v>46</v>
      </c>
      <c r="O343" s="25">
        <v>2022680010056</v>
      </c>
      <c r="P343" s="26" t="s">
        <v>198</v>
      </c>
      <c r="Q343" s="11" t="s">
        <v>408</v>
      </c>
      <c r="R343" s="31" t="s">
        <v>2206</v>
      </c>
      <c r="S343" s="31" t="s">
        <v>2206</v>
      </c>
      <c r="T343" s="31" t="s">
        <v>2206</v>
      </c>
      <c r="U343" s="31" t="s">
        <v>2206</v>
      </c>
      <c r="V343" s="12" t="s">
        <v>2208</v>
      </c>
    </row>
    <row r="344" spans="1:22">
      <c r="A344" s="55">
        <v>45406</v>
      </c>
      <c r="B344" s="9">
        <v>3841</v>
      </c>
      <c r="C344" s="9" t="s">
        <v>307</v>
      </c>
      <c r="D344" s="9" t="s">
        <v>389</v>
      </c>
      <c r="E344" s="9" t="s">
        <v>984</v>
      </c>
      <c r="F344" s="9" t="s">
        <v>464</v>
      </c>
      <c r="G344" s="9" t="s">
        <v>465</v>
      </c>
      <c r="H344" s="31" t="s">
        <v>2206</v>
      </c>
      <c r="I344" s="10">
        <v>454000</v>
      </c>
      <c r="J344" s="10">
        <v>454000</v>
      </c>
      <c r="K344" s="10">
        <v>454000</v>
      </c>
      <c r="L344" s="9" t="s">
        <v>331</v>
      </c>
      <c r="M344" s="11">
        <v>256</v>
      </c>
      <c r="N344" s="13" t="s">
        <v>146</v>
      </c>
      <c r="O344" s="25">
        <v>2022680010029</v>
      </c>
      <c r="P344" s="26" t="s">
        <v>226</v>
      </c>
      <c r="Q344" s="11" t="s">
        <v>393</v>
      </c>
      <c r="R344" s="31" t="s">
        <v>2206</v>
      </c>
      <c r="S344" s="31" t="s">
        <v>2206</v>
      </c>
      <c r="T344" s="31" t="s">
        <v>2206</v>
      </c>
      <c r="U344" s="31" t="s">
        <v>2206</v>
      </c>
      <c r="V344" s="12" t="s">
        <v>2208</v>
      </c>
    </row>
    <row r="345" spans="1:22">
      <c r="A345" s="55">
        <v>45406</v>
      </c>
      <c r="B345" s="9">
        <v>3842</v>
      </c>
      <c r="C345" s="9" t="s">
        <v>276</v>
      </c>
      <c r="D345" s="9" t="s">
        <v>409</v>
      </c>
      <c r="E345" s="9" t="s">
        <v>985</v>
      </c>
      <c r="F345" s="9" t="s">
        <v>464</v>
      </c>
      <c r="G345" s="9" t="s">
        <v>465</v>
      </c>
      <c r="H345" s="31" t="s">
        <v>2206</v>
      </c>
      <c r="I345" s="10">
        <v>728590</v>
      </c>
      <c r="J345" s="10">
        <v>728590</v>
      </c>
      <c r="K345" s="10">
        <v>728590</v>
      </c>
      <c r="L345" s="9" t="s">
        <v>331</v>
      </c>
      <c r="M345" s="9">
        <v>211</v>
      </c>
      <c r="N345" s="11" t="s">
        <v>112</v>
      </c>
      <c r="O345" s="25">
        <v>2020680010040</v>
      </c>
      <c r="P345" s="26" t="s">
        <v>206</v>
      </c>
      <c r="Q345" s="11" t="s">
        <v>411</v>
      </c>
      <c r="R345" s="31" t="s">
        <v>2206</v>
      </c>
      <c r="S345" s="31" t="s">
        <v>2206</v>
      </c>
      <c r="T345" s="31" t="s">
        <v>2206</v>
      </c>
      <c r="U345" s="31" t="s">
        <v>2206</v>
      </c>
      <c r="V345" s="12" t="s">
        <v>2208</v>
      </c>
    </row>
    <row r="346" spans="1:22">
      <c r="A346" s="55">
        <v>45408</v>
      </c>
      <c r="B346" s="9">
        <v>1047</v>
      </c>
      <c r="C346" s="9" t="s">
        <v>274</v>
      </c>
      <c r="D346" s="9" t="s">
        <v>518</v>
      </c>
      <c r="E346" s="9" t="s">
        <v>584</v>
      </c>
      <c r="F346" s="9" t="s">
        <v>585</v>
      </c>
      <c r="G346" s="9" t="s">
        <v>586</v>
      </c>
      <c r="H346" s="30">
        <v>387</v>
      </c>
      <c r="I346" s="10">
        <v>-5366666.67</v>
      </c>
      <c r="J346" s="10">
        <v>0</v>
      </c>
      <c r="K346" s="10">
        <v>0</v>
      </c>
      <c r="L346" s="9" t="s">
        <v>331</v>
      </c>
      <c r="M346" s="9">
        <v>211</v>
      </c>
      <c r="N346" s="11" t="s">
        <v>112</v>
      </c>
      <c r="O346" s="25">
        <v>2020680010040</v>
      </c>
      <c r="P346" s="26" t="s">
        <v>206</v>
      </c>
      <c r="Q346" s="11" t="s">
        <v>411</v>
      </c>
      <c r="R346" s="11" t="s">
        <v>1494</v>
      </c>
      <c r="S346" s="11" t="s">
        <v>1529</v>
      </c>
      <c r="T346" s="11" t="s">
        <v>1568</v>
      </c>
      <c r="U346" s="11" t="s">
        <v>1569</v>
      </c>
      <c r="V346" s="12" t="s">
        <v>2208</v>
      </c>
    </row>
    <row r="347" spans="1:22">
      <c r="A347" s="55">
        <v>45408</v>
      </c>
      <c r="B347" s="9">
        <v>1912</v>
      </c>
      <c r="C347" s="9" t="s">
        <v>274</v>
      </c>
      <c r="D347" s="9" t="s">
        <v>518</v>
      </c>
      <c r="E347" s="9" t="s">
        <v>748</v>
      </c>
      <c r="F347" s="9" t="s">
        <v>818</v>
      </c>
      <c r="G347" s="9" t="s">
        <v>819</v>
      </c>
      <c r="H347" s="30">
        <v>930</v>
      </c>
      <c r="I347" s="10">
        <v>-6250000</v>
      </c>
      <c r="J347" s="10">
        <v>0</v>
      </c>
      <c r="K347" s="10">
        <v>0</v>
      </c>
      <c r="L347" s="9" t="s">
        <v>331</v>
      </c>
      <c r="M347" s="9">
        <v>211</v>
      </c>
      <c r="N347" s="11" t="s">
        <v>112</v>
      </c>
      <c r="O347" s="25">
        <v>2020680010040</v>
      </c>
      <c r="P347" s="26" t="s">
        <v>206</v>
      </c>
      <c r="Q347" s="11" t="s">
        <v>411</v>
      </c>
      <c r="R347" s="11" t="s">
        <v>1494</v>
      </c>
      <c r="S347" s="11" t="s">
        <v>1529</v>
      </c>
      <c r="T347" s="11" t="s">
        <v>1728</v>
      </c>
      <c r="U347" s="11" t="s">
        <v>1729</v>
      </c>
      <c r="V347" s="12" t="s">
        <v>2208</v>
      </c>
    </row>
    <row r="348" spans="1:22">
      <c r="A348" s="55">
        <v>45408</v>
      </c>
      <c r="B348" s="9">
        <v>3885</v>
      </c>
      <c r="C348" s="9" t="s">
        <v>306</v>
      </c>
      <c r="D348" s="9" t="s">
        <v>389</v>
      </c>
      <c r="E348" s="9" t="s">
        <v>986</v>
      </c>
      <c r="F348" s="9" t="s">
        <v>460</v>
      </c>
      <c r="G348" s="9" t="s">
        <v>461</v>
      </c>
      <c r="H348" s="31" t="s">
        <v>2206</v>
      </c>
      <c r="I348" s="10">
        <v>297076</v>
      </c>
      <c r="J348" s="10">
        <v>297076</v>
      </c>
      <c r="K348" s="10">
        <v>297076</v>
      </c>
      <c r="L348" s="9" t="s">
        <v>331</v>
      </c>
      <c r="M348" s="11">
        <v>256</v>
      </c>
      <c r="N348" s="13" t="s">
        <v>146</v>
      </c>
      <c r="O348" s="25">
        <v>2022680010029</v>
      </c>
      <c r="P348" s="26" t="s">
        <v>226</v>
      </c>
      <c r="Q348" s="11" t="s">
        <v>393</v>
      </c>
      <c r="R348" s="31" t="s">
        <v>2206</v>
      </c>
      <c r="S348" s="31" t="s">
        <v>2206</v>
      </c>
      <c r="T348" s="31" t="s">
        <v>2206</v>
      </c>
      <c r="U348" s="31" t="s">
        <v>2206</v>
      </c>
      <c r="V348" s="12" t="s">
        <v>2208</v>
      </c>
    </row>
    <row r="349" spans="1:22">
      <c r="A349" s="55">
        <v>45408</v>
      </c>
      <c r="B349" s="9">
        <v>3886</v>
      </c>
      <c r="C349" s="9" t="s">
        <v>196</v>
      </c>
      <c r="D349" s="9" t="s">
        <v>447</v>
      </c>
      <c r="E349" s="9" t="s">
        <v>988</v>
      </c>
      <c r="F349" s="9" t="s">
        <v>989</v>
      </c>
      <c r="G349" s="9" t="s">
        <v>990</v>
      </c>
      <c r="H349" s="30">
        <v>1460</v>
      </c>
      <c r="I349" s="10">
        <v>11200000</v>
      </c>
      <c r="J349" s="10">
        <v>11200000</v>
      </c>
      <c r="K349" s="10">
        <v>11200000</v>
      </c>
      <c r="L349" s="9" t="s">
        <v>331</v>
      </c>
      <c r="M349" s="11">
        <v>219</v>
      </c>
      <c r="N349" s="13" t="s">
        <v>130</v>
      </c>
      <c r="O349" s="25">
        <v>2021680010003</v>
      </c>
      <c r="P349" s="26" t="s">
        <v>197</v>
      </c>
      <c r="Q349" s="11" t="s">
        <v>793</v>
      </c>
      <c r="R349" s="11" t="s">
        <v>1494</v>
      </c>
      <c r="S349" s="11" t="s">
        <v>1529</v>
      </c>
      <c r="T349" s="11" t="s">
        <v>1812</v>
      </c>
      <c r="U349" s="11" t="s">
        <v>1813</v>
      </c>
      <c r="V349" s="12" t="s">
        <v>2208</v>
      </c>
    </row>
    <row r="350" spans="1:22">
      <c r="A350" s="55">
        <v>45411</v>
      </c>
      <c r="B350" s="9">
        <v>3953</v>
      </c>
      <c r="C350" s="9" t="s">
        <v>272</v>
      </c>
      <c r="D350" s="9" t="s">
        <v>409</v>
      </c>
      <c r="E350" s="9" t="s">
        <v>676</v>
      </c>
      <c r="F350" s="9" t="s">
        <v>991</v>
      </c>
      <c r="G350" s="9" t="s">
        <v>992</v>
      </c>
      <c r="H350" s="30">
        <v>1467</v>
      </c>
      <c r="I350" s="10">
        <v>14400000</v>
      </c>
      <c r="J350" s="10">
        <v>14400000</v>
      </c>
      <c r="K350" s="10">
        <v>14400000</v>
      </c>
      <c r="L350" s="9" t="s">
        <v>331</v>
      </c>
      <c r="M350" s="9">
        <v>211</v>
      </c>
      <c r="N350" s="11" t="s">
        <v>112</v>
      </c>
      <c r="O350" s="25">
        <v>2020680010040</v>
      </c>
      <c r="P350" s="26" t="s">
        <v>206</v>
      </c>
      <c r="Q350" s="11" t="s">
        <v>411</v>
      </c>
      <c r="R350" s="11" t="s">
        <v>1494</v>
      </c>
      <c r="S350" s="11" t="s">
        <v>1495</v>
      </c>
      <c r="T350" s="11" t="s">
        <v>1814</v>
      </c>
      <c r="U350" s="11" t="s">
        <v>1815</v>
      </c>
      <c r="V350" s="12" t="s">
        <v>2208</v>
      </c>
    </row>
    <row r="351" spans="1:22">
      <c r="A351" s="55">
        <v>45411</v>
      </c>
      <c r="B351" s="9">
        <v>3954</v>
      </c>
      <c r="C351" s="9" t="s">
        <v>304</v>
      </c>
      <c r="D351" s="9" t="s">
        <v>389</v>
      </c>
      <c r="E351" s="9" t="s">
        <v>835</v>
      </c>
      <c r="F351" s="9" t="s">
        <v>993</v>
      </c>
      <c r="G351" s="9" t="s">
        <v>994</v>
      </c>
      <c r="H351" s="30">
        <v>1466</v>
      </c>
      <c r="I351" s="10">
        <v>14400000</v>
      </c>
      <c r="J351" s="10">
        <v>14400000</v>
      </c>
      <c r="K351" s="10">
        <v>14400000</v>
      </c>
      <c r="L351" s="9" t="s">
        <v>331</v>
      </c>
      <c r="M351" s="11">
        <v>256</v>
      </c>
      <c r="N351" s="13" t="s">
        <v>146</v>
      </c>
      <c r="O351" s="25">
        <v>2022680010029</v>
      </c>
      <c r="P351" s="26" t="s">
        <v>226</v>
      </c>
      <c r="Q351" s="11" t="s">
        <v>393</v>
      </c>
      <c r="R351" s="11" t="s">
        <v>1494</v>
      </c>
      <c r="S351" s="11" t="s">
        <v>1495</v>
      </c>
      <c r="T351" s="11" t="s">
        <v>1816</v>
      </c>
      <c r="U351" s="11" t="s">
        <v>1817</v>
      </c>
      <c r="V351" s="12" t="s">
        <v>2208</v>
      </c>
    </row>
    <row r="352" spans="1:22">
      <c r="A352" s="55">
        <v>45412</v>
      </c>
      <c r="B352" s="9">
        <v>3985</v>
      </c>
      <c r="C352" s="9" t="s">
        <v>240</v>
      </c>
      <c r="D352" s="9" t="s">
        <v>447</v>
      </c>
      <c r="E352" s="9" t="s">
        <v>995</v>
      </c>
      <c r="F352" s="9" t="s">
        <v>489</v>
      </c>
      <c r="G352" s="9" t="s">
        <v>490</v>
      </c>
      <c r="H352" s="30">
        <v>8</v>
      </c>
      <c r="I352" s="10">
        <v>10000000</v>
      </c>
      <c r="J352" s="10">
        <v>0</v>
      </c>
      <c r="K352" s="10">
        <v>0</v>
      </c>
      <c r="L352" s="9" t="s">
        <v>331</v>
      </c>
      <c r="M352" s="11">
        <v>201</v>
      </c>
      <c r="N352" s="13" t="s">
        <v>87</v>
      </c>
      <c r="O352" s="25">
        <v>2021680010003</v>
      </c>
      <c r="P352" s="26" t="s">
        <v>197</v>
      </c>
      <c r="Q352" s="11" t="s">
        <v>491</v>
      </c>
      <c r="R352" s="11" t="s">
        <v>1498</v>
      </c>
      <c r="S352" s="11" t="s">
        <v>1499</v>
      </c>
      <c r="T352" s="11" t="s">
        <v>1500</v>
      </c>
      <c r="U352" s="11" t="s">
        <v>1501</v>
      </c>
      <c r="V352" s="12" t="s">
        <v>2208</v>
      </c>
    </row>
    <row r="353" spans="1:22">
      <c r="A353" s="55">
        <v>45412</v>
      </c>
      <c r="B353" s="9">
        <v>3985</v>
      </c>
      <c r="C353" s="9" t="s">
        <v>241</v>
      </c>
      <c r="D353" s="9" t="s">
        <v>409</v>
      </c>
      <c r="E353" s="9" t="s">
        <v>995</v>
      </c>
      <c r="F353" s="9" t="s">
        <v>489</v>
      </c>
      <c r="G353" s="9" t="s">
        <v>490</v>
      </c>
      <c r="H353" s="30">
        <v>8</v>
      </c>
      <c r="I353" s="10">
        <v>45000000</v>
      </c>
      <c r="J353" s="10">
        <v>45000000</v>
      </c>
      <c r="K353" s="10">
        <v>45000000</v>
      </c>
      <c r="L353" s="9" t="s">
        <v>331</v>
      </c>
      <c r="M353" s="11">
        <v>201</v>
      </c>
      <c r="N353" s="11" t="s">
        <v>87</v>
      </c>
      <c r="O353" s="25">
        <v>2020680010040</v>
      </c>
      <c r="P353" s="26" t="s">
        <v>206</v>
      </c>
      <c r="Q353" s="11" t="s">
        <v>491</v>
      </c>
      <c r="R353" s="11" t="s">
        <v>1498</v>
      </c>
      <c r="S353" s="11" t="s">
        <v>1499</v>
      </c>
      <c r="T353" s="11" t="s">
        <v>1500</v>
      </c>
      <c r="U353" s="11" t="s">
        <v>1501</v>
      </c>
      <c r="V353" s="12" t="s">
        <v>2208</v>
      </c>
    </row>
    <row r="354" spans="1:22">
      <c r="A354" s="55">
        <v>45414</v>
      </c>
      <c r="B354" s="9">
        <v>4007</v>
      </c>
      <c r="C354" s="9" t="s">
        <v>272</v>
      </c>
      <c r="D354" s="9" t="s">
        <v>409</v>
      </c>
      <c r="E354" s="9" t="s">
        <v>738</v>
      </c>
      <c r="F354" s="9" t="s">
        <v>996</v>
      </c>
      <c r="G354" s="9" t="s">
        <v>997</v>
      </c>
      <c r="H354" s="30">
        <v>1487</v>
      </c>
      <c r="I354" s="10">
        <v>14000000</v>
      </c>
      <c r="J354" s="10">
        <v>14000000</v>
      </c>
      <c r="K354" s="10">
        <v>14000000</v>
      </c>
      <c r="L354" s="9" t="s">
        <v>331</v>
      </c>
      <c r="M354" s="9">
        <v>209</v>
      </c>
      <c r="N354" s="11" t="s">
        <v>107</v>
      </c>
      <c r="O354" s="25">
        <v>2020680010040</v>
      </c>
      <c r="P354" s="26" t="s">
        <v>206</v>
      </c>
      <c r="Q354" s="11" t="s">
        <v>889</v>
      </c>
      <c r="R354" s="11" t="s">
        <v>1494</v>
      </c>
      <c r="S354" s="11" t="s">
        <v>1495</v>
      </c>
      <c r="T354" s="11" t="s">
        <v>1818</v>
      </c>
      <c r="U354" s="11" t="s">
        <v>1819</v>
      </c>
      <c r="V354" s="12" t="s">
        <v>2208</v>
      </c>
    </row>
    <row r="355" spans="1:22">
      <c r="A355" s="55">
        <v>45414</v>
      </c>
      <c r="B355" s="9">
        <v>4018</v>
      </c>
      <c r="C355" s="9" t="s">
        <v>272</v>
      </c>
      <c r="D355" s="9" t="s">
        <v>409</v>
      </c>
      <c r="E355" s="9" t="s">
        <v>998</v>
      </c>
      <c r="F355" s="9" t="s">
        <v>999</v>
      </c>
      <c r="G355" s="9" t="s">
        <v>1000</v>
      </c>
      <c r="H355" s="30">
        <v>1494</v>
      </c>
      <c r="I355" s="10">
        <v>13200000</v>
      </c>
      <c r="J355" s="10">
        <v>13200000</v>
      </c>
      <c r="K355" s="10">
        <v>13200000</v>
      </c>
      <c r="L355" s="9" t="s">
        <v>331</v>
      </c>
      <c r="M355" s="9">
        <v>211</v>
      </c>
      <c r="N355" s="11" t="s">
        <v>112</v>
      </c>
      <c r="O355" s="25">
        <v>2020680010040</v>
      </c>
      <c r="P355" s="26" t="s">
        <v>206</v>
      </c>
      <c r="Q355" s="11" t="s">
        <v>411</v>
      </c>
      <c r="R355" s="11" t="s">
        <v>1494</v>
      </c>
      <c r="S355" s="11" t="s">
        <v>1495</v>
      </c>
      <c r="T355" s="11" t="s">
        <v>1820</v>
      </c>
      <c r="U355" s="11" t="s">
        <v>1821</v>
      </c>
      <c r="V355" s="12" t="s">
        <v>2208</v>
      </c>
    </row>
    <row r="356" spans="1:22">
      <c r="A356" s="55">
        <v>45414</v>
      </c>
      <c r="B356" s="9">
        <v>4019</v>
      </c>
      <c r="C356" s="9" t="s">
        <v>251</v>
      </c>
      <c r="D356" s="9" t="s">
        <v>423</v>
      </c>
      <c r="E356" s="9" t="s">
        <v>1002</v>
      </c>
      <c r="F356" s="9" t="s">
        <v>1003</v>
      </c>
      <c r="G356" s="9" t="s">
        <v>1004</v>
      </c>
      <c r="H356" s="30">
        <v>1500</v>
      </c>
      <c r="I356" s="10">
        <v>10200000</v>
      </c>
      <c r="J356" s="10">
        <v>10200000</v>
      </c>
      <c r="K356" s="10">
        <v>10200000</v>
      </c>
      <c r="L356" s="9" t="s">
        <v>331</v>
      </c>
      <c r="M356" s="11">
        <v>204</v>
      </c>
      <c r="N356" s="13" t="s">
        <v>97</v>
      </c>
      <c r="O356" s="25">
        <v>2020680010050</v>
      </c>
      <c r="P356" s="26" t="s">
        <v>207</v>
      </c>
      <c r="Q356" s="11" t="s">
        <v>427</v>
      </c>
      <c r="R356" s="11" t="s">
        <v>1494</v>
      </c>
      <c r="S356" s="11" t="s">
        <v>1529</v>
      </c>
      <c r="T356" s="11" t="s">
        <v>1822</v>
      </c>
      <c r="U356" s="11" t="s">
        <v>1823</v>
      </c>
      <c r="V356" s="12" t="s">
        <v>2208</v>
      </c>
    </row>
    <row r="357" spans="1:22">
      <c r="A357" s="55">
        <v>45415</v>
      </c>
      <c r="B357" s="9">
        <v>4035</v>
      </c>
      <c r="C357" s="9" t="s">
        <v>243</v>
      </c>
      <c r="D357" s="9" t="s">
        <v>451</v>
      </c>
      <c r="E357" s="9" t="s">
        <v>1006</v>
      </c>
      <c r="F357" s="9" t="s">
        <v>489</v>
      </c>
      <c r="G357" s="9" t="s">
        <v>490</v>
      </c>
      <c r="H357" s="30">
        <v>65</v>
      </c>
      <c r="I357" s="10">
        <v>30000000</v>
      </c>
      <c r="J357" s="10">
        <v>29378700</v>
      </c>
      <c r="K357" s="10">
        <v>29378700</v>
      </c>
      <c r="L357" s="9" t="s">
        <v>331</v>
      </c>
      <c r="M357" s="11">
        <v>201</v>
      </c>
      <c r="N357" s="11" t="s">
        <v>87</v>
      </c>
      <c r="O357" s="25">
        <v>2020680010106</v>
      </c>
      <c r="P357" s="26" t="s">
        <v>208</v>
      </c>
      <c r="Q357" s="11" t="s">
        <v>491</v>
      </c>
      <c r="R357" s="11" t="s">
        <v>1519</v>
      </c>
      <c r="S357" s="11" t="s">
        <v>1499</v>
      </c>
      <c r="T357" s="11" t="s">
        <v>1824</v>
      </c>
      <c r="U357" s="11" t="s">
        <v>1825</v>
      </c>
      <c r="V357" s="12" t="s">
        <v>2208</v>
      </c>
    </row>
    <row r="358" spans="1:22">
      <c r="A358" s="55">
        <v>45418</v>
      </c>
      <c r="B358" s="9">
        <v>4061</v>
      </c>
      <c r="C358" s="9" t="s">
        <v>308</v>
      </c>
      <c r="D358" s="9" t="s">
        <v>389</v>
      </c>
      <c r="E358" s="9" t="s">
        <v>987</v>
      </c>
      <c r="F358" s="9" t="s">
        <v>555</v>
      </c>
      <c r="G358" s="9" t="s">
        <v>556</v>
      </c>
      <c r="H358" s="31" t="s">
        <v>2206</v>
      </c>
      <c r="I358" s="10">
        <v>64683.1</v>
      </c>
      <c r="J358" s="10">
        <v>64683.1</v>
      </c>
      <c r="K358" s="10">
        <v>64683.1</v>
      </c>
      <c r="L358" s="9" t="s">
        <v>331</v>
      </c>
      <c r="M358" s="11">
        <v>256</v>
      </c>
      <c r="N358" s="13" t="s">
        <v>146</v>
      </c>
      <c r="O358" s="25">
        <v>2022680010029</v>
      </c>
      <c r="P358" s="26" t="s">
        <v>226</v>
      </c>
      <c r="Q358" s="11" t="s">
        <v>393</v>
      </c>
      <c r="R358" s="31" t="s">
        <v>2206</v>
      </c>
      <c r="S358" s="31" t="s">
        <v>2206</v>
      </c>
      <c r="T358" s="31" t="s">
        <v>2206</v>
      </c>
      <c r="U358" s="31" t="s">
        <v>2206</v>
      </c>
      <c r="V358" s="12" t="s">
        <v>2208</v>
      </c>
    </row>
    <row r="359" spans="1:22">
      <c r="A359" s="55">
        <v>45418</v>
      </c>
      <c r="B359" s="9">
        <v>4061</v>
      </c>
      <c r="C359" s="9" t="s">
        <v>247</v>
      </c>
      <c r="D359" s="9" t="s">
        <v>587</v>
      </c>
      <c r="E359" s="9" t="s">
        <v>987</v>
      </c>
      <c r="F359" s="9" t="s">
        <v>555</v>
      </c>
      <c r="G359" s="9" t="s">
        <v>556</v>
      </c>
      <c r="H359" s="31" t="s">
        <v>2206</v>
      </c>
      <c r="I359" s="10">
        <v>64683.1</v>
      </c>
      <c r="J359" s="10">
        <v>64683.1</v>
      </c>
      <c r="K359" s="10">
        <v>64683.1</v>
      </c>
      <c r="L359" s="9" t="s">
        <v>331</v>
      </c>
      <c r="M359" s="11">
        <v>203</v>
      </c>
      <c r="N359" s="11" t="s">
        <v>92</v>
      </c>
      <c r="O359" s="25">
        <v>2020680010072</v>
      </c>
      <c r="P359" s="26" t="s">
        <v>210</v>
      </c>
      <c r="Q359" s="11" t="s">
        <v>591</v>
      </c>
      <c r="R359" s="31" t="s">
        <v>2206</v>
      </c>
      <c r="S359" s="31" t="s">
        <v>2206</v>
      </c>
      <c r="T359" s="31" t="s">
        <v>2206</v>
      </c>
      <c r="U359" s="31" t="s">
        <v>2206</v>
      </c>
      <c r="V359" s="12" t="s">
        <v>2208</v>
      </c>
    </row>
    <row r="360" spans="1:22">
      <c r="A360" s="55">
        <v>45418</v>
      </c>
      <c r="B360" s="9">
        <v>4061</v>
      </c>
      <c r="C360" s="9" t="s">
        <v>276</v>
      </c>
      <c r="D360" s="9" t="s">
        <v>409</v>
      </c>
      <c r="E360" s="9" t="s">
        <v>987</v>
      </c>
      <c r="F360" s="9" t="s">
        <v>555</v>
      </c>
      <c r="G360" s="9" t="s">
        <v>556</v>
      </c>
      <c r="H360" s="31" t="s">
        <v>2206</v>
      </c>
      <c r="I360" s="10">
        <v>101841.49</v>
      </c>
      <c r="J360" s="10">
        <v>101841.49</v>
      </c>
      <c r="K360" s="10">
        <v>101841.49</v>
      </c>
      <c r="L360" s="9" t="s">
        <v>331</v>
      </c>
      <c r="M360" s="9">
        <v>211</v>
      </c>
      <c r="N360" s="11" t="s">
        <v>112</v>
      </c>
      <c r="O360" s="25">
        <v>2020680010040</v>
      </c>
      <c r="P360" s="26" t="s">
        <v>206</v>
      </c>
      <c r="Q360" s="11" t="s">
        <v>411</v>
      </c>
      <c r="R360" s="31" t="s">
        <v>2206</v>
      </c>
      <c r="S360" s="31" t="s">
        <v>2206</v>
      </c>
      <c r="T360" s="31" t="s">
        <v>2206</v>
      </c>
      <c r="U360" s="31" t="s">
        <v>2206</v>
      </c>
      <c r="V360" s="12" t="s">
        <v>2208</v>
      </c>
    </row>
    <row r="361" spans="1:22">
      <c r="A361" s="55">
        <v>45418</v>
      </c>
      <c r="B361" s="9">
        <v>4055</v>
      </c>
      <c r="C361" s="9" t="s">
        <v>196</v>
      </c>
      <c r="D361" s="9" t="s">
        <v>447</v>
      </c>
      <c r="E361" s="9" t="s">
        <v>1007</v>
      </c>
      <c r="F361" s="9" t="s">
        <v>1008</v>
      </c>
      <c r="G361" s="9" t="s">
        <v>1009</v>
      </c>
      <c r="H361" s="30">
        <v>1518</v>
      </c>
      <c r="I361" s="10">
        <v>4583333.33</v>
      </c>
      <c r="J361" s="10">
        <v>4583333.33</v>
      </c>
      <c r="K361" s="10">
        <v>4583333.33</v>
      </c>
      <c r="L361" s="9" t="s">
        <v>331</v>
      </c>
      <c r="M361" s="11">
        <v>219</v>
      </c>
      <c r="N361" s="13" t="s">
        <v>130</v>
      </c>
      <c r="O361" s="25">
        <v>2021680010003</v>
      </c>
      <c r="P361" s="26" t="s">
        <v>197</v>
      </c>
      <c r="Q361" s="11" t="s">
        <v>793</v>
      </c>
      <c r="R361" s="11" t="s">
        <v>1494</v>
      </c>
      <c r="S361" s="11" t="s">
        <v>1529</v>
      </c>
      <c r="T361" s="11" t="s">
        <v>1826</v>
      </c>
      <c r="U361" s="11" t="s">
        <v>1827</v>
      </c>
      <c r="V361" s="12" t="s">
        <v>2208</v>
      </c>
    </row>
    <row r="362" spans="1:22">
      <c r="A362" s="55">
        <v>45418</v>
      </c>
      <c r="B362" s="9">
        <v>4058</v>
      </c>
      <c r="C362" s="9" t="s">
        <v>276</v>
      </c>
      <c r="D362" s="9" t="s">
        <v>409</v>
      </c>
      <c r="E362" s="9" t="s">
        <v>1010</v>
      </c>
      <c r="F362" s="9" t="s">
        <v>405</v>
      </c>
      <c r="G362" s="9" t="s">
        <v>406</v>
      </c>
      <c r="H362" s="31" t="s">
        <v>2206</v>
      </c>
      <c r="I362" s="10">
        <v>68440</v>
      </c>
      <c r="J362" s="10">
        <v>68440</v>
      </c>
      <c r="K362" s="10">
        <v>68440</v>
      </c>
      <c r="L362" s="9" t="s">
        <v>331</v>
      </c>
      <c r="M362" s="9">
        <v>211</v>
      </c>
      <c r="N362" s="11" t="s">
        <v>112</v>
      </c>
      <c r="O362" s="25">
        <v>2020680010040</v>
      </c>
      <c r="P362" s="26" t="s">
        <v>206</v>
      </c>
      <c r="Q362" s="11" t="s">
        <v>411</v>
      </c>
      <c r="R362" s="31" t="s">
        <v>2206</v>
      </c>
      <c r="S362" s="31" t="s">
        <v>2206</v>
      </c>
      <c r="T362" s="31" t="s">
        <v>2206</v>
      </c>
      <c r="U362" s="31" t="s">
        <v>2206</v>
      </c>
      <c r="V362" s="12" t="s">
        <v>2208</v>
      </c>
    </row>
    <row r="363" spans="1:22">
      <c r="A363" s="56">
        <v>45418</v>
      </c>
      <c r="B363" s="11">
        <v>4059</v>
      </c>
      <c r="C363" s="11" t="s">
        <v>195</v>
      </c>
      <c r="D363" s="11" t="s">
        <v>403</v>
      </c>
      <c r="E363" s="11" t="s">
        <v>1011</v>
      </c>
      <c r="F363" s="11" t="s">
        <v>405</v>
      </c>
      <c r="G363" s="11" t="s">
        <v>406</v>
      </c>
      <c r="H363" s="31" t="s">
        <v>2206</v>
      </c>
      <c r="I363" s="13">
        <v>4880</v>
      </c>
      <c r="J363" s="10">
        <v>4880</v>
      </c>
      <c r="K363" s="10">
        <v>4880</v>
      </c>
      <c r="L363" s="11" t="s">
        <v>331</v>
      </c>
      <c r="M363" s="11">
        <v>1</v>
      </c>
      <c r="N363" s="13" t="s">
        <v>46</v>
      </c>
      <c r="O363" s="25">
        <v>2022680010056</v>
      </c>
      <c r="P363" s="26" t="s">
        <v>198</v>
      </c>
      <c r="Q363" s="11" t="s">
        <v>408</v>
      </c>
      <c r="R363" s="31" t="s">
        <v>2206</v>
      </c>
      <c r="S363" s="31" t="s">
        <v>2206</v>
      </c>
      <c r="T363" s="31" t="s">
        <v>2206</v>
      </c>
      <c r="U363" s="31" t="s">
        <v>2206</v>
      </c>
      <c r="V363" s="12" t="s">
        <v>2208</v>
      </c>
    </row>
    <row r="364" spans="1:22">
      <c r="A364" s="55">
        <v>45418</v>
      </c>
      <c r="B364" s="9">
        <v>4060</v>
      </c>
      <c r="C364" s="9" t="s">
        <v>309</v>
      </c>
      <c r="D364" s="9" t="s">
        <v>389</v>
      </c>
      <c r="E364" s="9" t="s">
        <v>1012</v>
      </c>
      <c r="F364" s="9" t="s">
        <v>825</v>
      </c>
      <c r="G364" s="9" t="s">
        <v>826</v>
      </c>
      <c r="H364" s="31" t="s">
        <v>2206</v>
      </c>
      <c r="I364" s="10">
        <v>93889</v>
      </c>
      <c r="J364" s="10">
        <v>93889</v>
      </c>
      <c r="K364" s="10">
        <v>93889</v>
      </c>
      <c r="L364" s="9" t="s">
        <v>331</v>
      </c>
      <c r="M364" s="11">
        <v>256</v>
      </c>
      <c r="N364" s="13" t="s">
        <v>146</v>
      </c>
      <c r="O364" s="25">
        <v>2022680010029</v>
      </c>
      <c r="P364" s="26" t="s">
        <v>226</v>
      </c>
      <c r="Q364" s="11" t="s">
        <v>393</v>
      </c>
      <c r="R364" s="31" t="s">
        <v>2206</v>
      </c>
      <c r="S364" s="31" t="s">
        <v>2206</v>
      </c>
      <c r="T364" s="31" t="s">
        <v>2206</v>
      </c>
      <c r="U364" s="31" t="s">
        <v>2206</v>
      </c>
      <c r="V364" s="12" t="s">
        <v>2208</v>
      </c>
    </row>
    <row r="365" spans="1:22">
      <c r="A365" s="55">
        <v>45419</v>
      </c>
      <c r="B365" s="9">
        <v>4068</v>
      </c>
      <c r="C365" s="9" t="s">
        <v>299</v>
      </c>
      <c r="D365" s="9" t="s">
        <v>546</v>
      </c>
      <c r="E365" s="9" t="s">
        <v>1013</v>
      </c>
      <c r="F365" s="9" t="s">
        <v>1014</v>
      </c>
      <c r="G365" s="9" t="s">
        <v>1015</v>
      </c>
      <c r="H365" s="30">
        <v>59</v>
      </c>
      <c r="I365" s="10">
        <v>205968000</v>
      </c>
      <c r="J365" s="10">
        <v>205109800</v>
      </c>
      <c r="K365" s="10">
        <v>205109800</v>
      </c>
      <c r="L365" s="9" t="s">
        <v>331</v>
      </c>
      <c r="M365" s="11">
        <v>214</v>
      </c>
      <c r="N365" s="11" t="s">
        <v>117</v>
      </c>
      <c r="O365" s="25">
        <v>2020680010121</v>
      </c>
      <c r="P365" s="26" t="s">
        <v>219</v>
      </c>
      <c r="Q365" s="11" t="s">
        <v>908</v>
      </c>
      <c r="R365" s="11" t="s">
        <v>1489</v>
      </c>
      <c r="S365" s="11" t="s">
        <v>1490</v>
      </c>
      <c r="T365" s="11" t="s">
        <v>1828</v>
      </c>
      <c r="U365" s="11" t="s">
        <v>1829</v>
      </c>
      <c r="V365" s="12" t="s">
        <v>2208</v>
      </c>
    </row>
    <row r="366" spans="1:22">
      <c r="A366" s="56">
        <v>45420</v>
      </c>
      <c r="B366" s="11">
        <v>4185</v>
      </c>
      <c r="C366" s="11" t="s">
        <v>195</v>
      </c>
      <c r="D366" s="11" t="s">
        <v>403</v>
      </c>
      <c r="E366" s="11" t="s">
        <v>1016</v>
      </c>
      <c r="F366" s="11" t="s">
        <v>417</v>
      </c>
      <c r="G366" s="11" t="s">
        <v>418</v>
      </c>
      <c r="H366" s="31" t="s">
        <v>2206</v>
      </c>
      <c r="I366" s="13">
        <v>172196</v>
      </c>
      <c r="J366" s="10">
        <v>172196</v>
      </c>
      <c r="K366" s="10">
        <v>172196</v>
      </c>
      <c r="L366" s="11" t="s">
        <v>331</v>
      </c>
      <c r="M366" s="11">
        <v>1</v>
      </c>
      <c r="N366" s="13" t="s">
        <v>46</v>
      </c>
      <c r="O366" s="25">
        <v>2022680010056</v>
      </c>
      <c r="P366" s="26" t="s">
        <v>198</v>
      </c>
      <c r="Q366" s="11" t="s">
        <v>408</v>
      </c>
      <c r="R366" s="31" t="s">
        <v>2206</v>
      </c>
      <c r="S366" s="31" t="s">
        <v>2206</v>
      </c>
      <c r="T366" s="31" t="s">
        <v>2206</v>
      </c>
      <c r="U366" s="31" t="s">
        <v>2206</v>
      </c>
      <c r="V366" s="12" t="s">
        <v>2208</v>
      </c>
    </row>
    <row r="367" spans="1:22">
      <c r="A367" s="55">
        <v>45420</v>
      </c>
      <c r="B367" s="9">
        <v>4186</v>
      </c>
      <c r="C367" s="9" t="s">
        <v>304</v>
      </c>
      <c r="D367" s="9" t="s">
        <v>389</v>
      </c>
      <c r="E367" s="9" t="s">
        <v>1017</v>
      </c>
      <c r="F367" s="9" t="s">
        <v>1018</v>
      </c>
      <c r="G367" s="9" t="s">
        <v>1019</v>
      </c>
      <c r="H367" s="30">
        <v>1533</v>
      </c>
      <c r="I367" s="10">
        <v>4500000</v>
      </c>
      <c r="J367" s="10">
        <v>4500000</v>
      </c>
      <c r="K367" s="10">
        <v>4500000</v>
      </c>
      <c r="L367" s="9" t="s">
        <v>331</v>
      </c>
      <c r="M367" s="11">
        <v>256</v>
      </c>
      <c r="N367" s="13" t="s">
        <v>146</v>
      </c>
      <c r="O367" s="25">
        <v>2022680010029</v>
      </c>
      <c r="P367" s="26" t="s">
        <v>226</v>
      </c>
      <c r="Q367" s="11" t="s">
        <v>393</v>
      </c>
      <c r="R367" s="11" t="s">
        <v>1494</v>
      </c>
      <c r="S367" s="11" t="s">
        <v>1529</v>
      </c>
      <c r="T367" s="11" t="s">
        <v>1830</v>
      </c>
      <c r="U367" s="11" t="s">
        <v>1831</v>
      </c>
      <c r="V367" s="12" t="s">
        <v>2208</v>
      </c>
    </row>
    <row r="368" spans="1:22">
      <c r="A368" s="55">
        <v>45422</v>
      </c>
      <c r="B368" s="9">
        <v>4247</v>
      </c>
      <c r="C368" s="9" t="s">
        <v>300</v>
      </c>
      <c r="D368" s="9" t="s">
        <v>546</v>
      </c>
      <c r="E368" s="9" t="s">
        <v>1020</v>
      </c>
      <c r="F368" s="9" t="s">
        <v>1021</v>
      </c>
      <c r="G368" s="9" t="s">
        <v>1022</v>
      </c>
      <c r="H368" s="30">
        <v>1538</v>
      </c>
      <c r="I368" s="10">
        <v>6333333.3300000001</v>
      </c>
      <c r="J368" s="10">
        <v>6333333.3300000001</v>
      </c>
      <c r="K368" s="10">
        <v>6333333.3300000001</v>
      </c>
      <c r="L368" s="9" t="s">
        <v>331</v>
      </c>
      <c r="M368" s="9">
        <v>271</v>
      </c>
      <c r="N368" s="11" t="s">
        <v>162</v>
      </c>
      <c r="O368" s="25">
        <v>2020680010121</v>
      </c>
      <c r="P368" s="26" t="s">
        <v>219</v>
      </c>
      <c r="Q368" s="11" t="s">
        <v>659</v>
      </c>
      <c r="R368" s="11" t="s">
        <v>1494</v>
      </c>
      <c r="S368" s="11" t="s">
        <v>1495</v>
      </c>
      <c r="T368" s="11" t="s">
        <v>1832</v>
      </c>
      <c r="U368" s="11" t="s">
        <v>1833</v>
      </c>
      <c r="V368" s="12" t="s">
        <v>2208</v>
      </c>
    </row>
    <row r="369" spans="1:22">
      <c r="A369" s="55">
        <v>45426</v>
      </c>
      <c r="B369" s="9">
        <v>4332</v>
      </c>
      <c r="C369" s="9" t="s">
        <v>272</v>
      </c>
      <c r="D369" s="9" t="s">
        <v>409</v>
      </c>
      <c r="E369" s="9" t="s">
        <v>1023</v>
      </c>
      <c r="F369" s="9" t="s">
        <v>1024</v>
      </c>
      <c r="G369" s="9" t="s">
        <v>1025</v>
      </c>
      <c r="H369" s="30">
        <v>1563</v>
      </c>
      <c r="I369" s="10">
        <v>5640000</v>
      </c>
      <c r="J369" s="10">
        <v>5640000</v>
      </c>
      <c r="K369" s="10">
        <v>5640000</v>
      </c>
      <c r="L369" s="9" t="s">
        <v>331</v>
      </c>
      <c r="M369" s="9">
        <v>211</v>
      </c>
      <c r="N369" s="11" t="s">
        <v>112</v>
      </c>
      <c r="O369" s="25">
        <v>2020680010040</v>
      </c>
      <c r="P369" s="26" t="s">
        <v>206</v>
      </c>
      <c r="Q369" s="11" t="s">
        <v>411</v>
      </c>
      <c r="R369" s="11" t="s">
        <v>1494</v>
      </c>
      <c r="S369" s="11" t="s">
        <v>1495</v>
      </c>
      <c r="T369" s="11" t="s">
        <v>1834</v>
      </c>
      <c r="U369" s="11" t="s">
        <v>1835</v>
      </c>
      <c r="V369" s="12" t="s">
        <v>2208</v>
      </c>
    </row>
    <row r="370" spans="1:22">
      <c r="A370" s="55">
        <v>45427</v>
      </c>
      <c r="B370" s="9">
        <v>4369</v>
      </c>
      <c r="C370" s="9" t="s">
        <v>254</v>
      </c>
      <c r="D370" s="9" t="s">
        <v>423</v>
      </c>
      <c r="E370" s="9" t="s">
        <v>1001</v>
      </c>
      <c r="F370" s="9" t="s">
        <v>555</v>
      </c>
      <c r="G370" s="9" t="s">
        <v>556</v>
      </c>
      <c r="H370" s="31" t="s">
        <v>2206</v>
      </c>
      <c r="I370" s="10">
        <v>222142.06</v>
      </c>
      <c r="J370" s="10">
        <v>222142.06</v>
      </c>
      <c r="K370" s="10">
        <v>222142.06</v>
      </c>
      <c r="L370" s="9" t="s">
        <v>331</v>
      </c>
      <c r="M370" s="11">
        <v>204</v>
      </c>
      <c r="N370" s="13" t="s">
        <v>97</v>
      </c>
      <c r="O370" s="25">
        <v>2020680010050</v>
      </c>
      <c r="P370" s="26" t="s">
        <v>207</v>
      </c>
      <c r="Q370" s="11" t="s">
        <v>427</v>
      </c>
      <c r="R370" s="31" t="s">
        <v>2206</v>
      </c>
      <c r="S370" s="31" t="s">
        <v>2206</v>
      </c>
      <c r="T370" s="31" t="s">
        <v>2206</v>
      </c>
      <c r="U370" s="31" t="s">
        <v>2206</v>
      </c>
      <c r="V370" s="12" t="s">
        <v>2208</v>
      </c>
    </row>
    <row r="371" spans="1:22">
      <c r="A371" s="55">
        <v>45427</v>
      </c>
      <c r="B371" s="9">
        <v>4369</v>
      </c>
      <c r="C371" s="9" t="s">
        <v>266</v>
      </c>
      <c r="D371" s="9" t="s">
        <v>451</v>
      </c>
      <c r="E371" s="9" t="s">
        <v>1001</v>
      </c>
      <c r="F371" s="9" t="s">
        <v>555</v>
      </c>
      <c r="G371" s="9" t="s">
        <v>556</v>
      </c>
      <c r="H371" s="31" t="s">
        <v>2206</v>
      </c>
      <c r="I371" s="10">
        <v>222142.06</v>
      </c>
      <c r="J371" s="10">
        <v>222142.06</v>
      </c>
      <c r="K371" s="10">
        <v>222142.06</v>
      </c>
      <c r="L371" s="9" t="s">
        <v>331</v>
      </c>
      <c r="M371" s="11">
        <v>207</v>
      </c>
      <c r="N371" s="13" t="s">
        <v>104</v>
      </c>
      <c r="O371" s="25">
        <v>2020680010106</v>
      </c>
      <c r="P371" s="26" t="s">
        <v>208</v>
      </c>
      <c r="Q371" s="11" t="s">
        <v>1005</v>
      </c>
      <c r="R371" s="31" t="s">
        <v>2206</v>
      </c>
      <c r="S371" s="31" t="s">
        <v>2206</v>
      </c>
      <c r="T371" s="31" t="s">
        <v>2206</v>
      </c>
      <c r="U371" s="31" t="s">
        <v>2206</v>
      </c>
      <c r="V371" s="12" t="s">
        <v>2208</v>
      </c>
    </row>
    <row r="372" spans="1:22">
      <c r="A372" s="55">
        <v>45427</v>
      </c>
      <c r="B372" s="9">
        <v>4369</v>
      </c>
      <c r="C372" s="9" t="s">
        <v>276</v>
      </c>
      <c r="D372" s="9" t="s">
        <v>409</v>
      </c>
      <c r="E372" s="9" t="s">
        <v>1001</v>
      </c>
      <c r="F372" s="9" t="s">
        <v>555</v>
      </c>
      <c r="G372" s="9" t="s">
        <v>556</v>
      </c>
      <c r="H372" s="31" t="s">
        <v>2206</v>
      </c>
      <c r="I372" s="10">
        <v>631325.93999999994</v>
      </c>
      <c r="J372" s="10">
        <v>631325.93999999994</v>
      </c>
      <c r="K372" s="10">
        <v>631325.93999999994</v>
      </c>
      <c r="L372" s="9" t="s">
        <v>331</v>
      </c>
      <c r="M372" s="9">
        <v>211</v>
      </c>
      <c r="N372" s="11" t="s">
        <v>112</v>
      </c>
      <c r="O372" s="25">
        <v>2020680010040</v>
      </c>
      <c r="P372" s="26" t="s">
        <v>206</v>
      </c>
      <c r="Q372" s="11" t="s">
        <v>411</v>
      </c>
      <c r="R372" s="31" t="s">
        <v>2206</v>
      </c>
      <c r="S372" s="31" t="s">
        <v>2206</v>
      </c>
      <c r="T372" s="31" t="s">
        <v>2206</v>
      </c>
      <c r="U372" s="31" t="s">
        <v>2206</v>
      </c>
      <c r="V372" s="12" t="s">
        <v>2208</v>
      </c>
    </row>
    <row r="373" spans="1:22">
      <c r="A373" s="55">
        <v>45427</v>
      </c>
      <c r="B373" s="9">
        <v>4370</v>
      </c>
      <c r="C373" s="9" t="s">
        <v>309</v>
      </c>
      <c r="D373" s="9" t="s">
        <v>389</v>
      </c>
      <c r="E373" s="9" t="s">
        <v>1026</v>
      </c>
      <c r="F373" s="9" t="s">
        <v>555</v>
      </c>
      <c r="G373" s="9" t="s">
        <v>556</v>
      </c>
      <c r="H373" s="31" t="s">
        <v>2206</v>
      </c>
      <c r="I373" s="10">
        <v>1293626</v>
      </c>
      <c r="J373" s="10">
        <v>1293626</v>
      </c>
      <c r="K373" s="10">
        <v>1293626</v>
      </c>
      <c r="L373" s="9" t="s">
        <v>331</v>
      </c>
      <c r="M373" s="11">
        <v>256</v>
      </c>
      <c r="N373" s="13" t="s">
        <v>146</v>
      </c>
      <c r="O373" s="25">
        <v>2022680010029</v>
      </c>
      <c r="P373" s="26" t="s">
        <v>226</v>
      </c>
      <c r="Q373" s="11" t="s">
        <v>393</v>
      </c>
      <c r="R373" s="31" t="s">
        <v>2206</v>
      </c>
      <c r="S373" s="31" t="s">
        <v>2206</v>
      </c>
      <c r="T373" s="31" t="s">
        <v>2206</v>
      </c>
      <c r="U373" s="31" t="s">
        <v>2206</v>
      </c>
      <c r="V373" s="12" t="s">
        <v>2208</v>
      </c>
    </row>
    <row r="374" spans="1:22">
      <c r="A374" s="55">
        <v>45428</v>
      </c>
      <c r="B374" s="9">
        <v>4401</v>
      </c>
      <c r="C374" s="9" t="s">
        <v>313</v>
      </c>
      <c r="D374" s="9" t="s">
        <v>389</v>
      </c>
      <c r="E374" s="9" t="s">
        <v>1027</v>
      </c>
      <c r="F374" s="9" t="s">
        <v>467</v>
      </c>
      <c r="G374" s="9" t="s">
        <v>468</v>
      </c>
      <c r="H374" s="31" t="s">
        <v>2206</v>
      </c>
      <c r="I374" s="10">
        <v>884000</v>
      </c>
      <c r="J374" s="10">
        <v>884000</v>
      </c>
      <c r="K374" s="10">
        <v>884000</v>
      </c>
      <c r="L374" s="9" t="s">
        <v>331</v>
      </c>
      <c r="M374" s="11">
        <v>258</v>
      </c>
      <c r="N374" s="13" t="s">
        <v>151</v>
      </c>
      <c r="O374" s="25">
        <v>2022680010029</v>
      </c>
      <c r="P374" s="26" t="s">
        <v>226</v>
      </c>
      <c r="Q374" s="11" t="s">
        <v>415</v>
      </c>
      <c r="R374" s="31" t="s">
        <v>2206</v>
      </c>
      <c r="S374" s="31" t="s">
        <v>2206</v>
      </c>
      <c r="T374" s="31" t="s">
        <v>2206</v>
      </c>
      <c r="U374" s="31" t="s">
        <v>2206</v>
      </c>
      <c r="V374" s="12" t="s">
        <v>2208</v>
      </c>
    </row>
    <row r="375" spans="1:22">
      <c r="A375" s="55">
        <v>45428</v>
      </c>
      <c r="B375" s="9">
        <v>4402</v>
      </c>
      <c r="C375" s="9" t="s">
        <v>313</v>
      </c>
      <c r="D375" s="9" t="s">
        <v>389</v>
      </c>
      <c r="E375" s="9" t="s">
        <v>1028</v>
      </c>
      <c r="F375" s="9" t="s">
        <v>472</v>
      </c>
      <c r="G375" s="9" t="s">
        <v>473</v>
      </c>
      <c r="H375" s="31" t="s">
        <v>2206</v>
      </c>
      <c r="I375" s="10">
        <v>162500</v>
      </c>
      <c r="J375" s="10">
        <v>162500</v>
      </c>
      <c r="K375" s="10">
        <v>162500</v>
      </c>
      <c r="L375" s="9" t="s">
        <v>331</v>
      </c>
      <c r="M375" s="11">
        <v>258</v>
      </c>
      <c r="N375" s="13" t="s">
        <v>151</v>
      </c>
      <c r="O375" s="25">
        <v>2022680010029</v>
      </c>
      <c r="P375" s="26" t="s">
        <v>226</v>
      </c>
      <c r="Q375" s="11" t="s">
        <v>415</v>
      </c>
      <c r="R375" s="31" t="s">
        <v>2206</v>
      </c>
      <c r="S375" s="31" t="s">
        <v>2206</v>
      </c>
      <c r="T375" s="31" t="s">
        <v>2206</v>
      </c>
      <c r="U375" s="31" t="s">
        <v>2206</v>
      </c>
      <c r="V375" s="12" t="s">
        <v>2208</v>
      </c>
    </row>
    <row r="376" spans="1:22">
      <c r="A376" s="55">
        <v>45428</v>
      </c>
      <c r="B376" s="9">
        <v>4403</v>
      </c>
      <c r="C376" s="9" t="s">
        <v>313</v>
      </c>
      <c r="D376" s="9" t="s">
        <v>389</v>
      </c>
      <c r="E376" s="9" t="s">
        <v>1028</v>
      </c>
      <c r="F376" s="9" t="s">
        <v>472</v>
      </c>
      <c r="G376" s="9" t="s">
        <v>473</v>
      </c>
      <c r="H376" s="31" t="s">
        <v>2206</v>
      </c>
      <c r="I376" s="10">
        <v>2112500</v>
      </c>
      <c r="J376" s="10">
        <v>2112500</v>
      </c>
      <c r="K376" s="10">
        <v>2112500</v>
      </c>
      <c r="L376" s="9" t="s">
        <v>331</v>
      </c>
      <c r="M376" s="11">
        <v>258</v>
      </c>
      <c r="N376" s="13" t="s">
        <v>151</v>
      </c>
      <c r="O376" s="25">
        <v>2022680010029</v>
      </c>
      <c r="P376" s="26" t="s">
        <v>226</v>
      </c>
      <c r="Q376" s="11" t="s">
        <v>415</v>
      </c>
      <c r="R376" s="31" t="s">
        <v>2206</v>
      </c>
      <c r="S376" s="31" t="s">
        <v>2206</v>
      </c>
      <c r="T376" s="31" t="s">
        <v>2206</v>
      </c>
      <c r="U376" s="31" t="s">
        <v>2206</v>
      </c>
      <c r="V376" s="12" t="s">
        <v>2208</v>
      </c>
    </row>
    <row r="377" spans="1:22">
      <c r="A377" s="55">
        <v>45428</v>
      </c>
      <c r="B377" s="9">
        <v>4404</v>
      </c>
      <c r="C377" s="9" t="s">
        <v>313</v>
      </c>
      <c r="D377" s="9" t="s">
        <v>389</v>
      </c>
      <c r="E377" s="9" t="s">
        <v>1028</v>
      </c>
      <c r="F377" s="9" t="s">
        <v>474</v>
      </c>
      <c r="G377" s="9" t="s">
        <v>475</v>
      </c>
      <c r="H377" s="31" t="s">
        <v>2206</v>
      </c>
      <c r="I377" s="10">
        <v>2600000</v>
      </c>
      <c r="J377" s="10">
        <v>2600000</v>
      </c>
      <c r="K377" s="10">
        <v>2600000</v>
      </c>
      <c r="L377" s="9" t="s">
        <v>331</v>
      </c>
      <c r="M377" s="11">
        <v>258</v>
      </c>
      <c r="N377" s="13" t="s">
        <v>151</v>
      </c>
      <c r="O377" s="25">
        <v>2022680010029</v>
      </c>
      <c r="P377" s="26" t="s">
        <v>226</v>
      </c>
      <c r="Q377" s="11" t="s">
        <v>415</v>
      </c>
      <c r="R377" s="31" t="s">
        <v>2206</v>
      </c>
      <c r="S377" s="31" t="s">
        <v>2206</v>
      </c>
      <c r="T377" s="31" t="s">
        <v>2206</v>
      </c>
      <c r="U377" s="31" t="s">
        <v>2206</v>
      </c>
      <c r="V377" s="12" t="s">
        <v>2208</v>
      </c>
    </row>
    <row r="378" spans="1:22">
      <c r="A378" s="55">
        <v>45428</v>
      </c>
      <c r="B378" s="9">
        <v>4405</v>
      </c>
      <c r="C378" s="9" t="s">
        <v>313</v>
      </c>
      <c r="D378" s="9" t="s">
        <v>389</v>
      </c>
      <c r="E378" s="9" t="s">
        <v>1028</v>
      </c>
      <c r="F378" s="9" t="s">
        <v>476</v>
      </c>
      <c r="G378" s="9" t="s">
        <v>477</v>
      </c>
      <c r="H378" s="31" t="s">
        <v>2206</v>
      </c>
      <c r="I378" s="10">
        <v>1137500</v>
      </c>
      <c r="J378" s="10">
        <v>1137500</v>
      </c>
      <c r="K378" s="10">
        <v>1137500</v>
      </c>
      <c r="L378" s="9" t="s">
        <v>331</v>
      </c>
      <c r="M378" s="11">
        <v>258</v>
      </c>
      <c r="N378" s="13" t="s">
        <v>151</v>
      </c>
      <c r="O378" s="25">
        <v>2022680010029</v>
      </c>
      <c r="P378" s="26" t="s">
        <v>226</v>
      </c>
      <c r="Q378" s="11" t="s">
        <v>415</v>
      </c>
      <c r="R378" s="31" t="s">
        <v>2206</v>
      </c>
      <c r="S378" s="31" t="s">
        <v>2206</v>
      </c>
      <c r="T378" s="31" t="s">
        <v>2206</v>
      </c>
      <c r="U378" s="31" t="s">
        <v>2206</v>
      </c>
      <c r="V378" s="12" t="s">
        <v>2208</v>
      </c>
    </row>
    <row r="379" spans="1:22">
      <c r="A379" s="55">
        <v>45428</v>
      </c>
      <c r="B379" s="9">
        <v>4406</v>
      </c>
      <c r="C379" s="9" t="s">
        <v>313</v>
      </c>
      <c r="D379" s="9" t="s">
        <v>389</v>
      </c>
      <c r="E379" s="9" t="s">
        <v>1028</v>
      </c>
      <c r="F379" s="9" t="s">
        <v>478</v>
      </c>
      <c r="G379" s="9" t="s">
        <v>479</v>
      </c>
      <c r="H379" s="31" t="s">
        <v>2206</v>
      </c>
      <c r="I379" s="10">
        <v>487500</v>
      </c>
      <c r="J379" s="10">
        <v>487500</v>
      </c>
      <c r="K379" s="10">
        <v>487500</v>
      </c>
      <c r="L379" s="9" t="s">
        <v>331</v>
      </c>
      <c r="M379" s="11">
        <v>258</v>
      </c>
      <c r="N379" s="13" t="s">
        <v>151</v>
      </c>
      <c r="O379" s="25">
        <v>2022680010029</v>
      </c>
      <c r="P379" s="26" t="s">
        <v>226</v>
      </c>
      <c r="Q379" s="11" t="s">
        <v>415</v>
      </c>
      <c r="R379" s="31" t="s">
        <v>2206</v>
      </c>
      <c r="S379" s="31" t="s">
        <v>2206</v>
      </c>
      <c r="T379" s="31" t="s">
        <v>2206</v>
      </c>
      <c r="U379" s="31" t="s">
        <v>2206</v>
      </c>
      <c r="V379" s="12" t="s">
        <v>2208</v>
      </c>
    </row>
    <row r="380" spans="1:22">
      <c r="A380" s="55">
        <v>45428</v>
      </c>
      <c r="B380" s="9">
        <v>4407</v>
      </c>
      <c r="C380" s="9" t="s">
        <v>313</v>
      </c>
      <c r="D380" s="9" t="s">
        <v>389</v>
      </c>
      <c r="E380" s="9" t="s">
        <v>1028</v>
      </c>
      <c r="F380" s="9" t="s">
        <v>480</v>
      </c>
      <c r="G380" s="9" t="s">
        <v>481</v>
      </c>
      <c r="H380" s="31" t="s">
        <v>2206</v>
      </c>
      <c r="I380" s="10">
        <v>4387500</v>
      </c>
      <c r="J380" s="10">
        <v>4387500</v>
      </c>
      <c r="K380" s="10">
        <v>4387500</v>
      </c>
      <c r="L380" s="9" t="s">
        <v>331</v>
      </c>
      <c r="M380" s="11">
        <v>258</v>
      </c>
      <c r="N380" s="13" t="s">
        <v>151</v>
      </c>
      <c r="O380" s="25">
        <v>2022680010029</v>
      </c>
      <c r="P380" s="26" t="s">
        <v>226</v>
      </c>
      <c r="Q380" s="11" t="s">
        <v>415</v>
      </c>
      <c r="R380" s="31" t="s">
        <v>2206</v>
      </c>
      <c r="S380" s="31" t="s">
        <v>2206</v>
      </c>
      <c r="T380" s="31" t="s">
        <v>2206</v>
      </c>
      <c r="U380" s="31" t="s">
        <v>2206</v>
      </c>
      <c r="V380" s="12" t="s">
        <v>2208</v>
      </c>
    </row>
    <row r="381" spans="1:22">
      <c r="A381" s="55">
        <v>45428</v>
      </c>
      <c r="B381" s="9">
        <v>4408</v>
      </c>
      <c r="C381" s="9" t="s">
        <v>313</v>
      </c>
      <c r="D381" s="9" t="s">
        <v>389</v>
      </c>
      <c r="E381" s="9" t="s">
        <v>1028</v>
      </c>
      <c r="F381" s="9" t="s">
        <v>480</v>
      </c>
      <c r="G381" s="9" t="s">
        <v>481</v>
      </c>
      <c r="H381" s="31" t="s">
        <v>2206</v>
      </c>
      <c r="I381" s="10">
        <v>2112500</v>
      </c>
      <c r="J381" s="10">
        <v>2112500</v>
      </c>
      <c r="K381" s="10">
        <v>2112500</v>
      </c>
      <c r="L381" s="9" t="s">
        <v>331</v>
      </c>
      <c r="M381" s="11">
        <v>258</v>
      </c>
      <c r="N381" s="13" t="s">
        <v>151</v>
      </c>
      <c r="O381" s="25">
        <v>2022680010029</v>
      </c>
      <c r="P381" s="26" t="s">
        <v>226</v>
      </c>
      <c r="Q381" s="11" t="s">
        <v>415</v>
      </c>
      <c r="R381" s="31" t="s">
        <v>2206</v>
      </c>
      <c r="S381" s="31" t="s">
        <v>2206</v>
      </c>
      <c r="T381" s="31" t="s">
        <v>2206</v>
      </c>
      <c r="U381" s="31" t="s">
        <v>2206</v>
      </c>
      <c r="V381" s="12" t="s">
        <v>2208</v>
      </c>
    </row>
    <row r="382" spans="1:22">
      <c r="A382" s="55">
        <v>45428</v>
      </c>
      <c r="B382" s="9">
        <v>4409</v>
      </c>
      <c r="C382" s="9" t="s">
        <v>313</v>
      </c>
      <c r="D382" s="9" t="s">
        <v>389</v>
      </c>
      <c r="E382" s="9" t="s">
        <v>1028</v>
      </c>
      <c r="F382" s="9" t="s">
        <v>482</v>
      </c>
      <c r="G382" s="9" t="s">
        <v>483</v>
      </c>
      <c r="H382" s="31" t="s">
        <v>2206</v>
      </c>
      <c r="I382" s="10">
        <v>1787500</v>
      </c>
      <c r="J382" s="10">
        <v>1787500</v>
      </c>
      <c r="K382" s="10">
        <v>1787500</v>
      </c>
      <c r="L382" s="9" t="s">
        <v>331</v>
      </c>
      <c r="M382" s="11">
        <v>258</v>
      </c>
      <c r="N382" s="13" t="s">
        <v>151</v>
      </c>
      <c r="O382" s="25">
        <v>2022680010029</v>
      </c>
      <c r="P382" s="26" t="s">
        <v>226</v>
      </c>
      <c r="Q382" s="11" t="s">
        <v>415</v>
      </c>
      <c r="R382" s="31" t="s">
        <v>2206</v>
      </c>
      <c r="S382" s="31" t="s">
        <v>2206</v>
      </c>
      <c r="T382" s="31" t="s">
        <v>2206</v>
      </c>
      <c r="U382" s="31" t="s">
        <v>2206</v>
      </c>
      <c r="V382" s="12" t="s">
        <v>2208</v>
      </c>
    </row>
    <row r="383" spans="1:22">
      <c r="A383" s="55">
        <v>45428</v>
      </c>
      <c r="B383" s="9">
        <v>4410</v>
      </c>
      <c r="C383" s="9" t="s">
        <v>313</v>
      </c>
      <c r="D383" s="9" t="s">
        <v>389</v>
      </c>
      <c r="E383" s="9" t="s">
        <v>1028</v>
      </c>
      <c r="F383" s="9" t="s">
        <v>484</v>
      </c>
      <c r="G383" s="9" t="s">
        <v>485</v>
      </c>
      <c r="H383" s="31" t="s">
        <v>2206</v>
      </c>
      <c r="I383" s="10">
        <v>3575000</v>
      </c>
      <c r="J383" s="10">
        <v>3575000</v>
      </c>
      <c r="K383" s="10">
        <v>3575000</v>
      </c>
      <c r="L383" s="9" t="s">
        <v>331</v>
      </c>
      <c r="M383" s="11">
        <v>258</v>
      </c>
      <c r="N383" s="13" t="s">
        <v>151</v>
      </c>
      <c r="O383" s="25">
        <v>2022680010029</v>
      </c>
      <c r="P383" s="26" t="s">
        <v>226</v>
      </c>
      <c r="Q383" s="11" t="s">
        <v>415</v>
      </c>
      <c r="R383" s="31" t="s">
        <v>2206</v>
      </c>
      <c r="S383" s="31" t="s">
        <v>2206</v>
      </c>
      <c r="T383" s="31" t="s">
        <v>2206</v>
      </c>
      <c r="U383" s="31" t="s">
        <v>2206</v>
      </c>
      <c r="V383" s="12" t="s">
        <v>2208</v>
      </c>
    </row>
    <row r="384" spans="1:22">
      <c r="A384" s="55">
        <v>45428</v>
      </c>
      <c r="B384" s="9">
        <v>4411</v>
      </c>
      <c r="C384" s="9" t="s">
        <v>313</v>
      </c>
      <c r="D384" s="9" t="s">
        <v>389</v>
      </c>
      <c r="E384" s="9" t="s">
        <v>1028</v>
      </c>
      <c r="F384" s="9" t="s">
        <v>486</v>
      </c>
      <c r="G384" s="9" t="s">
        <v>487</v>
      </c>
      <c r="H384" s="31" t="s">
        <v>2206</v>
      </c>
      <c r="I384" s="10">
        <v>2762500</v>
      </c>
      <c r="J384" s="10">
        <v>2762500</v>
      </c>
      <c r="K384" s="10">
        <v>2762500</v>
      </c>
      <c r="L384" s="9" t="s">
        <v>331</v>
      </c>
      <c r="M384" s="11">
        <v>258</v>
      </c>
      <c r="N384" s="13" t="s">
        <v>151</v>
      </c>
      <c r="O384" s="25">
        <v>2022680010029</v>
      </c>
      <c r="P384" s="26" t="s">
        <v>226</v>
      </c>
      <c r="Q384" s="11" t="s">
        <v>415</v>
      </c>
      <c r="R384" s="31" t="s">
        <v>2206</v>
      </c>
      <c r="S384" s="31" t="s">
        <v>2206</v>
      </c>
      <c r="T384" s="31" t="s">
        <v>2206</v>
      </c>
      <c r="U384" s="31" t="s">
        <v>2206</v>
      </c>
      <c r="V384" s="12" t="s">
        <v>2208</v>
      </c>
    </row>
    <row r="385" spans="1:22">
      <c r="A385" s="55">
        <v>45428</v>
      </c>
      <c r="B385" s="9">
        <v>4414</v>
      </c>
      <c r="C385" s="9" t="s">
        <v>300</v>
      </c>
      <c r="D385" s="9" t="s">
        <v>546</v>
      </c>
      <c r="E385" s="9" t="s">
        <v>1029</v>
      </c>
      <c r="F385" s="9" t="s">
        <v>852</v>
      </c>
      <c r="G385" s="9" t="s">
        <v>853</v>
      </c>
      <c r="H385" s="30">
        <v>1595</v>
      </c>
      <c r="I385" s="10">
        <v>8550000</v>
      </c>
      <c r="J385" s="10">
        <v>8550000</v>
      </c>
      <c r="K385" s="10">
        <v>8550000</v>
      </c>
      <c r="L385" s="9" t="s">
        <v>331</v>
      </c>
      <c r="M385" s="9">
        <v>271</v>
      </c>
      <c r="N385" s="11" t="s">
        <v>162</v>
      </c>
      <c r="O385" s="25">
        <v>2020680010121</v>
      </c>
      <c r="P385" s="26" t="s">
        <v>219</v>
      </c>
      <c r="Q385" s="11" t="s">
        <v>659</v>
      </c>
      <c r="R385" s="11" t="s">
        <v>1494</v>
      </c>
      <c r="S385" s="11" t="s">
        <v>1495</v>
      </c>
      <c r="T385" s="11" t="s">
        <v>1836</v>
      </c>
      <c r="U385" s="11" t="s">
        <v>1837</v>
      </c>
      <c r="V385" s="12" t="s">
        <v>2208</v>
      </c>
    </row>
    <row r="386" spans="1:22">
      <c r="A386" s="55">
        <v>45428</v>
      </c>
      <c r="B386" s="9">
        <v>4432</v>
      </c>
      <c r="C386" s="9" t="s">
        <v>295</v>
      </c>
      <c r="D386" s="9" t="s">
        <v>347</v>
      </c>
      <c r="E386" s="9" t="s">
        <v>1030</v>
      </c>
      <c r="F386" s="9" t="s">
        <v>368</v>
      </c>
      <c r="G386" s="9" t="s">
        <v>369</v>
      </c>
      <c r="H386" s="30">
        <v>14</v>
      </c>
      <c r="I386" s="10">
        <v>7980000</v>
      </c>
      <c r="J386" s="10">
        <v>7980000</v>
      </c>
      <c r="K386" s="10">
        <v>7980000</v>
      </c>
      <c r="L386" s="9" t="s">
        <v>331</v>
      </c>
      <c r="M386" s="11">
        <v>254</v>
      </c>
      <c r="N386" s="13" t="s">
        <v>144</v>
      </c>
      <c r="O386" s="25">
        <v>2020680010025</v>
      </c>
      <c r="P386" s="26" t="s">
        <v>224</v>
      </c>
      <c r="Q386" s="11" t="s">
        <v>351</v>
      </c>
      <c r="R386" s="11" t="s">
        <v>1489</v>
      </c>
      <c r="S386" s="11" t="s">
        <v>1490</v>
      </c>
      <c r="T386" s="11" t="s">
        <v>1491</v>
      </c>
      <c r="U386" s="11" t="s">
        <v>1493</v>
      </c>
      <c r="V386" s="12" t="s">
        <v>2208</v>
      </c>
    </row>
    <row r="387" spans="1:22">
      <c r="A387" s="55">
        <v>45428</v>
      </c>
      <c r="B387" s="9">
        <v>4433</v>
      </c>
      <c r="C387" s="9" t="s">
        <v>296</v>
      </c>
      <c r="D387" s="9" t="s">
        <v>352</v>
      </c>
      <c r="E387" s="9" t="s">
        <v>1031</v>
      </c>
      <c r="F387" s="9" t="s">
        <v>385</v>
      </c>
      <c r="G387" s="9" t="s">
        <v>386</v>
      </c>
      <c r="H387" s="30">
        <v>17</v>
      </c>
      <c r="I387" s="10">
        <v>5460000</v>
      </c>
      <c r="J387" s="10">
        <v>5460000</v>
      </c>
      <c r="K387" s="10">
        <v>5460000</v>
      </c>
      <c r="L387" s="9" t="s">
        <v>331</v>
      </c>
      <c r="M387" s="11">
        <v>254</v>
      </c>
      <c r="N387" s="13" t="s">
        <v>144</v>
      </c>
      <c r="O387" s="25">
        <v>2020680010025</v>
      </c>
      <c r="P387" s="26" t="s">
        <v>224</v>
      </c>
      <c r="Q387" s="11" t="s">
        <v>351</v>
      </c>
      <c r="R387" s="11" t="s">
        <v>1489</v>
      </c>
      <c r="S387" s="11" t="s">
        <v>1490</v>
      </c>
      <c r="T387" s="11" t="s">
        <v>1491</v>
      </c>
      <c r="U387" s="11" t="s">
        <v>1493</v>
      </c>
      <c r="V387" s="12" t="s">
        <v>2208</v>
      </c>
    </row>
    <row r="388" spans="1:22">
      <c r="A388" s="55">
        <v>45428</v>
      </c>
      <c r="B388" s="9">
        <v>4434</v>
      </c>
      <c r="C388" s="9" t="s">
        <v>296</v>
      </c>
      <c r="D388" s="9" t="s">
        <v>352</v>
      </c>
      <c r="E388" s="9" t="s">
        <v>1032</v>
      </c>
      <c r="F388" s="9" t="s">
        <v>370</v>
      </c>
      <c r="G388" s="9" t="s">
        <v>371</v>
      </c>
      <c r="H388" s="30">
        <v>8</v>
      </c>
      <c r="I388" s="10">
        <v>6300000</v>
      </c>
      <c r="J388" s="10">
        <v>6300000</v>
      </c>
      <c r="K388" s="10">
        <v>6300000</v>
      </c>
      <c r="L388" s="9" t="s">
        <v>331</v>
      </c>
      <c r="M388" s="11">
        <v>254</v>
      </c>
      <c r="N388" s="13" t="s">
        <v>144</v>
      </c>
      <c r="O388" s="25">
        <v>2020680010025</v>
      </c>
      <c r="P388" s="26" t="s">
        <v>224</v>
      </c>
      <c r="Q388" s="11" t="s">
        <v>351</v>
      </c>
      <c r="R388" s="11" t="s">
        <v>1498</v>
      </c>
      <c r="S388" s="11" t="s">
        <v>1499</v>
      </c>
      <c r="T388" s="11" t="s">
        <v>1500</v>
      </c>
      <c r="U388" s="11" t="s">
        <v>1501</v>
      </c>
      <c r="V388" s="12" t="s">
        <v>2208</v>
      </c>
    </row>
    <row r="389" spans="1:22">
      <c r="A389" s="55">
        <v>45428</v>
      </c>
      <c r="B389" s="9">
        <v>4435</v>
      </c>
      <c r="C389" s="9" t="s">
        <v>295</v>
      </c>
      <c r="D389" s="9" t="s">
        <v>347</v>
      </c>
      <c r="E389" s="9" t="s">
        <v>1033</v>
      </c>
      <c r="F389" s="9" t="s">
        <v>349</v>
      </c>
      <c r="G389" s="9" t="s">
        <v>350</v>
      </c>
      <c r="H389" s="30">
        <v>19</v>
      </c>
      <c r="I389" s="10">
        <v>6720000</v>
      </c>
      <c r="J389" s="10">
        <v>6720000</v>
      </c>
      <c r="K389" s="10">
        <v>6720000</v>
      </c>
      <c r="L389" s="9" t="s">
        <v>331</v>
      </c>
      <c r="M389" s="11">
        <v>254</v>
      </c>
      <c r="N389" s="13" t="s">
        <v>144</v>
      </c>
      <c r="O389" s="25">
        <v>2020680010025</v>
      </c>
      <c r="P389" s="26" t="s">
        <v>224</v>
      </c>
      <c r="Q389" s="11" t="s">
        <v>351</v>
      </c>
      <c r="R389" s="11" t="s">
        <v>1489</v>
      </c>
      <c r="S389" s="11" t="s">
        <v>1490</v>
      </c>
      <c r="T389" s="11" t="s">
        <v>1491</v>
      </c>
      <c r="U389" s="11" t="s">
        <v>1492</v>
      </c>
      <c r="V389" s="12" t="s">
        <v>2208</v>
      </c>
    </row>
    <row r="390" spans="1:22">
      <c r="A390" s="55">
        <v>45428</v>
      </c>
      <c r="B390" s="9">
        <v>4436</v>
      </c>
      <c r="C390" s="9" t="s">
        <v>296</v>
      </c>
      <c r="D390" s="9" t="s">
        <v>352</v>
      </c>
      <c r="E390" s="9" t="s">
        <v>1034</v>
      </c>
      <c r="F390" s="9" t="s">
        <v>356</v>
      </c>
      <c r="G390" s="9" t="s">
        <v>357</v>
      </c>
      <c r="H390" s="30">
        <v>20</v>
      </c>
      <c r="I390" s="10">
        <v>6300000</v>
      </c>
      <c r="J390" s="10">
        <v>6300000</v>
      </c>
      <c r="K390" s="10">
        <v>6300000</v>
      </c>
      <c r="L390" s="9" t="s">
        <v>331</v>
      </c>
      <c r="M390" s="11">
        <v>254</v>
      </c>
      <c r="N390" s="13" t="s">
        <v>144</v>
      </c>
      <c r="O390" s="25">
        <v>2020680010025</v>
      </c>
      <c r="P390" s="26" t="s">
        <v>224</v>
      </c>
      <c r="Q390" s="11" t="s">
        <v>351</v>
      </c>
      <c r="R390" s="11" t="s">
        <v>1489</v>
      </c>
      <c r="S390" s="11" t="s">
        <v>1490</v>
      </c>
      <c r="T390" s="11" t="s">
        <v>1491</v>
      </c>
      <c r="U390" s="11" t="s">
        <v>1493</v>
      </c>
      <c r="V390" s="12" t="s">
        <v>2208</v>
      </c>
    </row>
    <row r="391" spans="1:22">
      <c r="A391" s="55">
        <v>45428</v>
      </c>
      <c r="B391" s="9">
        <v>4437</v>
      </c>
      <c r="C391" s="9" t="s">
        <v>296</v>
      </c>
      <c r="D391" s="9" t="s">
        <v>352</v>
      </c>
      <c r="E391" s="9" t="s">
        <v>1035</v>
      </c>
      <c r="F391" s="9" t="s">
        <v>376</v>
      </c>
      <c r="G391" s="9" t="s">
        <v>377</v>
      </c>
      <c r="H391" s="30">
        <v>10</v>
      </c>
      <c r="I391" s="10">
        <v>7000000</v>
      </c>
      <c r="J391" s="10">
        <v>7000000</v>
      </c>
      <c r="K391" s="10">
        <v>7000000</v>
      </c>
      <c r="L391" s="9" t="s">
        <v>331</v>
      </c>
      <c r="M391" s="11">
        <v>254</v>
      </c>
      <c r="N391" s="13" t="s">
        <v>144</v>
      </c>
      <c r="O391" s="25">
        <v>2020680010025</v>
      </c>
      <c r="P391" s="26" t="s">
        <v>224</v>
      </c>
      <c r="Q391" s="11" t="s">
        <v>351</v>
      </c>
      <c r="R391" s="11" t="s">
        <v>1489</v>
      </c>
      <c r="S391" s="11" t="s">
        <v>1490</v>
      </c>
      <c r="T391" s="11" t="s">
        <v>1491</v>
      </c>
      <c r="U391" s="11" t="s">
        <v>1492</v>
      </c>
      <c r="V391" s="12" t="s">
        <v>2208</v>
      </c>
    </row>
    <row r="392" spans="1:22">
      <c r="A392" s="55">
        <v>45428</v>
      </c>
      <c r="B392" s="9">
        <v>4438</v>
      </c>
      <c r="C392" s="9" t="s">
        <v>296</v>
      </c>
      <c r="D392" s="9" t="s">
        <v>352</v>
      </c>
      <c r="E392" s="9" t="s">
        <v>1036</v>
      </c>
      <c r="F392" s="9" t="s">
        <v>382</v>
      </c>
      <c r="G392" s="9" t="s">
        <v>383</v>
      </c>
      <c r="H392" s="30">
        <v>11</v>
      </c>
      <c r="I392" s="10">
        <v>6160000</v>
      </c>
      <c r="J392" s="10">
        <v>6160000</v>
      </c>
      <c r="K392" s="10">
        <v>6160000</v>
      </c>
      <c r="L392" s="9" t="s">
        <v>331</v>
      </c>
      <c r="M392" s="11">
        <v>254</v>
      </c>
      <c r="N392" s="13" t="s">
        <v>144</v>
      </c>
      <c r="O392" s="25">
        <v>2020680010025</v>
      </c>
      <c r="P392" s="26" t="s">
        <v>224</v>
      </c>
      <c r="Q392" s="11" t="s">
        <v>351</v>
      </c>
      <c r="R392" s="11" t="s">
        <v>1489</v>
      </c>
      <c r="S392" s="11" t="s">
        <v>1490</v>
      </c>
      <c r="T392" s="11" t="s">
        <v>1491</v>
      </c>
      <c r="U392" s="11" t="s">
        <v>1492</v>
      </c>
      <c r="V392" s="12" t="s">
        <v>2208</v>
      </c>
    </row>
    <row r="393" spans="1:22">
      <c r="A393" s="55">
        <v>45428</v>
      </c>
      <c r="B393" s="9">
        <v>4439</v>
      </c>
      <c r="C393" s="9" t="s">
        <v>296</v>
      </c>
      <c r="D393" s="9" t="s">
        <v>352</v>
      </c>
      <c r="E393" s="9" t="s">
        <v>1037</v>
      </c>
      <c r="F393" s="9" t="s">
        <v>373</v>
      </c>
      <c r="G393" s="9" t="s">
        <v>374</v>
      </c>
      <c r="H393" s="30">
        <v>12</v>
      </c>
      <c r="I393" s="10">
        <v>4620000</v>
      </c>
      <c r="J393" s="10">
        <v>4620000</v>
      </c>
      <c r="K393" s="10">
        <v>4620000</v>
      </c>
      <c r="L393" s="9" t="s">
        <v>331</v>
      </c>
      <c r="M393" s="11">
        <v>254</v>
      </c>
      <c r="N393" s="13" t="s">
        <v>144</v>
      </c>
      <c r="O393" s="25">
        <v>2020680010025</v>
      </c>
      <c r="P393" s="26" t="s">
        <v>224</v>
      </c>
      <c r="Q393" s="11" t="s">
        <v>351</v>
      </c>
      <c r="R393" s="11" t="s">
        <v>1489</v>
      </c>
      <c r="S393" s="11" t="s">
        <v>1490</v>
      </c>
      <c r="T393" s="11" t="s">
        <v>1491</v>
      </c>
      <c r="U393" s="11" t="s">
        <v>1492</v>
      </c>
      <c r="V393" s="12" t="s">
        <v>2208</v>
      </c>
    </row>
    <row r="394" spans="1:22">
      <c r="A394" s="55">
        <v>45428</v>
      </c>
      <c r="B394" s="9">
        <v>4440</v>
      </c>
      <c r="C394" s="9" t="s">
        <v>295</v>
      </c>
      <c r="D394" s="9" t="s">
        <v>347</v>
      </c>
      <c r="E394" s="9" t="s">
        <v>1038</v>
      </c>
      <c r="F394" s="9" t="s">
        <v>387</v>
      </c>
      <c r="G394" s="9" t="s">
        <v>388</v>
      </c>
      <c r="H394" s="30">
        <v>15</v>
      </c>
      <c r="I394" s="10">
        <v>7980000</v>
      </c>
      <c r="J394" s="10">
        <v>7980000</v>
      </c>
      <c r="K394" s="10">
        <v>7980000</v>
      </c>
      <c r="L394" s="9" t="s">
        <v>331</v>
      </c>
      <c r="M394" s="11">
        <v>254</v>
      </c>
      <c r="N394" s="13" t="s">
        <v>144</v>
      </c>
      <c r="O394" s="25">
        <v>2020680010025</v>
      </c>
      <c r="P394" s="26" t="s">
        <v>224</v>
      </c>
      <c r="Q394" s="11" t="s">
        <v>351</v>
      </c>
      <c r="R394" s="11" t="s">
        <v>1489</v>
      </c>
      <c r="S394" s="11" t="s">
        <v>1490</v>
      </c>
      <c r="T394" s="11" t="s">
        <v>1491</v>
      </c>
      <c r="U394" s="11" t="s">
        <v>1493</v>
      </c>
      <c r="V394" s="12" t="s">
        <v>2208</v>
      </c>
    </row>
    <row r="395" spans="1:22">
      <c r="A395" s="55">
        <v>45428</v>
      </c>
      <c r="B395" s="9">
        <v>4450</v>
      </c>
      <c r="C395" s="9" t="s">
        <v>296</v>
      </c>
      <c r="D395" s="9" t="s">
        <v>352</v>
      </c>
      <c r="E395" s="9" t="s">
        <v>1039</v>
      </c>
      <c r="F395" s="9" t="s">
        <v>379</v>
      </c>
      <c r="G395" s="9" t="s">
        <v>380</v>
      </c>
      <c r="H395" s="30">
        <v>9</v>
      </c>
      <c r="I395" s="10">
        <v>9100000</v>
      </c>
      <c r="J395" s="10">
        <v>9100000</v>
      </c>
      <c r="K395" s="10">
        <v>9100000</v>
      </c>
      <c r="L395" s="9" t="s">
        <v>331</v>
      </c>
      <c r="M395" s="11">
        <v>254</v>
      </c>
      <c r="N395" s="13" t="s">
        <v>144</v>
      </c>
      <c r="O395" s="25">
        <v>2020680010025</v>
      </c>
      <c r="P395" s="26" t="s">
        <v>224</v>
      </c>
      <c r="Q395" s="11" t="s">
        <v>351</v>
      </c>
      <c r="R395" s="11" t="s">
        <v>1489</v>
      </c>
      <c r="S395" s="11" t="s">
        <v>1490</v>
      </c>
      <c r="T395" s="11" t="s">
        <v>1491</v>
      </c>
      <c r="U395" s="11" t="s">
        <v>1492</v>
      </c>
      <c r="V395" s="12" t="s">
        <v>2208</v>
      </c>
    </row>
    <row r="396" spans="1:22">
      <c r="A396" s="55">
        <v>45428</v>
      </c>
      <c r="B396" s="9">
        <v>4470</v>
      </c>
      <c r="C396" s="9" t="s">
        <v>296</v>
      </c>
      <c r="D396" s="9" t="s">
        <v>352</v>
      </c>
      <c r="E396" s="9" t="s">
        <v>1040</v>
      </c>
      <c r="F396" s="9" t="s">
        <v>354</v>
      </c>
      <c r="G396" s="9" t="s">
        <v>355</v>
      </c>
      <c r="H396" s="30">
        <v>18</v>
      </c>
      <c r="I396" s="10">
        <v>6300000</v>
      </c>
      <c r="J396" s="10">
        <v>6300000</v>
      </c>
      <c r="K396" s="10">
        <v>6300000</v>
      </c>
      <c r="L396" s="9" t="s">
        <v>331</v>
      </c>
      <c r="M396" s="11">
        <v>254</v>
      </c>
      <c r="N396" s="13" t="s">
        <v>144</v>
      </c>
      <c r="O396" s="25">
        <v>2020680010025</v>
      </c>
      <c r="P396" s="26" t="s">
        <v>224</v>
      </c>
      <c r="Q396" s="11" t="s">
        <v>351</v>
      </c>
      <c r="R396" s="11" t="s">
        <v>1489</v>
      </c>
      <c r="S396" s="11" t="s">
        <v>1490</v>
      </c>
      <c r="T396" s="11" t="s">
        <v>1491</v>
      </c>
      <c r="U396" s="11" t="s">
        <v>1493</v>
      </c>
      <c r="V396" s="12" t="s">
        <v>2208</v>
      </c>
    </row>
    <row r="397" spans="1:22">
      <c r="A397" s="55">
        <v>45428</v>
      </c>
      <c r="B397" s="9">
        <v>4471</v>
      </c>
      <c r="C397" s="9" t="s">
        <v>296</v>
      </c>
      <c r="D397" s="9" t="s">
        <v>352</v>
      </c>
      <c r="E397" s="9" t="s">
        <v>1041</v>
      </c>
      <c r="F397" s="9" t="s">
        <v>365</v>
      </c>
      <c r="G397" s="9" t="s">
        <v>366</v>
      </c>
      <c r="H397" s="30">
        <v>13</v>
      </c>
      <c r="I397" s="10">
        <v>8400000</v>
      </c>
      <c r="J397" s="10">
        <v>8400000</v>
      </c>
      <c r="K397" s="10">
        <v>8400000</v>
      </c>
      <c r="L397" s="9" t="s">
        <v>331</v>
      </c>
      <c r="M397" s="11">
        <v>254</v>
      </c>
      <c r="N397" s="13" t="s">
        <v>144</v>
      </c>
      <c r="O397" s="25">
        <v>2020680010025</v>
      </c>
      <c r="P397" s="26" t="s">
        <v>224</v>
      </c>
      <c r="Q397" s="11" t="s">
        <v>351</v>
      </c>
      <c r="R397" s="11" t="s">
        <v>1489</v>
      </c>
      <c r="S397" s="11" t="s">
        <v>1490</v>
      </c>
      <c r="T397" s="11" t="s">
        <v>1491</v>
      </c>
      <c r="U397" s="11" t="s">
        <v>1493</v>
      </c>
      <c r="V397" s="12" t="s">
        <v>2208</v>
      </c>
    </row>
    <row r="398" spans="1:22">
      <c r="A398" s="55">
        <v>45428</v>
      </c>
      <c r="B398" s="9">
        <v>4473</v>
      </c>
      <c r="C398" s="9" t="s">
        <v>296</v>
      </c>
      <c r="D398" s="9" t="s">
        <v>352</v>
      </c>
      <c r="E398" s="9" t="s">
        <v>1042</v>
      </c>
      <c r="F398" s="9" t="s">
        <v>362</v>
      </c>
      <c r="G398" s="9" t="s">
        <v>363</v>
      </c>
      <c r="H398" s="30">
        <v>21</v>
      </c>
      <c r="I398" s="10">
        <v>6160000</v>
      </c>
      <c r="J398" s="10">
        <v>6160000</v>
      </c>
      <c r="K398" s="10">
        <v>6160000</v>
      </c>
      <c r="L398" s="9" t="s">
        <v>331</v>
      </c>
      <c r="M398" s="11">
        <v>254</v>
      </c>
      <c r="N398" s="13" t="s">
        <v>144</v>
      </c>
      <c r="O398" s="25">
        <v>2020680010025</v>
      </c>
      <c r="P398" s="26" t="s">
        <v>224</v>
      </c>
      <c r="Q398" s="11" t="s">
        <v>351</v>
      </c>
      <c r="R398" s="11" t="s">
        <v>1494</v>
      </c>
      <c r="S398" s="11" t="s">
        <v>1495</v>
      </c>
      <c r="T398" s="11" t="s">
        <v>1496</v>
      </c>
      <c r="U398" s="11" t="s">
        <v>1497</v>
      </c>
      <c r="V398" s="12" t="s">
        <v>2208</v>
      </c>
    </row>
    <row r="399" spans="1:22">
      <c r="A399" s="56">
        <v>45429</v>
      </c>
      <c r="B399" s="11">
        <v>988</v>
      </c>
      <c r="C399" s="11" t="s">
        <v>194</v>
      </c>
      <c r="D399" s="11" t="s">
        <v>403</v>
      </c>
      <c r="E399" s="11" t="s">
        <v>551</v>
      </c>
      <c r="F399" s="11" t="s">
        <v>561</v>
      </c>
      <c r="G399" s="11" t="s">
        <v>562</v>
      </c>
      <c r="H399" s="31">
        <v>320</v>
      </c>
      <c r="I399" s="13">
        <v>-3966666.67</v>
      </c>
      <c r="J399" s="10">
        <v>0</v>
      </c>
      <c r="K399" s="10">
        <v>0</v>
      </c>
      <c r="L399" s="11" t="s">
        <v>331</v>
      </c>
      <c r="M399" s="11">
        <v>1</v>
      </c>
      <c r="N399" s="13" t="s">
        <v>46</v>
      </c>
      <c r="O399" s="25">
        <v>2022680010056</v>
      </c>
      <c r="P399" s="26" t="s">
        <v>198</v>
      </c>
      <c r="Q399" s="11" t="s">
        <v>408</v>
      </c>
      <c r="R399" s="11" t="s">
        <v>1494</v>
      </c>
      <c r="S399" s="11" t="s">
        <v>1495</v>
      </c>
      <c r="T399" s="11" t="s">
        <v>1558</v>
      </c>
      <c r="U399" s="11" t="s">
        <v>1559</v>
      </c>
      <c r="V399" s="12" t="s">
        <v>2208</v>
      </c>
    </row>
    <row r="400" spans="1:22">
      <c r="A400" s="56">
        <v>45429</v>
      </c>
      <c r="B400" s="11">
        <v>1270</v>
      </c>
      <c r="C400" s="11" t="s">
        <v>194</v>
      </c>
      <c r="D400" s="11" t="s">
        <v>403</v>
      </c>
      <c r="E400" s="11" t="s">
        <v>551</v>
      </c>
      <c r="F400" s="11" t="s">
        <v>647</v>
      </c>
      <c r="G400" s="11" t="s">
        <v>648</v>
      </c>
      <c r="H400" s="31">
        <v>505</v>
      </c>
      <c r="I400" s="13">
        <v>-4433333.33</v>
      </c>
      <c r="J400" s="10">
        <v>0</v>
      </c>
      <c r="K400" s="10">
        <v>0</v>
      </c>
      <c r="L400" s="11" t="s">
        <v>331</v>
      </c>
      <c r="M400" s="11">
        <v>1</v>
      </c>
      <c r="N400" s="13" t="s">
        <v>46</v>
      </c>
      <c r="O400" s="25">
        <v>2022680010056</v>
      </c>
      <c r="P400" s="26" t="s">
        <v>198</v>
      </c>
      <c r="Q400" s="11" t="s">
        <v>408</v>
      </c>
      <c r="R400" s="11" t="s">
        <v>1494</v>
      </c>
      <c r="S400" s="11" t="s">
        <v>1495</v>
      </c>
      <c r="T400" s="11" t="s">
        <v>1612</v>
      </c>
      <c r="U400" s="11" t="s">
        <v>1613</v>
      </c>
      <c r="V400" s="12" t="s">
        <v>2208</v>
      </c>
    </row>
    <row r="401" spans="1:22">
      <c r="A401" s="56">
        <v>45429</v>
      </c>
      <c r="B401" s="11">
        <v>1372</v>
      </c>
      <c r="C401" s="11" t="s">
        <v>194</v>
      </c>
      <c r="D401" s="11" t="s">
        <v>403</v>
      </c>
      <c r="E401" s="11" t="s">
        <v>551</v>
      </c>
      <c r="F401" s="11" t="s">
        <v>696</v>
      </c>
      <c r="G401" s="11" t="s">
        <v>697</v>
      </c>
      <c r="H401" s="31">
        <v>593</v>
      </c>
      <c r="I401" s="13">
        <v>-4900000</v>
      </c>
      <c r="J401" s="10">
        <v>0</v>
      </c>
      <c r="K401" s="10">
        <v>0</v>
      </c>
      <c r="L401" s="11" t="s">
        <v>331</v>
      </c>
      <c r="M401" s="11">
        <v>1</v>
      </c>
      <c r="N401" s="13" t="s">
        <v>46</v>
      </c>
      <c r="O401" s="25">
        <v>2022680010056</v>
      </c>
      <c r="P401" s="26" t="s">
        <v>198</v>
      </c>
      <c r="Q401" s="11" t="s">
        <v>408</v>
      </c>
      <c r="R401" s="11" t="s">
        <v>1494</v>
      </c>
      <c r="S401" s="11" t="s">
        <v>1495</v>
      </c>
      <c r="T401" s="11" t="s">
        <v>1642</v>
      </c>
      <c r="U401" s="11" t="s">
        <v>1643</v>
      </c>
      <c r="V401" s="12" t="s">
        <v>2208</v>
      </c>
    </row>
    <row r="402" spans="1:22">
      <c r="A402" s="56">
        <v>45429</v>
      </c>
      <c r="B402" s="11">
        <v>1560</v>
      </c>
      <c r="C402" s="11" t="s">
        <v>194</v>
      </c>
      <c r="D402" s="11" t="s">
        <v>403</v>
      </c>
      <c r="E402" s="11" t="s">
        <v>551</v>
      </c>
      <c r="F402" s="11" t="s">
        <v>753</v>
      </c>
      <c r="G402" s="11" t="s">
        <v>754</v>
      </c>
      <c r="H402" s="31">
        <v>726</v>
      </c>
      <c r="I402" s="13">
        <v>-5250000</v>
      </c>
      <c r="J402" s="10">
        <v>0</v>
      </c>
      <c r="K402" s="10">
        <v>0</v>
      </c>
      <c r="L402" s="11" t="s">
        <v>331</v>
      </c>
      <c r="M402" s="11">
        <v>1</v>
      </c>
      <c r="N402" s="13" t="s">
        <v>46</v>
      </c>
      <c r="O402" s="25">
        <v>2022680010056</v>
      </c>
      <c r="P402" s="26" t="s">
        <v>198</v>
      </c>
      <c r="Q402" s="11" t="s">
        <v>408</v>
      </c>
      <c r="R402" s="11" t="s">
        <v>1494</v>
      </c>
      <c r="S402" s="11" t="s">
        <v>1495</v>
      </c>
      <c r="T402" s="11" t="s">
        <v>1686</v>
      </c>
      <c r="U402" s="11" t="s">
        <v>1687</v>
      </c>
      <c r="V402" s="12" t="s">
        <v>2208</v>
      </c>
    </row>
    <row r="403" spans="1:22">
      <c r="A403" s="56">
        <v>45429</v>
      </c>
      <c r="B403" s="11">
        <v>2030</v>
      </c>
      <c r="C403" s="11" t="s">
        <v>194</v>
      </c>
      <c r="D403" s="11" t="s">
        <v>403</v>
      </c>
      <c r="E403" s="11" t="s">
        <v>851</v>
      </c>
      <c r="F403" s="11" t="s">
        <v>852</v>
      </c>
      <c r="G403" s="11" t="s">
        <v>853</v>
      </c>
      <c r="H403" s="31">
        <v>981</v>
      </c>
      <c r="I403" s="13">
        <v>-8550000</v>
      </c>
      <c r="J403" s="10">
        <v>0</v>
      </c>
      <c r="K403" s="10">
        <v>0</v>
      </c>
      <c r="L403" s="11" t="s">
        <v>331</v>
      </c>
      <c r="M403" s="11">
        <v>1</v>
      </c>
      <c r="N403" s="13" t="s">
        <v>46</v>
      </c>
      <c r="O403" s="25">
        <v>2022680010056</v>
      </c>
      <c r="P403" s="26" t="s">
        <v>198</v>
      </c>
      <c r="Q403" s="11" t="s">
        <v>408</v>
      </c>
      <c r="R403" s="11" t="s">
        <v>1494</v>
      </c>
      <c r="S403" s="11" t="s">
        <v>1495</v>
      </c>
      <c r="T403" s="11" t="s">
        <v>1747</v>
      </c>
      <c r="U403" s="11" t="s">
        <v>1748</v>
      </c>
      <c r="V403" s="12" t="s">
        <v>2208</v>
      </c>
    </row>
    <row r="404" spans="1:22">
      <c r="A404" s="56">
        <v>45429</v>
      </c>
      <c r="B404" s="11">
        <v>2224</v>
      </c>
      <c r="C404" s="11" t="s">
        <v>194</v>
      </c>
      <c r="D404" s="11" t="s">
        <v>403</v>
      </c>
      <c r="E404" s="11" t="s">
        <v>864</v>
      </c>
      <c r="F404" s="11" t="s">
        <v>865</v>
      </c>
      <c r="G404" s="11" t="s">
        <v>866</v>
      </c>
      <c r="H404" s="31">
        <v>1071</v>
      </c>
      <c r="I404" s="13">
        <v>-7466666.6699999999</v>
      </c>
      <c r="J404" s="10">
        <v>0</v>
      </c>
      <c r="K404" s="10">
        <v>0</v>
      </c>
      <c r="L404" s="11" t="s">
        <v>331</v>
      </c>
      <c r="M404" s="11">
        <v>1</v>
      </c>
      <c r="N404" s="13" t="s">
        <v>46</v>
      </c>
      <c r="O404" s="25">
        <v>2022680010056</v>
      </c>
      <c r="P404" s="26" t="s">
        <v>198</v>
      </c>
      <c r="Q404" s="11" t="s">
        <v>408</v>
      </c>
      <c r="R404" s="11" t="s">
        <v>1494</v>
      </c>
      <c r="S404" s="11" t="s">
        <v>1495</v>
      </c>
      <c r="T404" s="11" t="s">
        <v>1755</v>
      </c>
      <c r="U404" s="11" t="s">
        <v>1756</v>
      </c>
      <c r="V404" s="12" t="s">
        <v>2208</v>
      </c>
    </row>
    <row r="405" spans="1:22">
      <c r="A405" s="55">
        <v>45429</v>
      </c>
      <c r="B405" s="9">
        <v>2518</v>
      </c>
      <c r="C405" s="9" t="s">
        <v>272</v>
      </c>
      <c r="D405" s="9" t="s">
        <v>409</v>
      </c>
      <c r="E405" s="9" t="s">
        <v>738</v>
      </c>
      <c r="F405" s="9" t="s">
        <v>887</v>
      </c>
      <c r="G405" s="9" t="s">
        <v>888</v>
      </c>
      <c r="H405" s="30">
        <v>1177</v>
      </c>
      <c r="I405" s="10">
        <v>-8400000</v>
      </c>
      <c r="J405" s="10">
        <v>0</v>
      </c>
      <c r="K405" s="10">
        <v>0</v>
      </c>
      <c r="L405" s="9" t="s">
        <v>331</v>
      </c>
      <c r="M405" s="9">
        <v>209</v>
      </c>
      <c r="N405" s="11" t="s">
        <v>107</v>
      </c>
      <c r="O405" s="25">
        <v>2020680010040</v>
      </c>
      <c r="P405" s="26" t="s">
        <v>206</v>
      </c>
      <c r="Q405" s="11" t="s">
        <v>889</v>
      </c>
      <c r="R405" s="11" t="s">
        <v>1494</v>
      </c>
      <c r="S405" s="11" t="s">
        <v>1495</v>
      </c>
      <c r="T405" s="11" t="s">
        <v>1763</v>
      </c>
      <c r="U405" s="11" t="s">
        <v>1764</v>
      </c>
      <c r="V405" s="12" t="s">
        <v>2208</v>
      </c>
    </row>
    <row r="406" spans="1:22">
      <c r="A406" s="55">
        <v>45429</v>
      </c>
      <c r="B406" s="9">
        <v>4483</v>
      </c>
      <c r="C406" s="9" t="s">
        <v>296</v>
      </c>
      <c r="D406" s="9" t="s">
        <v>352</v>
      </c>
      <c r="E406" s="9" t="s">
        <v>1043</v>
      </c>
      <c r="F406" s="9" t="s">
        <v>359</v>
      </c>
      <c r="G406" s="9" t="s">
        <v>360</v>
      </c>
      <c r="H406" s="30">
        <v>16</v>
      </c>
      <c r="I406" s="10">
        <v>4620000</v>
      </c>
      <c r="J406" s="10">
        <v>4620000</v>
      </c>
      <c r="K406" s="10">
        <v>4620000</v>
      </c>
      <c r="L406" s="9" t="s">
        <v>331</v>
      </c>
      <c r="M406" s="11">
        <v>254</v>
      </c>
      <c r="N406" s="13" t="s">
        <v>144</v>
      </c>
      <c r="O406" s="25">
        <v>2020680010025</v>
      </c>
      <c r="P406" s="26" t="s">
        <v>224</v>
      </c>
      <c r="Q406" s="11" t="s">
        <v>351</v>
      </c>
      <c r="R406" s="11" t="s">
        <v>1489</v>
      </c>
      <c r="S406" s="11" t="s">
        <v>1490</v>
      </c>
      <c r="T406" s="11" t="s">
        <v>1491</v>
      </c>
      <c r="U406" s="11" t="s">
        <v>1492</v>
      </c>
      <c r="V406" s="12" t="s">
        <v>2208</v>
      </c>
    </row>
    <row r="407" spans="1:22">
      <c r="A407" s="55">
        <v>45432</v>
      </c>
      <c r="B407" s="9">
        <v>4515</v>
      </c>
      <c r="C407" s="9" t="s">
        <v>296</v>
      </c>
      <c r="D407" s="9" t="s">
        <v>352</v>
      </c>
      <c r="E407" s="9" t="s">
        <v>1044</v>
      </c>
      <c r="F407" s="9" t="s">
        <v>401</v>
      </c>
      <c r="G407" s="9" t="s">
        <v>402</v>
      </c>
      <c r="H407" s="30">
        <v>38</v>
      </c>
      <c r="I407" s="10">
        <v>9100000</v>
      </c>
      <c r="J407" s="10">
        <v>9100000</v>
      </c>
      <c r="K407" s="10">
        <v>9100000</v>
      </c>
      <c r="L407" s="9" t="s">
        <v>331</v>
      </c>
      <c r="M407" s="11">
        <v>254</v>
      </c>
      <c r="N407" s="13" t="s">
        <v>144</v>
      </c>
      <c r="O407" s="25">
        <v>2020680010025</v>
      </c>
      <c r="P407" s="26" t="s">
        <v>224</v>
      </c>
      <c r="Q407" s="11" t="s">
        <v>351</v>
      </c>
      <c r="R407" s="11" t="s">
        <v>1489</v>
      </c>
      <c r="S407" s="11" t="s">
        <v>1490</v>
      </c>
      <c r="T407" s="11" t="s">
        <v>1508</v>
      </c>
      <c r="U407" s="11" t="s">
        <v>1509</v>
      </c>
      <c r="V407" s="12" t="s">
        <v>2208</v>
      </c>
    </row>
    <row r="408" spans="1:22">
      <c r="A408" s="55">
        <v>45432</v>
      </c>
      <c r="B408" s="9">
        <v>4516</v>
      </c>
      <c r="C408" s="9" t="s">
        <v>304</v>
      </c>
      <c r="D408" s="9" t="s">
        <v>389</v>
      </c>
      <c r="E408" s="9" t="s">
        <v>1045</v>
      </c>
      <c r="F408" s="9" t="s">
        <v>398</v>
      </c>
      <c r="G408" s="9" t="s">
        <v>399</v>
      </c>
      <c r="H408" s="30">
        <v>40</v>
      </c>
      <c r="I408" s="10">
        <v>5070000</v>
      </c>
      <c r="J408" s="10">
        <v>5070000</v>
      </c>
      <c r="K408" s="10">
        <v>5070000</v>
      </c>
      <c r="L408" s="9" t="s">
        <v>331</v>
      </c>
      <c r="M408" s="11">
        <v>256</v>
      </c>
      <c r="N408" s="13" t="s">
        <v>146</v>
      </c>
      <c r="O408" s="25">
        <v>2022680010029</v>
      </c>
      <c r="P408" s="26" t="s">
        <v>226</v>
      </c>
      <c r="Q408" s="11" t="s">
        <v>393</v>
      </c>
      <c r="R408" s="11" t="s">
        <v>1494</v>
      </c>
      <c r="S408" s="11" t="s">
        <v>1495</v>
      </c>
      <c r="T408" s="11" t="s">
        <v>1506</v>
      </c>
      <c r="U408" s="11" t="s">
        <v>1507</v>
      </c>
      <c r="V408" s="12" t="s">
        <v>2208</v>
      </c>
    </row>
    <row r="409" spans="1:22">
      <c r="A409" s="55">
        <v>45432</v>
      </c>
      <c r="B409" s="9">
        <v>4532</v>
      </c>
      <c r="C409" s="9" t="s">
        <v>304</v>
      </c>
      <c r="D409" s="9" t="s">
        <v>389</v>
      </c>
      <c r="E409" s="9" t="s">
        <v>1046</v>
      </c>
      <c r="F409" s="9" t="s">
        <v>395</v>
      </c>
      <c r="G409" s="9" t="s">
        <v>396</v>
      </c>
      <c r="H409" s="30">
        <v>37</v>
      </c>
      <c r="I409" s="10">
        <v>2600000</v>
      </c>
      <c r="J409" s="10">
        <v>2600000</v>
      </c>
      <c r="K409" s="10">
        <v>2600000</v>
      </c>
      <c r="L409" s="9" t="s">
        <v>331</v>
      </c>
      <c r="M409" s="11">
        <v>256</v>
      </c>
      <c r="N409" s="13" t="s">
        <v>146</v>
      </c>
      <c r="O409" s="25">
        <v>2022680010029</v>
      </c>
      <c r="P409" s="26" t="s">
        <v>226</v>
      </c>
      <c r="Q409" s="11" t="s">
        <v>393</v>
      </c>
      <c r="R409" s="11" t="s">
        <v>1489</v>
      </c>
      <c r="S409" s="11" t="s">
        <v>1490</v>
      </c>
      <c r="T409" s="11" t="s">
        <v>1504</v>
      </c>
      <c r="U409" s="11" t="s">
        <v>1505</v>
      </c>
      <c r="V409" s="12" t="s">
        <v>2208</v>
      </c>
    </row>
    <row r="410" spans="1:22">
      <c r="A410" s="55">
        <v>45432</v>
      </c>
      <c r="B410" s="9">
        <v>4533</v>
      </c>
      <c r="C410" s="9" t="s">
        <v>304</v>
      </c>
      <c r="D410" s="9" t="s">
        <v>389</v>
      </c>
      <c r="E410" s="9" t="s">
        <v>1047</v>
      </c>
      <c r="F410" s="9" t="s">
        <v>391</v>
      </c>
      <c r="G410" s="9" t="s">
        <v>392</v>
      </c>
      <c r="H410" s="30">
        <v>39</v>
      </c>
      <c r="I410" s="10">
        <v>4290000</v>
      </c>
      <c r="J410" s="10">
        <v>4290000</v>
      </c>
      <c r="K410" s="10">
        <v>4290000</v>
      </c>
      <c r="L410" s="9" t="s">
        <v>331</v>
      </c>
      <c r="M410" s="11">
        <v>256</v>
      </c>
      <c r="N410" s="13" t="s">
        <v>146</v>
      </c>
      <c r="O410" s="25">
        <v>2022680010029</v>
      </c>
      <c r="P410" s="26" t="s">
        <v>226</v>
      </c>
      <c r="Q410" s="11" t="s">
        <v>393</v>
      </c>
      <c r="R410" s="11" t="s">
        <v>1489</v>
      </c>
      <c r="S410" s="11" t="s">
        <v>1490</v>
      </c>
      <c r="T410" s="11" t="s">
        <v>1502</v>
      </c>
      <c r="U410" s="11" t="s">
        <v>1503</v>
      </c>
      <c r="V410" s="12" t="s">
        <v>2208</v>
      </c>
    </row>
    <row r="411" spans="1:22">
      <c r="A411" s="55">
        <v>45433</v>
      </c>
      <c r="B411" s="9">
        <v>4539</v>
      </c>
      <c r="C411" s="9" t="s">
        <v>306</v>
      </c>
      <c r="D411" s="9" t="s">
        <v>389</v>
      </c>
      <c r="E411" s="9" t="s">
        <v>1048</v>
      </c>
      <c r="F411" s="9" t="s">
        <v>460</v>
      </c>
      <c r="G411" s="9" t="s">
        <v>461</v>
      </c>
      <c r="H411" s="31" t="s">
        <v>2206</v>
      </c>
      <c r="I411" s="10">
        <v>156430</v>
      </c>
      <c r="J411" s="10">
        <v>156430</v>
      </c>
      <c r="K411" s="10">
        <v>156430</v>
      </c>
      <c r="L411" s="9" t="s">
        <v>331</v>
      </c>
      <c r="M411" s="11">
        <v>256</v>
      </c>
      <c r="N411" s="13" t="s">
        <v>146</v>
      </c>
      <c r="O411" s="25">
        <v>2022680010029</v>
      </c>
      <c r="P411" s="26" t="s">
        <v>226</v>
      </c>
      <c r="Q411" s="11" t="s">
        <v>393</v>
      </c>
      <c r="R411" s="31" t="s">
        <v>2206</v>
      </c>
      <c r="S411" s="31" t="s">
        <v>2206</v>
      </c>
      <c r="T411" s="31" t="s">
        <v>2206</v>
      </c>
      <c r="U411" s="31" t="s">
        <v>2206</v>
      </c>
      <c r="V411" s="12" t="s">
        <v>2208</v>
      </c>
    </row>
    <row r="412" spans="1:22">
      <c r="A412" s="55">
        <v>45433</v>
      </c>
      <c r="B412" s="9">
        <v>4540</v>
      </c>
      <c r="C412" s="9" t="s">
        <v>276</v>
      </c>
      <c r="D412" s="9" t="s">
        <v>409</v>
      </c>
      <c r="E412" s="9" t="s">
        <v>1049</v>
      </c>
      <c r="F412" s="9" t="s">
        <v>460</v>
      </c>
      <c r="G412" s="9" t="s">
        <v>461</v>
      </c>
      <c r="H412" s="31" t="s">
        <v>2206</v>
      </c>
      <c r="I412" s="10">
        <v>3070290</v>
      </c>
      <c r="J412" s="10">
        <v>3070290</v>
      </c>
      <c r="K412" s="10">
        <v>3070290</v>
      </c>
      <c r="L412" s="9" t="s">
        <v>331</v>
      </c>
      <c r="M412" s="9">
        <v>211</v>
      </c>
      <c r="N412" s="11" t="s">
        <v>112</v>
      </c>
      <c r="O412" s="25">
        <v>2020680010040</v>
      </c>
      <c r="P412" s="26" t="s">
        <v>206</v>
      </c>
      <c r="Q412" s="11" t="s">
        <v>411</v>
      </c>
      <c r="R412" s="31" t="s">
        <v>2206</v>
      </c>
      <c r="S412" s="31" t="s">
        <v>2206</v>
      </c>
      <c r="T412" s="31" t="s">
        <v>2206</v>
      </c>
      <c r="U412" s="31" t="s">
        <v>2206</v>
      </c>
      <c r="V412" s="12" t="s">
        <v>2208</v>
      </c>
    </row>
    <row r="413" spans="1:22">
      <c r="A413" s="55">
        <v>45434</v>
      </c>
      <c r="B413" s="9">
        <v>4630</v>
      </c>
      <c r="C413" s="9" t="s">
        <v>251</v>
      </c>
      <c r="D413" s="9" t="s">
        <v>423</v>
      </c>
      <c r="E413" s="9" t="s">
        <v>1050</v>
      </c>
      <c r="F413" s="9" t="s">
        <v>429</v>
      </c>
      <c r="G413" s="9" t="s">
        <v>430</v>
      </c>
      <c r="H413" s="30">
        <v>98</v>
      </c>
      <c r="I413" s="10">
        <v>3850000</v>
      </c>
      <c r="J413" s="10">
        <v>3850000</v>
      </c>
      <c r="K413" s="10">
        <v>3850000</v>
      </c>
      <c r="L413" s="9" t="s">
        <v>331</v>
      </c>
      <c r="M413" s="11">
        <v>204</v>
      </c>
      <c r="N413" s="13" t="s">
        <v>97</v>
      </c>
      <c r="O413" s="25">
        <v>2020680010050</v>
      </c>
      <c r="P413" s="26" t="s">
        <v>207</v>
      </c>
      <c r="Q413" s="11" t="s">
        <v>427</v>
      </c>
      <c r="R413" s="11" t="s">
        <v>1494</v>
      </c>
      <c r="S413" s="11" t="s">
        <v>1495</v>
      </c>
      <c r="T413" s="11" t="s">
        <v>1517</v>
      </c>
      <c r="U413" s="11" t="s">
        <v>1518</v>
      </c>
      <c r="V413" s="12" t="s">
        <v>2208</v>
      </c>
    </row>
    <row r="414" spans="1:22">
      <c r="A414" s="55">
        <v>45434</v>
      </c>
      <c r="B414" s="9">
        <v>4631</v>
      </c>
      <c r="C414" s="9" t="s">
        <v>296</v>
      </c>
      <c r="D414" s="9" t="s">
        <v>352</v>
      </c>
      <c r="E414" s="9" t="s">
        <v>1051</v>
      </c>
      <c r="F414" s="9" t="s">
        <v>432</v>
      </c>
      <c r="G414" s="9" t="s">
        <v>433</v>
      </c>
      <c r="H414" s="30">
        <v>94</v>
      </c>
      <c r="I414" s="10">
        <v>2975000</v>
      </c>
      <c r="J414" s="10">
        <v>2975000</v>
      </c>
      <c r="K414" s="10">
        <v>2975000</v>
      </c>
      <c r="L414" s="9" t="s">
        <v>331</v>
      </c>
      <c r="M414" s="11">
        <v>254</v>
      </c>
      <c r="N414" s="13" t="s">
        <v>144</v>
      </c>
      <c r="O414" s="25">
        <v>2020680010025</v>
      </c>
      <c r="P414" s="26" t="s">
        <v>224</v>
      </c>
      <c r="Q414" s="11" t="s">
        <v>351</v>
      </c>
      <c r="R414" s="11" t="s">
        <v>1519</v>
      </c>
      <c r="S414" s="11" t="s">
        <v>1520</v>
      </c>
      <c r="T414" s="11" t="s">
        <v>1521</v>
      </c>
      <c r="U414" s="11" t="s">
        <v>1522</v>
      </c>
      <c r="V414" s="12" t="s">
        <v>2208</v>
      </c>
    </row>
    <row r="415" spans="1:22">
      <c r="A415" s="55">
        <v>45435</v>
      </c>
      <c r="B415" s="9">
        <v>4638</v>
      </c>
      <c r="C415" s="9" t="s">
        <v>276</v>
      </c>
      <c r="D415" s="9" t="s">
        <v>409</v>
      </c>
      <c r="E415" s="9" t="s">
        <v>1052</v>
      </c>
      <c r="F415" s="9" t="s">
        <v>417</v>
      </c>
      <c r="G415" s="9" t="s">
        <v>418</v>
      </c>
      <c r="H415" s="31" t="s">
        <v>2206</v>
      </c>
      <c r="I415" s="10">
        <v>266051</v>
      </c>
      <c r="J415" s="10">
        <v>266051</v>
      </c>
      <c r="K415" s="10">
        <v>266051</v>
      </c>
      <c r="L415" s="9" t="s">
        <v>331</v>
      </c>
      <c r="M415" s="9">
        <v>211</v>
      </c>
      <c r="N415" s="11" t="s">
        <v>112</v>
      </c>
      <c r="O415" s="25">
        <v>2020680010040</v>
      </c>
      <c r="P415" s="26" t="s">
        <v>206</v>
      </c>
      <c r="Q415" s="11" t="s">
        <v>411</v>
      </c>
      <c r="R415" s="31" t="s">
        <v>2206</v>
      </c>
      <c r="S415" s="31" t="s">
        <v>2206</v>
      </c>
      <c r="T415" s="31" t="s">
        <v>2206</v>
      </c>
      <c r="U415" s="31" t="s">
        <v>2206</v>
      </c>
      <c r="V415" s="12" t="s">
        <v>2208</v>
      </c>
    </row>
    <row r="416" spans="1:22">
      <c r="A416" s="55">
        <v>45436</v>
      </c>
      <c r="B416" s="9">
        <v>4675</v>
      </c>
      <c r="C416" s="9" t="s">
        <v>251</v>
      </c>
      <c r="D416" s="9" t="s">
        <v>423</v>
      </c>
      <c r="E416" s="9" t="s">
        <v>1053</v>
      </c>
      <c r="F416" s="9" t="s">
        <v>425</v>
      </c>
      <c r="G416" s="9" t="s">
        <v>426</v>
      </c>
      <c r="H416" s="30">
        <v>100</v>
      </c>
      <c r="I416" s="10">
        <v>6080000</v>
      </c>
      <c r="J416" s="10">
        <v>6080000</v>
      </c>
      <c r="K416" s="10">
        <v>6080000</v>
      </c>
      <c r="L416" s="9" t="s">
        <v>331</v>
      </c>
      <c r="M416" s="11">
        <v>204</v>
      </c>
      <c r="N416" s="13" t="s">
        <v>97</v>
      </c>
      <c r="O416" s="25">
        <v>2020680010050</v>
      </c>
      <c r="P416" s="26" t="s">
        <v>207</v>
      </c>
      <c r="Q416" s="11" t="s">
        <v>427</v>
      </c>
      <c r="R416" s="11" t="s">
        <v>1494</v>
      </c>
      <c r="S416" s="11" t="s">
        <v>1495</v>
      </c>
      <c r="T416" s="11" t="s">
        <v>1515</v>
      </c>
      <c r="U416" s="11" t="s">
        <v>1516</v>
      </c>
      <c r="V416" s="12" t="s">
        <v>2208</v>
      </c>
    </row>
    <row r="417" spans="1:22">
      <c r="A417" s="55">
        <v>45436</v>
      </c>
      <c r="B417" s="9">
        <v>4676</v>
      </c>
      <c r="C417" s="9" t="s">
        <v>261</v>
      </c>
      <c r="D417" s="9" t="s">
        <v>451</v>
      </c>
      <c r="E417" s="9" t="s">
        <v>1054</v>
      </c>
      <c r="F417" s="9" t="s">
        <v>453</v>
      </c>
      <c r="G417" s="9" t="s">
        <v>454</v>
      </c>
      <c r="H417" s="30">
        <v>224</v>
      </c>
      <c r="I417" s="10">
        <v>5700000</v>
      </c>
      <c r="J417" s="10">
        <v>5700000</v>
      </c>
      <c r="K417" s="10">
        <v>5700000</v>
      </c>
      <c r="L417" s="9" t="s">
        <v>331</v>
      </c>
      <c r="M417" s="11">
        <v>217</v>
      </c>
      <c r="N417" s="11" t="s">
        <v>124</v>
      </c>
      <c r="O417" s="25">
        <v>2020680010106</v>
      </c>
      <c r="P417" s="26" t="s">
        <v>208</v>
      </c>
      <c r="Q417" s="11" t="s">
        <v>455</v>
      </c>
      <c r="R417" s="11" t="s">
        <v>1494</v>
      </c>
      <c r="S417" s="11" t="s">
        <v>1495</v>
      </c>
      <c r="T417" s="11" t="s">
        <v>1534</v>
      </c>
      <c r="U417" s="11" t="s">
        <v>1535</v>
      </c>
      <c r="V417" s="12" t="s">
        <v>2208</v>
      </c>
    </row>
    <row r="418" spans="1:22">
      <c r="A418" s="55">
        <v>45436</v>
      </c>
      <c r="B418" s="9">
        <v>4677</v>
      </c>
      <c r="C418" s="9" t="s">
        <v>296</v>
      </c>
      <c r="D418" s="9" t="s">
        <v>352</v>
      </c>
      <c r="E418" s="9" t="s">
        <v>1055</v>
      </c>
      <c r="F418" s="9" t="s">
        <v>443</v>
      </c>
      <c r="G418" s="9" t="s">
        <v>444</v>
      </c>
      <c r="H418" s="30">
        <v>136</v>
      </c>
      <c r="I418" s="10">
        <v>2720000</v>
      </c>
      <c r="J418" s="10">
        <v>2720000</v>
      </c>
      <c r="K418" s="10">
        <v>2720000</v>
      </c>
      <c r="L418" s="9" t="s">
        <v>331</v>
      </c>
      <c r="M418" s="11">
        <v>254</v>
      </c>
      <c r="N418" s="13" t="s">
        <v>144</v>
      </c>
      <c r="O418" s="25">
        <v>2020680010025</v>
      </c>
      <c r="P418" s="26" t="s">
        <v>224</v>
      </c>
      <c r="Q418" s="11" t="s">
        <v>351</v>
      </c>
      <c r="R418" s="11" t="s">
        <v>1489</v>
      </c>
      <c r="S418" s="11" t="s">
        <v>1490</v>
      </c>
      <c r="T418" s="11" t="s">
        <v>2357</v>
      </c>
      <c r="U418" t="s">
        <v>2358</v>
      </c>
      <c r="V418" s="12" t="s">
        <v>2208</v>
      </c>
    </row>
    <row r="419" spans="1:22">
      <c r="A419" s="55">
        <v>45436</v>
      </c>
      <c r="B419" s="9">
        <v>4720</v>
      </c>
      <c r="C419" s="9" t="s">
        <v>196</v>
      </c>
      <c r="D419" s="9" t="s">
        <v>447</v>
      </c>
      <c r="E419" s="9" t="s">
        <v>641</v>
      </c>
      <c r="F419" s="9" t="s">
        <v>1056</v>
      </c>
      <c r="G419" s="9" t="s">
        <v>1057</v>
      </c>
      <c r="H419" s="30">
        <v>1623</v>
      </c>
      <c r="I419" s="10">
        <v>4316666</v>
      </c>
      <c r="J419" s="10">
        <v>4316666</v>
      </c>
      <c r="K419" s="10">
        <v>4316666</v>
      </c>
      <c r="L419" s="9" t="s">
        <v>331</v>
      </c>
      <c r="M419" s="11">
        <v>219</v>
      </c>
      <c r="N419" s="13" t="s">
        <v>130</v>
      </c>
      <c r="O419" s="25">
        <v>2021680010003</v>
      </c>
      <c r="P419" s="26" t="s">
        <v>197</v>
      </c>
      <c r="Q419" s="11" t="s">
        <v>793</v>
      </c>
      <c r="R419" s="11" t="s">
        <v>1494</v>
      </c>
      <c r="S419" s="11" t="s">
        <v>1495</v>
      </c>
      <c r="T419" s="11" t="s">
        <v>1838</v>
      </c>
      <c r="U419" s="11" t="s">
        <v>1839</v>
      </c>
      <c r="V419" s="12" t="s">
        <v>2208</v>
      </c>
    </row>
    <row r="420" spans="1:22">
      <c r="A420" s="55">
        <v>45436</v>
      </c>
      <c r="B420" s="9">
        <v>4726</v>
      </c>
      <c r="C420" s="9" t="s">
        <v>251</v>
      </c>
      <c r="D420" s="9" t="s">
        <v>423</v>
      </c>
      <c r="E420" s="9" t="s">
        <v>1058</v>
      </c>
      <c r="F420" s="9" t="s">
        <v>500</v>
      </c>
      <c r="G420" s="9" t="s">
        <v>501</v>
      </c>
      <c r="H420" s="30">
        <v>269</v>
      </c>
      <c r="I420" s="10">
        <v>2465000</v>
      </c>
      <c r="J420" s="10">
        <v>2465000</v>
      </c>
      <c r="K420" s="10">
        <v>2465000</v>
      </c>
      <c r="L420" s="9" t="s">
        <v>331</v>
      </c>
      <c r="M420" s="11">
        <v>204</v>
      </c>
      <c r="N420" s="13" t="s">
        <v>97</v>
      </c>
      <c r="O420" s="25">
        <v>2020680010050</v>
      </c>
      <c r="P420" s="26" t="s">
        <v>207</v>
      </c>
      <c r="Q420" s="11" t="s">
        <v>427</v>
      </c>
      <c r="R420" s="11" t="s">
        <v>1494</v>
      </c>
      <c r="S420" s="11" t="s">
        <v>1529</v>
      </c>
      <c r="T420" s="11" t="s">
        <v>1542</v>
      </c>
      <c r="U420" s="11" t="s">
        <v>1543</v>
      </c>
      <c r="V420" s="12" t="s">
        <v>2208</v>
      </c>
    </row>
    <row r="421" spans="1:22">
      <c r="A421" s="55">
        <v>45436</v>
      </c>
      <c r="B421" s="9">
        <v>4727</v>
      </c>
      <c r="C421" s="9" t="s">
        <v>272</v>
      </c>
      <c r="D421" s="9" t="s">
        <v>409</v>
      </c>
      <c r="E421" s="9" t="s">
        <v>1059</v>
      </c>
      <c r="F421" s="9" t="s">
        <v>494</v>
      </c>
      <c r="G421" s="9" t="s">
        <v>495</v>
      </c>
      <c r="H421" s="30">
        <v>257</v>
      </c>
      <c r="I421" s="10">
        <v>4106666.67</v>
      </c>
      <c r="J421" s="10">
        <v>4106666.67</v>
      </c>
      <c r="K421" s="10">
        <v>4106666.67</v>
      </c>
      <c r="L421" s="9" t="s">
        <v>331</v>
      </c>
      <c r="M421" s="9">
        <v>211</v>
      </c>
      <c r="N421" s="11" t="s">
        <v>112</v>
      </c>
      <c r="O421" s="25">
        <v>2020680010040</v>
      </c>
      <c r="P421" s="26" t="s">
        <v>206</v>
      </c>
      <c r="Q421" s="11" t="s">
        <v>411</v>
      </c>
      <c r="R421" s="11" t="s">
        <v>1494</v>
      </c>
      <c r="S421" s="11" t="s">
        <v>1495</v>
      </c>
      <c r="T421" s="11" t="s">
        <v>1538</v>
      </c>
      <c r="U421" s="11" t="s">
        <v>1539</v>
      </c>
      <c r="V421" s="12" t="s">
        <v>2208</v>
      </c>
    </row>
    <row r="422" spans="1:22">
      <c r="A422" s="55">
        <v>45436</v>
      </c>
      <c r="B422" s="9">
        <v>4728</v>
      </c>
      <c r="C422" s="9" t="s">
        <v>296</v>
      </c>
      <c r="D422" s="9" t="s">
        <v>352</v>
      </c>
      <c r="E422" s="9" t="s">
        <v>1060</v>
      </c>
      <c r="F422" s="9" t="s">
        <v>445</v>
      </c>
      <c r="G422" s="9" t="s">
        <v>446</v>
      </c>
      <c r="H422" s="30">
        <v>171</v>
      </c>
      <c r="I422" s="10">
        <v>2550000</v>
      </c>
      <c r="J422" s="10">
        <v>2550000</v>
      </c>
      <c r="K422" s="10">
        <v>2550000</v>
      </c>
      <c r="L422" s="9" t="s">
        <v>331</v>
      </c>
      <c r="M422" s="11">
        <v>254</v>
      </c>
      <c r="N422" s="13" t="s">
        <v>144</v>
      </c>
      <c r="O422" s="25">
        <v>2020680010025</v>
      </c>
      <c r="P422" s="26" t="s">
        <v>224</v>
      </c>
      <c r="Q422" s="11" t="s">
        <v>351</v>
      </c>
      <c r="R422" s="11" t="s">
        <v>1494</v>
      </c>
      <c r="S422" s="11" t="s">
        <v>1529</v>
      </c>
      <c r="T422" s="11" t="s">
        <v>1530</v>
      </c>
      <c r="U422" s="11" t="s">
        <v>1531</v>
      </c>
      <c r="V422" s="12" t="s">
        <v>2208</v>
      </c>
    </row>
    <row r="423" spans="1:22">
      <c r="A423" s="55">
        <v>45436</v>
      </c>
      <c r="B423" s="9">
        <v>4729</v>
      </c>
      <c r="C423" s="9" t="s">
        <v>251</v>
      </c>
      <c r="D423" s="9" t="s">
        <v>423</v>
      </c>
      <c r="E423" s="9" t="s">
        <v>1061</v>
      </c>
      <c r="F423" s="9" t="s">
        <v>497</v>
      </c>
      <c r="G423" s="9" t="s">
        <v>498</v>
      </c>
      <c r="H423" s="30">
        <v>267</v>
      </c>
      <c r="I423" s="10">
        <v>3266666.67</v>
      </c>
      <c r="J423" s="10">
        <v>3266666.67</v>
      </c>
      <c r="K423" s="10">
        <v>3266666.67</v>
      </c>
      <c r="L423" s="9" t="s">
        <v>331</v>
      </c>
      <c r="M423" s="11">
        <v>204</v>
      </c>
      <c r="N423" s="13" t="s">
        <v>97</v>
      </c>
      <c r="O423" s="25">
        <v>2020680010050</v>
      </c>
      <c r="P423" s="26" t="s">
        <v>207</v>
      </c>
      <c r="Q423" s="11" t="s">
        <v>427</v>
      </c>
      <c r="R423" s="11" t="s">
        <v>1494</v>
      </c>
      <c r="S423" s="11" t="s">
        <v>1495</v>
      </c>
      <c r="T423" s="11" t="s">
        <v>1540</v>
      </c>
      <c r="U423" s="11" t="s">
        <v>1541</v>
      </c>
      <c r="V423" s="12" t="s">
        <v>2208</v>
      </c>
    </row>
    <row r="424" spans="1:22">
      <c r="A424" s="55">
        <v>45436</v>
      </c>
      <c r="B424" s="9">
        <v>4743</v>
      </c>
      <c r="C424" s="9" t="s">
        <v>295</v>
      </c>
      <c r="D424" s="9" t="s">
        <v>347</v>
      </c>
      <c r="E424" s="9" t="s">
        <v>1059</v>
      </c>
      <c r="F424" s="9" t="s">
        <v>434</v>
      </c>
      <c r="G424" s="9" t="s">
        <v>435</v>
      </c>
      <c r="H424" s="30">
        <v>125</v>
      </c>
      <c r="I424" s="10">
        <v>5120000</v>
      </c>
      <c r="J424" s="10">
        <v>0</v>
      </c>
      <c r="K424" s="10">
        <v>0</v>
      </c>
      <c r="L424" s="9" t="s">
        <v>331</v>
      </c>
      <c r="M424" s="11">
        <v>254</v>
      </c>
      <c r="N424" s="13" t="s">
        <v>144</v>
      </c>
      <c r="O424" s="25">
        <v>2020680010025</v>
      </c>
      <c r="P424" s="26" t="s">
        <v>224</v>
      </c>
      <c r="Q424" s="11" t="s">
        <v>351</v>
      </c>
      <c r="R424" s="11" t="s">
        <v>1494</v>
      </c>
      <c r="S424" s="11" t="s">
        <v>1495</v>
      </c>
      <c r="T424" s="11" t="s">
        <v>1523</v>
      </c>
      <c r="U424" s="11" t="s">
        <v>1524</v>
      </c>
      <c r="V424" s="12" t="s">
        <v>2208</v>
      </c>
    </row>
    <row r="425" spans="1:22">
      <c r="A425" s="55">
        <v>45439</v>
      </c>
      <c r="B425" s="9">
        <v>4785</v>
      </c>
      <c r="C425" s="9" t="s">
        <v>251</v>
      </c>
      <c r="D425" s="9" t="s">
        <v>423</v>
      </c>
      <c r="E425" s="9" t="s">
        <v>1062</v>
      </c>
      <c r="F425" s="9" t="s">
        <v>503</v>
      </c>
      <c r="G425" s="9" t="s">
        <v>504</v>
      </c>
      <c r="H425" s="30">
        <v>277</v>
      </c>
      <c r="I425" s="10">
        <v>2126666.67</v>
      </c>
      <c r="J425" s="10">
        <v>2126666.67</v>
      </c>
      <c r="K425" s="10">
        <v>2126666.67</v>
      </c>
      <c r="L425" s="9" t="s">
        <v>331</v>
      </c>
      <c r="M425" s="11">
        <v>204</v>
      </c>
      <c r="N425" s="13" t="s">
        <v>97</v>
      </c>
      <c r="O425" s="25">
        <v>2020680010050</v>
      </c>
      <c r="P425" s="26" t="s">
        <v>207</v>
      </c>
      <c r="Q425" s="11" t="s">
        <v>427</v>
      </c>
      <c r="R425" s="11" t="s">
        <v>1494</v>
      </c>
      <c r="S425" s="11" t="s">
        <v>1529</v>
      </c>
      <c r="T425" s="11" t="s">
        <v>1544</v>
      </c>
      <c r="U425" s="11" t="s">
        <v>1545</v>
      </c>
      <c r="V425" s="12" t="s">
        <v>2208</v>
      </c>
    </row>
    <row r="426" spans="1:22">
      <c r="A426" s="55">
        <v>45439</v>
      </c>
      <c r="B426" s="9">
        <v>4786</v>
      </c>
      <c r="C426" s="9" t="s">
        <v>196</v>
      </c>
      <c r="D426" s="9" t="s">
        <v>447</v>
      </c>
      <c r="E426" s="9" t="s">
        <v>1063</v>
      </c>
      <c r="F426" s="9" t="s">
        <v>449</v>
      </c>
      <c r="G426" s="9" t="s">
        <v>450</v>
      </c>
      <c r="H426" s="30">
        <v>192</v>
      </c>
      <c r="I426" s="10">
        <v>5700000</v>
      </c>
      <c r="J426" s="10">
        <v>5700000</v>
      </c>
      <c r="K426" s="10">
        <v>5700000</v>
      </c>
      <c r="L426" s="9" t="s">
        <v>331</v>
      </c>
      <c r="M426" s="11">
        <v>1</v>
      </c>
      <c r="N426" s="13" t="s">
        <v>46</v>
      </c>
      <c r="O426" s="25">
        <v>2021680010003</v>
      </c>
      <c r="P426" s="26" t="s">
        <v>197</v>
      </c>
      <c r="Q426" s="11" t="s">
        <v>408</v>
      </c>
      <c r="R426" s="11" t="s">
        <v>1494</v>
      </c>
      <c r="S426" s="11" t="s">
        <v>1495</v>
      </c>
      <c r="T426" s="11" t="s">
        <v>1532</v>
      </c>
      <c r="U426" s="11" t="s">
        <v>1533</v>
      </c>
      <c r="V426" s="12" t="s">
        <v>2208</v>
      </c>
    </row>
    <row r="427" spans="1:22">
      <c r="A427" s="56">
        <v>45440</v>
      </c>
      <c r="B427" s="11">
        <v>986</v>
      </c>
      <c r="C427" s="11" t="s">
        <v>194</v>
      </c>
      <c r="D427" s="11" t="s">
        <v>403</v>
      </c>
      <c r="E427" s="11" t="s">
        <v>551</v>
      </c>
      <c r="F427" s="11" t="s">
        <v>552</v>
      </c>
      <c r="G427" s="11" t="s">
        <v>553</v>
      </c>
      <c r="H427" s="31">
        <v>306</v>
      </c>
      <c r="I427" s="13">
        <v>-3966666.67</v>
      </c>
      <c r="J427" s="10">
        <v>0</v>
      </c>
      <c r="K427" s="10">
        <v>0</v>
      </c>
      <c r="L427" s="11" t="s">
        <v>331</v>
      </c>
      <c r="M427" s="11">
        <v>1</v>
      </c>
      <c r="N427" s="13" t="s">
        <v>46</v>
      </c>
      <c r="O427" s="25">
        <v>2022680010056</v>
      </c>
      <c r="P427" s="26" t="s">
        <v>198</v>
      </c>
      <c r="Q427" s="11" t="s">
        <v>408</v>
      </c>
      <c r="R427" s="11" t="s">
        <v>1494</v>
      </c>
      <c r="S427" s="11" t="s">
        <v>1495</v>
      </c>
      <c r="T427" s="11" t="s">
        <v>1554</v>
      </c>
      <c r="U427" s="11" t="s">
        <v>1555</v>
      </c>
      <c r="V427" s="12" t="s">
        <v>2208</v>
      </c>
    </row>
    <row r="428" spans="1:22">
      <c r="A428" s="55">
        <v>45440</v>
      </c>
      <c r="B428" s="9">
        <v>1377</v>
      </c>
      <c r="C428" s="9" t="s">
        <v>261</v>
      </c>
      <c r="D428" s="9" t="s">
        <v>451</v>
      </c>
      <c r="E428" s="9" t="s">
        <v>600</v>
      </c>
      <c r="F428" s="9" t="s">
        <v>707</v>
      </c>
      <c r="G428" s="9" t="s">
        <v>708</v>
      </c>
      <c r="H428" s="30">
        <v>556</v>
      </c>
      <c r="I428" s="10">
        <v>-4083333.33</v>
      </c>
      <c r="J428" s="10">
        <v>0</v>
      </c>
      <c r="K428" s="10">
        <v>0</v>
      </c>
      <c r="L428" s="9" t="s">
        <v>331</v>
      </c>
      <c r="M428" s="11">
        <v>208</v>
      </c>
      <c r="N428" s="11" t="s">
        <v>105</v>
      </c>
      <c r="O428" s="25">
        <v>2020680010106</v>
      </c>
      <c r="P428" s="26" t="s">
        <v>208</v>
      </c>
      <c r="Q428" s="11" t="s">
        <v>557</v>
      </c>
      <c r="R428" s="11" t="s">
        <v>1494</v>
      </c>
      <c r="S428" s="11" t="s">
        <v>1495</v>
      </c>
      <c r="T428" s="11" t="s">
        <v>1652</v>
      </c>
      <c r="U428" s="11" t="s">
        <v>1653</v>
      </c>
      <c r="V428" s="12" t="s">
        <v>2208</v>
      </c>
    </row>
    <row r="429" spans="1:22">
      <c r="A429" s="55">
        <v>45440</v>
      </c>
      <c r="B429" s="9">
        <v>4807</v>
      </c>
      <c r="C429" s="9" t="s">
        <v>272</v>
      </c>
      <c r="D429" s="9" t="s">
        <v>409</v>
      </c>
      <c r="E429" s="9" t="s">
        <v>1064</v>
      </c>
      <c r="F429" s="9" t="s">
        <v>506</v>
      </c>
      <c r="G429" s="9" t="s">
        <v>507</v>
      </c>
      <c r="H429" s="30">
        <v>282</v>
      </c>
      <c r="I429" s="10">
        <v>2416666.67</v>
      </c>
      <c r="J429" s="10">
        <v>2416666.67</v>
      </c>
      <c r="K429" s="10">
        <v>2416666.67</v>
      </c>
      <c r="L429" s="9" t="s">
        <v>331</v>
      </c>
      <c r="M429" s="9">
        <v>211</v>
      </c>
      <c r="N429" s="11" t="s">
        <v>112</v>
      </c>
      <c r="O429" s="25">
        <v>2020680010040</v>
      </c>
      <c r="P429" s="26" t="s">
        <v>206</v>
      </c>
      <c r="Q429" s="11" t="s">
        <v>411</v>
      </c>
      <c r="R429" s="11" t="s">
        <v>1494</v>
      </c>
      <c r="S429" s="11" t="s">
        <v>1529</v>
      </c>
      <c r="T429" s="11" t="s">
        <v>1546</v>
      </c>
      <c r="U429" s="11" t="s">
        <v>1547</v>
      </c>
      <c r="V429" s="12" t="s">
        <v>2208</v>
      </c>
    </row>
    <row r="430" spans="1:22">
      <c r="A430" s="55">
        <v>45440</v>
      </c>
      <c r="B430" s="9">
        <v>4852</v>
      </c>
      <c r="C430" s="9" t="s">
        <v>296</v>
      </c>
      <c r="D430" s="9" t="s">
        <v>352</v>
      </c>
      <c r="E430" s="9" t="s">
        <v>1065</v>
      </c>
      <c r="F430" s="9" t="s">
        <v>440</v>
      </c>
      <c r="G430" s="9" t="s">
        <v>441</v>
      </c>
      <c r="H430" s="30">
        <v>135</v>
      </c>
      <c r="I430" s="10">
        <v>4800000</v>
      </c>
      <c r="J430" s="10">
        <v>4800000</v>
      </c>
      <c r="K430" s="10">
        <v>4800000</v>
      </c>
      <c r="L430" s="9" t="s">
        <v>331</v>
      </c>
      <c r="M430" s="11">
        <v>254</v>
      </c>
      <c r="N430" s="13" t="s">
        <v>144</v>
      </c>
      <c r="O430" s="25">
        <v>2020680010025</v>
      </c>
      <c r="P430" s="26" t="s">
        <v>224</v>
      </c>
      <c r="Q430" s="11" t="s">
        <v>351</v>
      </c>
      <c r="R430" s="11" t="s">
        <v>1494</v>
      </c>
      <c r="S430" s="11" t="s">
        <v>1495</v>
      </c>
      <c r="T430" s="11" t="s">
        <v>1527</v>
      </c>
      <c r="U430" s="11" t="s">
        <v>1528</v>
      </c>
      <c r="V430" s="12" t="s">
        <v>2208</v>
      </c>
    </row>
    <row r="431" spans="1:22">
      <c r="A431" s="55">
        <v>45440</v>
      </c>
      <c r="B431" s="9">
        <v>4897</v>
      </c>
      <c r="C431" s="9" t="s">
        <v>246</v>
      </c>
      <c r="D431" s="9" t="s">
        <v>587</v>
      </c>
      <c r="E431" s="9" t="s">
        <v>1066</v>
      </c>
      <c r="F431" s="9" t="s">
        <v>621</v>
      </c>
      <c r="G431" s="9" t="s">
        <v>622</v>
      </c>
      <c r="H431" s="30">
        <v>380</v>
      </c>
      <c r="I431" s="10">
        <v>1833333.33</v>
      </c>
      <c r="J431" s="10">
        <v>1833333.33</v>
      </c>
      <c r="K431" s="10">
        <v>1833333.33</v>
      </c>
      <c r="L431" s="9" t="s">
        <v>331</v>
      </c>
      <c r="M431" s="11">
        <v>203</v>
      </c>
      <c r="N431" s="11" t="s">
        <v>92</v>
      </c>
      <c r="O431" s="25">
        <v>2020680010072</v>
      </c>
      <c r="P431" s="26" t="s">
        <v>210</v>
      </c>
      <c r="Q431" s="11" t="s">
        <v>591</v>
      </c>
      <c r="R431" s="11" t="s">
        <v>1494</v>
      </c>
      <c r="S431" s="11" t="s">
        <v>1529</v>
      </c>
      <c r="T431" s="11" t="s">
        <v>1592</v>
      </c>
      <c r="U431" s="11" t="s">
        <v>1593</v>
      </c>
      <c r="V431" s="12" t="s">
        <v>2208</v>
      </c>
    </row>
    <row r="432" spans="1:22">
      <c r="A432" s="55">
        <v>45440</v>
      </c>
      <c r="B432" s="9">
        <v>4898</v>
      </c>
      <c r="C432" s="9" t="s">
        <v>246</v>
      </c>
      <c r="D432" s="9" t="s">
        <v>587</v>
      </c>
      <c r="E432" s="9" t="s">
        <v>1067</v>
      </c>
      <c r="F432" s="9" t="s">
        <v>593</v>
      </c>
      <c r="G432" s="9" t="s">
        <v>594</v>
      </c>
      <c r="H432" s="30">
        <v>368</v>
      </c>
      <c r="I432" s="10">
        <v>3166666.67</v>
      </c>
      <c r="J432" s="10">
        <v>3166666.67</v>
      </c>
      <c r="K432" s="10">
        <v>3166666.67</v>
      </c>
      <c r="L432" s="9" t="s">
        <v>331</v>
      </c>
      <c r="M432" s="11">
        <v>203</v>
      </c>
      <c r="N432" s="11" t="s">
        <v>92</v>
      </c>
      <c r="O432" s="25">
        <v>2020680010072</v>
      </c>
      <c r="P432" s="26" t="s">
        <v>210</v>
      </c>
      <c r="Q432" s="11" t="s">
        <v>591</v>
      </c>
      <c r="R432" s="11" t="s">
        <v>1494</v>
      </c>
      <c r="S432" s="11" t="s">
        <v>1495</v>
      </c>
      <c r="T432" s="11" t="s">
        <v>1572</v>
      </c>
      <c r="U432" s="11" t="s">
        <v>1573</v>
      </c>
      <c r="V432" s="12" t="s">
        <v>2208</v>
      </c>
    </row>
    <row r="433" spans="1:22">
      <c r="A433" s="56">
        <v>45441</v>
      </c>
      <c r="B433" s="11">
        <v>4941</v>
      </c>
      <c r="C433" s="11" t="s">
        <v>195</v>
      </c>
      <c r="D433" s="11" t="s">
        <v>403</v>
      </c>
      <c r="E433" s="11" t="s">
        <v>1068</v>
      </c>
      <c r="F433" s="11" t="s">
        <v>464</v>
      </c>
      <c r="G433" s="11" t="s">
        <v>465</v>
      </c>
      <c r="H433" s="31" t="s">
        <v>2206</v>
      </c>
      <c r="I433" s="13">
        <v>340310</v>
      </c>
      <c r="J433" s="10">
        <v>340310</v>
      </c>
      <c r="K433" s="10">
        <v>340310</v>
      </c>
      <c r="L433" s="11" t="s">
        <v>331</v>
      </c>
      <c r="M433" s="11">
        <v>1</v>
      </c>
      <c r="N433" s="13" t="s">
        <v>46</v>
      </c>
      <c r="O433" s="25">
        <v>2022680010056</v>
      </c>
      <c r="P433" s="26" t="s">
        <v>198</v>
      </c>
      <c r="Q433" s="11" t="s">
        <v>408</v>
      </c>
      <c r="R433" s="31" t="s">
        <v>2206</v>
      </c>
      <c r="S433" s="31" t="s">
        <v>2206</v>
      </c>
      <c r="T433" s="31" t="s">
        <v>2206</v>
      </c>
      <c r="U433" s="31" t="s">
        <v>2206</v>
      </c>
      <c r="V433" s="12" t="s">
        <v>2208</v>
      </c>
    </row>
    <row r="434" spans="1:22">
      <c r="A434" s="55">
        <v>45441</v>
      </c>
      <c r="B434" s="9">
        <v>4942</v>
      </c>
      <c r="C434" s="9" t="s">
        <v>276</v>
      </c>
      <c r="D434" s="9" t="s">
        <v>409</v>
      </c>
      <c r="E434" s="9" t="s">
        <v>1069</v>
      </c>
      <c r="F434" s="9" t="s">
        <v>464</v>
      </c>
      <c r="G434" s="9" t="s">
        <v>465</v>
      </c>
      <c r="H434" s="31" t="s">
        <v>2206</v>
      </c>
      <c r="I434" s="10">
        <v>810570</v>
      </c>
      <c r="J434" s="10">
        <v>810570</v>
      </c>
      <c r="K434" s="10">
        <v>810570</v>
      </c>
      <c r="L434" s="9" t="s">
        <v>331</v>
      </c>
      <c r="M434" s="9">
        <v>211</v>
      </c>
      <c r="N434" s="11" t="s">
        <v>112</v>
      </c>
      <c r="O434" s="25">
        <v>2020680010040</v>
      </c>
      <c r="P434" s="26" t="s">
        <v>206</v>
      </c>
      <c r="Q434" s="11" t="s">
        <v>411</v>
      </c>
      <c r="R434" s="31" t="s">
        <v>2206</v>
      </c>
      <c r="S434" s="31" t="s">
        <v>2206</v>
      </c>
      <c r="T434" s="31" t="s">
        <v>2206</v>
      </c>
      <c r="U434" s="31" t="s">
        <v>2206</v>
      </c>
      <c r="V434" s="12" t="s">
        <v>2208</v>
      </c>
    </row>
    <row r="435" spans="1:22">
      <c r="A435" s="55">
        <v>45441</v>
      </c>
      <c r="B435" s="9">
        <v>4943</v>
      </c>
      <c r="C435" s="9" t="s">
        <v>307</v>
      </c>
      <c r="D435" s="9" t="s">
        <v>389</v>
      </c>
      <c r="E435" s="9" t="s">
        <v>1070</v>
      </c>
      <c r="F435" s="9" t="s">
        <v>464</v>
      </c>
      <c r="G435" s="9" t="s">
        <v>465</v>
      </c>
      <c r="H435" s="31" t="s">
        <v>2206</v>
      </c>
      <c r="I435" s="10">
        <v>377440</v>
      </c>
      <c r="J435" s="10">
        <v>377440</v>
      </c>
      <c r="K435" s="10">
        <v>377440</v>
      </c>
      <c r="L435" s="9" t="s">
        <v>331</v>
      </c>
      <c r="M435" s="11">
        <v>256</v>
      </c>
      <c r="N435" s="13" t="s">
        <v>146</v>
      </c>
      <c r="O435" s="25">
        <v>2022680010029</v>
      </c>
      <c r="P435" s="26" t="s">
        <v>226</v>
      </c>
      <c r="Q435" s="11" t="s">
        <v>393</v>
      </c>
      <c r="R435" s="31" t="s">
        <v>2206</v>
      </c>
      <c r="S435" s="31" t="s">
        <v>2206</v>
      </c>
      <c r="T435" s="31" t="s">
        <v>2206</v>
      </c>
      <c r="U435" s="31" t="s">
        <v>2206</v>
      </c>
      <c r="V435" s="12" t="s">
        <v>2208</v>
      </c>
    </row>
    <row r="436" spans="1:22">
      <c r="A436" s="55">
        <v>45441</v>
      </c>
      <c r="B436" s="9">
        <v>4967</v>
      </c>
      <c r="C436" s="9" t="s">
        <v>196</v>
      </c>
      <c r="D436" s="9" t="s">
        <v>447</v>
      </c>
      <c r="E436" s="9" t="s">
        <v>1071</v>
      </c>
      <c r="F436" s="9" t="s">
        <v>674</v>
      </c>
      <c r="G436" s="9" t="s">
        <v>675</v>
      </c>
      <c r="H436" s="30">
        <v>508</v>
      </c>
      <c r="I436" s="10">
        <v>2200000</v>
      </c>
      <c r="J436" s="10">
        <v>2200000</v>
      </c>
      <c r="K436" s="10">
        <v>2200000</v>
      </c>
      <c r="L436" s="9" t="s">
        <v>331</v>
      </c>
      <c r="M436" s="11">
        <v>1</v>
      </c>
      <c r="N436" s="13" t="s">
        <v>46</v>
      </c>
      <c r="O436" s="25">
        <v>2021680010003</v>
      </c>
      <c r="P436" s="26" t="s">
        <v>197</v>
      </c>
      <c r="Q436" s="11" t="s">
        <v>408</v>
      </c>
      <c r="R436" s="11" t="s">
        <v>1494</v>
      </c>
      <c r="S436" s="11" t="s">
        <v>1495</v>
      </c>
      <c r="T436" s="11" t="s">
        <v>1628</v>
      </c>
      <c r="U436" s="11" t="s">
        <v>1629</v>
      </c>
      <c r="V436" s="12" t="s">
        <v>2208</v>
      </c>
    </row>
    <row r="437" spans="1:22">
      <c r="A437" s="55">
        <v>45441</v>
      </c>
      <c r="B437" s="9">
        <v>4968</v>
      </c>
      <c r="C437" s="9" t="s">
        <v>300</v>
      </c>
      <c r="D437" s="9" t="s">
        <v>546</v>
      </c>
      <c r="E437" s="9" t="s">
        <v>1072</v>
      </c>
      <c r="F437" s="9" t="s">
        <v>548</v>
      </c>
      <c r="G437" s="9" t="s">
        <v>549</v>
      </c>
      <c r="H437" s="30">
        <v>305</v>
      </c>
      <c r="I437" s="10">
        <v>1906666.67</v>
      </c>
      <c r="J437" s="10">
        <v>1906666.67</v>
      </c>
      <c r="K437" s="10">
        <v>1906666.67</v>
      </c>
      <c r="L437" s="9" t="s">
        <v>331</v>
      </c>
      <c r="M437" s="9">
        <v>215</v>
      </c>
      <c r="N437" s="11" t="s">
        <v>120</v>
      </c>
      <c r="O437" s="25">
        <v>2020680010121</v>
      </c>
      <c r="P437" s="26" t="s">
        <v>219</v>
      </c>
      <c r="Q437" s="11" t="s">
        <v>550</v>
      </c>
      <c r="R437" s="11" t="s">
        <v>1494</v>
      </c>
      <c r="S437" s="11" t="s">
        <v>1529</v>
      </c>
      <c r="T437" s="11" t="s">
        <v>1552</v>
      </c>
      <c r="U437" s="11" t="s">
        <v>1553</v>
      </c>
      <c r="V437" s="12" t="s">
        <v>2208</v>
      </c>
    </row>
    <row r="438" spans="1:22">
      <c r="A438" s="55">
        <v>45441</v>
      </c>
      <c r="B438" s="9">
        <v>5005</v>
      </c>
      <c r="C438" s="9" t="s">
        <v>296</v>
      </c>
      <c r="D438" s="9" t="s">
        <v>352</v>
      </c>
      <c r="E438" s="9" t="s">
        <v>1073</v>
      </c>
      <c r="F438" s="9" t="s">
        <v>607</v>
      </c>
      <c r="G438" s="9" t="s">
        <v>608</v>
      </c>
      <c r="H438" s="30">
        <v>384</v>
      </c>
      <c r="I438" s="10">
        <v>4750000</v>
      </c>
      <c r="J438" s="10">
        <v>4750000</v>
      </c>
      <c r="K438" s="10">
        <v>4750000</v>
      </c>
      <c r="L438" s="9" t="s">
        <v>331</v>
      </c>
      <c r="M438" s="11">
        <v>254</v>
      </c>
      <c r="N438" s="13" t="s">
        <v>144</v>
      </c>
      <c r="O438" s="25">
        <v>2020680010025</v>
      </c>
      <c r="P438" s="26" t="s">
        <v>224</v>
      </c>
      <c r="Q438" s="11" t="s">
        <v>351</v>
      </c>
      <c r="R438" s="11" t="s">
        <v>1494</v>
      </c>
      <c r="S438" s="11" t="s">
        <v>1495</v>
      </c>
      <c r="T438" s="11" t="s">
        <v>1582</v>
      </c>
      <c r="U438" s="11" t="s">
        <v>1583</v>
      </c>
      <c r="V438" s="12" t="s">
        <v>2208</v>
      </c>
    </row>
    <row r="439" spans="1:22">
      <c r="A439" s="55">
        <v>45441</v>
      </c>
      <c r="B439" s="9">
        <v>5006</v>
      </c>
      <c r="C439" s="9" t="s">
        <v>261</v>
      </c>
      <c r="D439" s="9" t="s">
        <v>451</v>
      </c>
      <c r="E439" s="9" t="s">
        <v>1074</v>
      </c>
      <c r="F439" s="9" t="s">
        <v>578</v>
      </c>
      <c r="G439" s="9" t="s">
        <v>579</v>
      </c>
      <c r="H439" s="30">
        <v>406</v>
      </c>
      <c r="I439" s="10">
        <v>4560000</v>
      </c>
      <c r="J439" s="10">
        <v>4560000</v>
      </c>
      <c r="K439" s="10">
        <v>4560000</v>
      </c>
      <c r="L439" s="9" t="s">
        <v>331</v>
      </c>
      <c r="M439" s="11">
        <v>207</v>
      </c>
      <c r="N439" s="11" t="s">
        <v>104</v>
      </c>
      <c r="O439" s="25">
        <v>2020680010106</v>
      </c>
      <c r="P439" s="26" t="s">
        <v>208</v>
      </c>
      <c r="Q439" s="11" t="s">
        <v>580</v>
      </c>
      <c r="R439" s="11" t="s">
        <v>1494</v>
      </c>
      <c r="S439" s="11" t="s">
        <v>1495</v>
      </c>
      <c r="T439" s="11" t="s">
        <v>1594</v>
      </c>
      <c r="U439" s="11" t="s">
        <v>1595</v>
      </c>
      <c r="V439" s="12" t="s">
        <v>2208</v>
      </c>
    </row>
    <row r="440" spans="1:22">
      <c r="A440" s="55">
        <v>45441</v>
      </c>
      <c r="B440" s="9">
        <v>5007</v>
      </c>
      <c r="C440" s="9" t="s">
        <v>261</v>
      </c>
      <c r="D440" s="9" t="s">
        <v>451</v>
      </c>
      <c r="E440" s="9" t="s">
        <v>1075</v>
      </c>
      <c r="F440" s="9" t="s">
        <v>604</v>
      </c>
      <c r="G440" s="9" t="s">
        <v>605</v>
      </c>
      <c r="H440" s="30">
        <v>353</v>
      </c>
      <c r="I440" s="10">
        <v>2400000</v>
      </c>
      <c r="J440" s="10">
        <v>2400000</v>
      </c>
      <c r="K440" s="10">
        <v>2400000</v>
      </c>
      <c r="L440" s="9" t="s">
        <v>331</v>
      </c>
      <c r="M440" s="11">
        <v>217</v>
      </c>
      <c r="N440" s="11" t="s">
        <v>124</v>
      </c>
      <c r="O440" s="25">
        <v>2020680010106</v>
      </c>
      <c r="P440" s="26" t="s">
        <v>208</v>
      </c>
      <c r="Q440" s="11" t="s">
        <v>455</v>
      </c>
      <c r="R440" s="11" t="s">
        <v>1494</v>
      </c>
      <c r="S440" s="11" t="s">
        <v>1495</v>
      </c>
      <c r="T440" s="11" t="s">
        <v>1580</v>
      </c>
      <c r="U440" s="11" t="s">
        <v>1581</v>
      </c>
      <c r="V440" s="12" t="s">
        <v>2208</v>
      </c>
    </row>
    <row r="441" spans="1:22">
      <c r="A441" s="55">
        <v>45441</v>
      </c>
      <c r="B441" s="9">
        <v>5008</v>
      </c>
      <c r="C441" s="9" t="s">
        <v>246</v>
      </c>
      <c r="D441" s="9" t="s">
        <v>587</v>
      </c>
      <c r="E441" s="9" t="s">
        <v>1076</v>
      </c>
      <c r="F441" s="9" t="s">
        <v>589</v>
      </c>
      <c r="G441" s="9" t="s">
        <v>590</v>
      </c>
      <c r="H441" s="30">
        <v>383</v>
      </c>
      <c r="I441" s="10">
        <v>1833333.33</v>
      </c>
      <c r="J441" s="10">
        <v>1833333.33</v>
      </c>
      <c r="K441" s="10">
        <v>1833333.33</v>
      </c>
      <c r="L441" s="9" t="s">
        <v>331</v>
      </c>
      <c r="M441" s="11">
        <v>203</v>
      </c>
      <c r="N441" s="11" t="s">
        <v>92</v>
      </c>
      <c r="O441" s="25">
        <v>2020680010072</v>
      </c>
      <c r="P441" s="26" t="s">
        <v>210</v>
      </c>
      <c r="Q441" s="11" t="s">
        <v>591</v>
      </c>
      <c r="R441" s="11" t="s">
        <v>1494</v>
      </c>
      <c r="S441" s="11" t="s">
        <v>1529</v>
      </c>
      <c r="T441" s="11" t="s">
        <v>1570</v>
      </c>
      <c r="U441" s="11" t="s">
        <v>1571</v>
      </c>
      <c r="V441" s="12" t="s">
        <v>2208</v>
      </c>
    </row>
    <row r="442" spans="1:22">
      <c r="A442" s="55">
        <v>45441</v>
      </c>
      <c r="B442" s="9">
        <v>5009</v>
      </c>
      <c r="C442" s="9" t="s">
        <v>300</v>
      </c>
      <c r="D442" s="9" t="s">
        <v>546</v>
      </c>
      <c r="E442" s="9" t="s">
        <v>1077</v>
      </c>
      <c r="F442" s="9" t="s">
        <v>645</v>
      </c>
      <c r="G442" s="9" t="s">
        <v>646</v>
      </c>
      <c r="H442" s="30">
        <v>465</v>
      </c>
      <c r="I442" s="10">
        <v>3066666.67</v>
      </c>
      <c r="J442" s="10">
        <v>3066666.67</v>
      </c>
      <c r="K442" s="10">
        <v>3066666.67</v>
      </c>
      <c r="L442" s="9" t="s">
        <v>331</v>
      </c>
      <c r="M442" s="9">
        <v>215</v>
      </c>
      <c r="N442" s="11" t="s">
        <v>120</v>
      </c>
      <c r="O442" s="25">
        <v>2020680010121</v>
      </c>
      <c r="P442" s="26" t="s">
        <v>219</v>
      </c>
      <c r="Q442" s="11" t="s">
        <v>550</v>
      </c>
      <c r="R442" s="11" t="s">
        <v>1494</v>
      </c>
      <c r="S442" s="11" t="s">
        <v>1495</v>
      </c>
      <c r="T442" s="11" t="s">
        <v>1610</v>
      </c>
      <c r="U442" s="11" t="s">
        <v>1611</v>
      </c>
      <c r="V442" s="12" t="s">
        <v>2208</v>
      </c>
    </row>
    <row r="443" spans="1:22">
      <c r="A443" s="55">
        <v>45441</v>
      </c>
      <c r="B443" s="9">
        <v>5010</v>
      </c>
      <c r="C443" s="9" t="s">
        <v>272</v>
      </c>
      <c r="D443" s="9" t="s">
        <v>409</v>
      </c>
      <c r="E443" s="9" t="s">
        <v>1078</v>
      </c>
      <c r="F443" s="9" t="s">
        <v>559</v>
      </c>
      <c r="G443" s="9" t="s">
        <v>560</v>
      </c>
      <c r="H443" s="30">
        <v>321</v>
      </c>
      <c r="I443" s="10">
        <v>2860000</v>
      </c>
      <c r="J443" s="10">
        <v>2860000</v>
      </c>
      <c r="K443" s="10">
        <v>2860000</v>
      </c>
      <c r="L443" s="9" t="s">
        <v>331</v>
      </c>
      <c r="M443" s="9">
        <v>211</v>
      </c>
      <c r="N443" s="11" t="s">
        <v>112</v>
      </c>
      <c r="O443" s="25">
        <v>2020680010040</v>
      </c>
      <c r="P443" s="26" t="s">
        <v>206</v>
      </c>
      <c r="Q443" s="11" t="s">
        <v>411</v>
      </c>
      <c r="R443" s="11" t="s">
        <v>1494</v>
      </c>
      <c r="S443" s="11" t="s">
        <v>1495</v>
      </c>
      <c r="T443" s="11" t="s">
        <v>1556</v>
      </c>
      <c r="U443" s="11" t="s">
        <v>1557</v>
      </c>
      <c r="V443" s="12" t="s">
        <v>2208</v>
      </c>
    </row>
    <row r="444" spans="1:22">
      <c r="A444" s="55">
        <v>45441</v>
      </c>
      <c r="B444" s="9">
        <v>5011</v>
      </c>
      <c r="C444" s="9" t="s">
        <v>237</v>
      </c>
      <c r="D444" s="9" t="s">
        <v>563</v>
      </c>
      <c r="E444" s="9" t="s">
        <v>1079</v>
      </c>
      <c r="F444" s="9" t="s">
        <v>565</v>
      </c>
      <c r="G444" s="9" t="s">
        <v>566</v>
      </c>
      <c r="H444" s="30">
        <v>340</v>
      </c>
      <c r="I444" s="10">
        <v>2426666.67</v>
      </c>
      <c r="J444" s="10">
        <v>2426666.67</v>
      </c>
      <c r="K444" s="10">
        <v>2426666.67</v>
      </c>
      <c r="L444" s="9" t="s">
        <v>331</v>
      </c>
      <c r="M444" s="11">
        <v>89</v>
      </c>
      <c r="N444" s="11" t="s">
        <v>58</v>
      </c>
      <c r="O444" s="25">
        <v>2020680010123</v>
      </c>
      <c r="P444" s="26" t="s">
        <v>203</v>
      </c>
      <c r="Q444" s="11" t="s">
        <v>567</v>
      </c>
      <c r="R444" s="11" t="s">
        <v>1494</v>
      </c>
      <c r="S444" s="11" t="s">
        <v>1495</v>
      </c>
      <c r="T444" s="11" t="s">
        <v>1560</v>
      </c>
      <c r="U444" s="11" t="s">
        <v>1561</v>
      </c>
      <c r="V444" s="12" t="s">
        <v>2208</v>
      </c>
    </row>
    <row r="445" spans="1:22">
      <c r="A445" s="55">
        <v>45441</v>
      </c>
      <c r="B445" s="9">
        <v>5012</v>
      </c>
      <c r="C445" s="9" t="s">
        <v>261</v>
      </c>
      <c r="D445" s="9" t="s">
        <v>451</v>
      </c>
      <c r="E445" s="9" t="s">
        <v>1080</v>
      </c>
      <c r="F445" s="9" t="s">
        <v>654</v>
      </c>
      <c r="G445" s="9" t="s">
        <v>655</v>
      </c>
      <c r="H445" s="30">
        <v>510</v>
      </c>
      <c r="I445" s="10">
        <v>2933333.33</v>
      </c>
      <c r="J445" s="10">
        <v>2933333.33</v>
      </c>
      <c r="K445" s="10">
        <v>2933333.33</v>
      </c>
      <c r="L445" s="9" t="s">
        <v>331</v>
      </c>
      <c r="M445" s="11">
        <v>208</v>
      </c>
      <c r="N445" s="11" t="s">
        <v>105</v>
      </c>
      <c r="O445" s="25">
        <v>2020680010106</v>
      </c>
      <c r="P445" s="26" t="s">
        <v>208</v>
      </c>
      <c r="Q445" s="11" t="s">
        <v>940</v>
      </c>
      <c r="R445" s="11" t="s">
        <v>1494</v>
      </c>
      <c r="S445" s="11" t="s">
        <v>1495</v>
      </c>
      <c r="T445" s="11" t="s">
        <v>1616</v>
      </c>
      <c r="U445" s="11" t="s">
        <v>1617</v>
      </c>
      <c r="V445" s="12" t="s">
        <v>2208</v>
      </c>
    </row>
    <row r="446" spans="1:22">
      <c r="A446" s="55">
        <v>45441</v>
      </c>
      <c r="B446" s="9">
        <v>5013</v>
      </c>
      <c r="C446" s="9" t="s">
        <v>274</v>
      </c>
      <c r="D446" s="9" t="s">
        <v>518</v>
      </c>
      <c r="E446" s="9" t="s">
        <v>1081</v>
      </c>
      <c r="F446" s="9" t="s">
        <v>668</v>
      </c>
      <c r="G446" s="9" t="s">
        <v>669</v>
      </c>
      <c r="H446" s="30">
        <v>501</v>
      </c>
      <c r="I446" s="10">
        <v>1613333.33</v>
      </c>
      <c r="J446" s="10">
        <v>1613333.33</v>
      </c>
      <c r="K446" s="10">
        <v>1613333.33</v>
      </c>
      <c r="L446" s="9" t="s">
        <v>331</v>
      </c>
      <c r="M446" s="9">
        <v>211</v>
      </c>
      <c r="N446" s="11" t="s">
        <v>112</v>
      </c>
      <c r="O446" s="25">
        <v>2020680010040</v>
      </c>
      <c r="P446" s="26" t="s">
        <v>206</v>
      </c>
      <c r="Q446" s="11" t="s">
        <v>411</v>
      </c>
      <c r="R446" s="11" t="s">
        <v>1494</v>
      </c>
      <c r="S446" s="11" t="s">
        <v>1529</v>
      </c>
      <c r="T446" s="11" t="s">
        <v>1624</v>
      </c>
      <c r="U446" s="11" t="s">
        <v>1625</v>
      </c>
      <c r="V446" s="12" t="s">
        <v>2208</v>
      </c>
    </row>
    <row r="447" spans="1:22">
      <c r="A447" s="55">
        <v>45441</v>
      </c>
      <c r="B447" s="9">
        <v>5014</v>
      </c>
      <c r="C447" s="9" t="s">
        <v>238</v>
      </c>
      <c r="D447" s="9" t="s">
        <v>571</v>
      </c>
      <c r="E447" s="9" t="s">
        <v>1079</v>
      </c>
      <c r="F447" s="9" t="s">
        <v>573</v>
      </c>
      <c r="G447" s="9" t="s">
        <v>574</v>
      </c>
      <c r="H447" s="30">
        <v>341</v>
      </c>
      <c r="I447" s="10">
        <v>2426666.67</v>
      </c>
      <c r="J447" s="10">
        <v>2426666.67</v>
      </c>
      <c r="K447" s="10">
        <v>2426666.67</v>
      </c>
      <c r="L447" s="9" t="s">
        <v>331</v>
      </c>
      <c r="M447" s="11">
        <v>90</v>
      </c>
      <c r="N447" s="11" t="s">
        <v>61</v>
      </c>
      <c r="O447" s="25">
        <v>2020680010123</v>
      </c>
      <c r="P447" s="26" t="s">
        <v>203</v>
      </c>
      <c r="Q447" s="11" t="s">
        <v>575</v>
      </c>
      <c r="R447" s="11" t="s">
        <v>1494</v>
      </c>
      <c r="S447" s="11" t="s">
        <v>1529</v>
      </c>
      <c r="T447" s="11" t="s">
        <v>1564</v>
      </c>
      <c r="U447" s="11" t="s">
        <v>1565</v>
      </c>
      <c r="V447" s="12" t="s">
        <v>2208</v>
      </c>
    </row>
    <row r="448" spans="1:22">
      <c r="A448" s="55">
        <v>45441</v>
      </c>
      <c r="B448" s="9">
        <v>5015</v>
      </c>
      <c r="C448" s="9" t="s">
        <v>304</v>
      </c>
      <c r="D448" s="9" t="s">
        <v>389</v>
      </c>
      <c r="E448" s="9" t="s">
        <v>1082</v>
      </c>
      <c r="F448" s="9" t="s">
        <v>598</v>
      </c>
      <c r="G448" s="9" t="s">
        <v>599</v>
      </c>
      <c r="H448" s="30">
        <v>377</v>
      </c>
      <c r="I448" s="10">
        <v>1666666.67</v>
      </c>
      <c r="J448" s="10">
        <v>1666666.67</v>
      </c>
      <c r="K448" s="10">
        <v>1666666.67</v>
      </c>
      <c r="L448" s="9" t="s">
        <v>331</v>
      </c>
      <c r="M448" s="11">
        <v>256</v>
      </c>
      <c r="N448" s="13" t="s">
        <v>146</v>
      </c>
      <c r="O448" s="25">
        <v>2022680010029</v>
      </c>
      <c r="P448" s="26" t="s">
        <v>226</v>
      </c>
      <c r="Q448" s="11" t="s">
        <v>393</v>
      </c>
      <c r="R448" s="11" t="s">
        <v>1494</v>
      </c>
      <c r="S448" s="11" t="s">
        <v>1529</v>
      </c>
      <c r="T448" s="11" t="s">
        <v>1576</v>
      </c>
      <c r="U448" s="11" t="s">
        <v>1577</v>
      </c>
      <c r="V448" s="12" t="s">
        <v>2208</v>
      </c>
    </row>
    <row r="449" spans="1:22">
      <c r="A449" s="55">
        <v>45441</v>
      </c>
      <c r="B449" s="9">
        <v>5016</v>
      </c>
      <c r="C449" s="9" t="s">
        <v>296</v>
      </c>
      <c r="D449" s="9" t="s">
        <v>352</v>
      </c>
      <c r="E449" s="9" t="s">
        <v>1083</v>
      </c>
      <c r="F449" s="9" t="s">
        <v>691</v>
      </c>
      <c r="G449" s="9" t="s">
        <v>692</v>
      </c>
      <c r="H449" s="30">
        <v>572</v>
      </c>
      <c r="I449" s="10">
        <v>1920000</v>
      </c>
      <c r="J449" s="10">
        <v>1920000</v>
      </c>
      <c r="K449" s="10">
        <v>1920000</v>
      </c>
      <c r="L449" s="9" t="s">
        <v>331</v>
      </c>
      <c r="M449" s="11">
        <v>254</v>
      </c>
      <c r="N449" s="13" t="s">
        <v>144</v>
      </c>
      <c r="O449" s="25">
        <v>2020680010025</v>
      </c>
      <c r="P449" s="26" t="s">
        <v>224</v>
      </c>
      <c r="Q449" s="11" t="s">
        <v>351</v>
      </c>
      <c r="R449" s="11" t="s">
        <v>1494</v>
      </c>
      <c r="S449" s="11" t="s">
        <v>1529</v>
      </c>
      <c r="T449" s="11" t="s">
        <v>1638</v>
      </c>
      <c r="U449" s="11" t="s">
        <v>1639</v>
      </c>
      <c r="V449" s="12" t="s">
        <v>2208</v>
      </c>
    </row>
    <row r="450" spans="1:22">
      <c r="A450" s="55">
        <v>45441</v>
      </c>
      <c r="B450" s="9">
        <v>5017</v>
      </c>
      <c r="C450" s="9" t="s">
        <v>261</v>
      </c>
      <c r="D450" s="9" t="s">
        <v>451</v>
      </c>
      <c r="E450" s="9" t="s">
        <v>1084</v>
      </c>
      <c r="F450" s="9" t="s">
        <v>601</v>
      </c>
      <c r="G450" s="9" t="s">
        <v>602</v>
      </c>
      <c r="H450" s="30">
        <v>374</v>
      </c>
      <c r="I450" s="10">
        <v>2916666.67</v>
      </c>
      <c r="J450" s="10">
        <v>2916666.67</v>
      </c>
      <c r="K450" s="10">
        <v>2916666.67</v>
      </c>
      <c r="L450" s="9" t="s">
        <v>331</v>
      </c>
      <c r="M450" s="11">
        <v>207</v>
      </c>
      <c r="N450" s="11" t="s">
        <v>104</v>
      </c>
      <c r="O450" s="25">
        <v>2020680010106</v>
      </c>
      <c r="P450" s="26" t="s">
        <v>208</v>
      </c>
      <c r="Q450" s="11" t="s">
        <v>580</v>
      </c>
      <c r="R450" s="11" t="s">
        <v>1494</v>
      </c>
      <c r="S450" s="11" t="s">
        <v>1495</v>
      </c>
      <c r="T450" s="11" t="s">
        <v>1578</v>
      </c>
      <c r="U450" s="11" t="s">
        <v>1579</v>
      </c>
      <c r="V450" s="12" t="s">
        <v>2208</v>
      </c>
    </row>
    <row r="451" spans="1:22">
      <c r="A451" s="55">
        <v>45441</v>
      </c>
      <c r="B451" s="9">
        <v>5018</v>
      </c>
      <c r="C451" s="9" t="s">
        <v>274</v>
      </c>
      <c r="D451" s="9" t="s">
        <v>518</v>
      </c>
      <c r="E451" s="9" t="s">
        <v>1085</v>
      </c>
      <c r="F451" s="9" t="s">
        <v>749</v>
      </c>
      <c r="G451" s="9" t="s">
        <v>750</v>
      </c>
      <c r="H451" s="30">
        <v>712</v>
      </c>
      <c r="I451" s="10">
        <v>1250000</v>
      </c>
      <c r="J451" s="10">
        <v>1250000</v>
      </c>
      <c r="K451" s="10">
        <v>1250000</v>
      </c>
      <c r="L451" s="9" t="s">
        <v>331</v>
      </c>
      <c r="M451" s="9">
        <v>211</v>
      </c>
      <c r="N451" s="11" t="s">
        <v>112</v>
      </c>
      <c r="O451" s="25">
        <v>2020680010040</v>
      </c>
      <c r="P451" s="26" t="s">
        <v>206</v>
      </c>
      <c r="Q451" s="11" t="s">
        <v>411</v>
      </c>
      <c r="R451" s="11" t="s">
        <v>1494</v>
      </c>
      <c r="S451" s="11" t="s">
        <v>1529</v>
      </c>
      <c r="T451" s="11" t="s">
        <v>1682</v>
      </c>
      <c r="U451" s="11" t="s">
        <v>1683</v>
      </c>
      <c r="V451" s="12" t="s">
        <v>2208</v>
      </c>
    </row>
    <row r="452" spans="1:22">
      <c r="A452" s="55">
        <v>45441</v>
      </c>
      <c r="B452" s="9">
        <v>5019</v>
      </c>
      <c r="C452" s="9" t="s">
        <v>261</v>
      </c>
      <c r="D452" s="9" t="s">
        <v>451</v>
      </c>
      <c r="E452" s="9" t="s">
        <v>1086</v>
      </c>
      <c r="F452" s="9" t="s">
        <v>725</v>
      </c>
      <c r="G452" s="9" t="s">
        <v>726</v>
      </c>
      <c r="H452" s="30">
        <v>682</v>
      </c>
      <c r="I452" s="10">
        <v>1866666.67</v>
      </c>
      <c r="J452" s="10">
        <v>1866666.67</v>
      </c>
      <c r="K452" s="10">
        <v>1866666.67</v>
      </c>
      <c r="L452" s="9" t="s">
        <v>331</v>
      </c>
      <c r="M452" s="11">
        <v>216</v>
      </c>
      <c r="N452" s="11" t="s">
        <v>122</v>
      </c>
      <c r="O452" s="25">
        <v>2020680010106</v>
      </c>
      <c r="P452" s="26" t="s">
        <v>208</v>
      </c>
      <c r="Q452" s="11" t="s">
        <v>687</v>
      </c>
      <c r="R452" s="11" t="s">
        <v>1494</v>
      </c>
      <c r="S452" s="11" t="s">
        <v>1495</v>
      </c>
      <c r="T452" s="11" t="s">
        <v>1664</v>
      </c>
      <c r="U452" s="11" t="s">
        <v>1665</v>
      </c>
      <c r="V452" s="12" t="s">
        <v>2208</v>
      </c>
    </row>
    <row r="453" spans="1:22">
      <c r="A453" s="55">
        <v>45441</v>
      </c>
      <c r="B453" s="9">
        <v>5020</v>
      </c>
      <c r="C453" s="9" t="s">
        <v>251</v>
      </c>
      <c r="D453" s="9" t="s">
        <v>423</v>
      </c>
      <c r="E453" s="9" t="s">
        <v>1087</v>
      </c>
      <c r="F453" s="9" t="s">
        <v>730</v>
      </c>
      <c r="G453" s="9" t="s">
        <v>731</v>
      </c>
      <c r="H453" s="30">
        <v>679</v>
      </c>
      <c r="I453" s="10">
        <v>1866666.67</v>
      </c>
      <c r="J453" s="10">
        <v>1866666.67</v>
      </c>
      <c r="K453" s="10">
        <v>1866666.67</v>
      </c>
      <c r="L453" s="9" t="s">
        <v>331</v>
      </c>
      <c r="M453" s="11">
        <v>204</v>
      </c>
      <c r="N453" s="13" t="s">
        <v>97</v>
      </c>
      <c r="O453" s="25">
        <v>2020680010050</v>
      </c>
      <c r="P453" s="26" t="s">
        <v>207</v>
      </c>
      <c r="Q453" s="11" t="s">
        <v>427</v>
      </c>
      <c r="R453" s="11" t="s">
        <v>1494</v>
      </c>
      <c r="S453" s="11" t="s">
        <v>1495</v>
      </c>
      <c r="T453" s="11" t="s">
        <v>1668</v>
      </c>
      <c r="U453" s="11" t="s">
        <v>1669</v>
      </c>
      <c r="V453" s="12" t="s">
        <v>2208</v>
      </c>
    </row>
    <row r="454" spans="1:22">
      <c r="A454" s="55">
        <v>45441</v>
      </c>
      <c r="B454" s="9">
        <v>5021</v>
      </c>
      <c r="C454" s="9" t="s">
        <v>304</v>
      </c>
      <c r="D454" s="9" t="s">
        <v>389</v>
      </c>
      <c r="E454" s="9" t="s">
        <v>1088</v>
      </c>
      <c r="F454" s="9" t="s">
        <v>596</v>
      </c>
      <c r="G454" s="9" t="s">
        <v>597</v>
      </c>
      <c r="H454" s="30">
        <v>381</v>
      </c>
      <c r="I454" s="10">
        <v>1666666.67</v>
      </c>
      <c r="J454" s="10">
        <v>1666666.67</v>
      </c>
      <c r="K454" s="10">
        <v>1666666.67</v>
      </c>
      <c r="L454" s="9" t="s">
        <v>331</v>
      </c>
      <c r="M454" s="11">
        <v>256</v>
      </c>
      <c r="N454" s="13" t="s">
        <v>146</v>
      </c>
      <c r="O454" s="25">
        <v>2022680010029</v>
      </c>
      <c r="P454" s="26" t="s">
        <v>226</v>
      </c>
      <c r="Q454" s="11" t="s">
        <v>393</v>
      </c>
      <c r="R454" s="11" t="s">
        <v>1494</v>
      </c>
      <c r="S454" s="11" t="s">
        <v>1529</v>
      </c>
      <c r="T454" s="11" t="s">
        <v>1574</v>
      </c>
      <c r="U454" s="11" t="s">
        <v>1575</v>
      </c>
      <c r="V454" s="12" t="s">
        <v>2208</v>
      </c>
    </row>
    <row r="455" spans="1:22">
      <c r="A455" s="55">
        <v>45441</v>
      </c>
      <c r="B455" s="9">
        <v>5022</v>
      </c>
      <c r="C455" s="9" t="s">
        <v>322</v>
      </c>
      <c r="D455" s="9" t="s">
        <v>352</v>
      </c>
      <c r="E455" s="9" t="s">
        <v>1089</v>
      </c>
      <c r="F455" s="9" t="s">
        <v>650</v>
      </c>
      <c r="G455" s="9" t="s">
        <v>651</v>
      </c>
      <c r="H455" s="30">
        <v>513</v>
      </c>
      <c r="I455" s="10">
        <v>2566666.67</v>
      </c>
      <c r="J455" s="10">
        <v>2566666.67</v>
      </c>
      <c r="K455" s="10">
        <v>2566666.67</v>
      </c>
      <c r="L455" s="9" t="s">
        <v>331</v>
      </c>
      <c r="M455" s="11">
        <v>260</v>
      </c>
      <c r="N455" s="13" t="s">
        <v>154</v>
      </c>
      <c r="O455" s="25">
        <v>2022680010035</v>
      </c>
      <c r="P455" s="26" t="s">
        <v>228</v>
      </c>
      <c r="Q455" s="11" t="s">
        <v>652</v>
      </c>
      <c r="R455" s="11" t="s">
        <v>1494</v>
      </c>
      <c r="S455" s="11" t="s">
        <v>1495</v>
      </c>
      <c r="T455" s="11" t="s">
        <v>1614</v>
      </c>
      <c r="U455" s="11" t="s">
        <v>1615</v>
      </c>
      <c r="V455" s="12" t="s">
        <v>2208</v>
      </c>
    </row>
    <row r="456" spans="1:22">
      <c r="A456" s="55">
        <v>45441</v>
      </c>
      <c r="B456" s="9">
        <v>5023</v>
      </c>
      <c r="C456" s="9" t="s">
        <v>261</v>
      </c>
      <c r="D456" s="9" t="s">
        <v>451</v>
      </c>
      <c r="E456" s="9" t="s">
        <v>1090</v>
      </c>
      <c r="F456" s="9" t="s">
        <v>636</v>
      </c>
      <c r="G456" s="9" t="s">
        <v>637</v>
      </c>
      <c r="H456" s="30">
        <v>453</v>
      </c>
      <c r="I456" s="10">
        <v>2683333.33</v>
      </c>
      <c r="J456" s="10">
        <v>2683333.33</v>
      </c>
      <c r="K456" s="10">
        <v>2683333.33</v>
      </c>
      <c r="L456" s="9" t="s">
        <v>331</v>
      </c>
      <c r="M456" s="11">
        <v>207</v>
      </c>
      <c r="N456" s="11" t="s">
        <v>104</v>
      </c>
      <c r="O456" s="25">
        <v>2020680010106</v>
      </c>
      <c r="P456" s="26" t="s">
        <v>208</v>
      </c>
      <c r="Q456" s="11" t="s">
        <v>580</v>
      </c>
      <c r="R456" s="11" t="s">
        <v>1494</v>
      </c>
      <c r="S456" s="11" t="s">
        <v>1495</v>
      </c>
      <c r="T456" s="11" t="s">
        <v>1604</v>
      </c>
      <c r="U456" s="11" t="s">
        <v>1605</v>
      </c>
      <c r="V456" s="12" t="s">
        <v>2208</v>
      </c>
    </row>
    <row r="457" spans="1:22">
      <c r="A457" s="55">
        <v>45442</v>
      </c>
      <c r="B457" s="9">
        <v>5048</v>
      </c>
      <c r="C457" s="9" t="s">
        <v>196</v>
      </c>
      <c r="D457" s="9" t="s">
        <v>447</v>
      </c>
      <c r="E457" s="9" t="s">
        <v>1091</v>
      </c>
      <c r="F457" s="9" t="s">
        <v>610</v>
      </c>
      <c r="G457" s="9" t="s">
        <v>611</v>
      </c>
      <c r="H457" s="30">
        <v>360</v>
      </c>
      <c r="I457" s="10">
        <v>2916666.67</v>
      </c>
      <c r="J457" s="10">
        <v>2916666.67</v>
      </c>
      <c r="K457" s="10">
        <v>2916666.67</v>
      </c>
      <c r="L457" s="9" t="s">
        <v>331</v>
      </c>
      <c r="M457" s="11">
        <v>1</v>
      </c>
      <c r="N457" s="13" t="s">
        <v>46</v>
      </c>
      <c r="O457" s="25">
        <v>2021680010003</v>
      </c>
      <c r="P457" s="26" t="s">
        <v>197</v>
      </c>
      <c r="Q457" s="11" t="s">
        <v>408</v>
      </c>
      <c r="R457" s="11" t="s">
        <v>1494</v>
      </c>
      <c r="S457" s="11" t="s">
        <v>1495</v>
      </c>
      <c r="T457" s="11" t="s">
        <v>1584</v>
      </c>
      <c r="U457" s="11" t="s">
        <v>1585</v>
      </c>
      <c r="V457" s="12" t="s">
        <v>2208</v>
      </c>
    </row>
    <row r="458" spans="1:22">
      <c r="A458" s="55">
        <v>45442</v>
      </c>
      <c r="B458" s="9">
        <v>5049</v>
      </c>
      <c r="C458" s="9" t="s">
        <v>261</v>
      </c>
      <c r="D458" s="9" t="s">
        <v>451</v>
      </c>
      <c r="E458" s="9" t="s">
        <v>1092</v>
      </c>
      <c r="F458" s="9" t="s">
        <v>616</v>
      </c>
      <c r="G458" s="9" t="s">
        <v>617</v>
      </c>
      <c r="H458" s="30">
        <v>389</v>
      </c>
      <c r="I458" s="10">
        <v>3333333.33</v>
      </c>
      <c r="J458" s="10">
        <v>2800000</v>
      </c>
      <c r="K458" s="10">
        <v>2800000</v>
      </c>
      <c r="L458" s="9" t="s">
        <v>331</v>
      </c>
      <c r="M458" s="11">
        <v>217</v>
      </c>
      <c r="N458" s="11" t="s">
        <v>124</v>
      </c>
      <c r="O458" s="25">
        <v>2020680010106</v>
      </c>
      <c r="P458" s="26" t="s">
        <v>208</v>
      </c>
      <c r="Q458" s="11" t="s">
        <v>455</v>
      </c>
      <c r="R458" s="11" t="s">
        <v>1494</v>
      </c>
      <c r="S458" s="11" t="s">
        <v>1495</v>
      </c>
      <c r="T458" s="11" t="s">
        <v>1588</v>
      </c>
      <c r="U458" s="11" t="s">
        <v>1589</v>
      </c>
      <c r="V458" s="12" t="s">
        <v>2208</v>
      </c>
    </row>
    <row r="459" spans="1:22">
      <c r="A459" s="55">
        <v>45442</v>
      </c>
      <c r="B459" s="9">
        <v>5050</v>
      </c>
      <c r="C459" s="9" t="s">
        <v>261</v>
      </c>
      <c r="D459" s="9" t="s">
        <v>451</v>
      </c>
      <c r="E459" s="9" t="s">
        <v>1093</v>
      </c>
      <c r="F459" s="9" t="s">
        <v>685</v>
      </c>
      <c r="G459" s="9" t="s">
        <v>686</v>
      </c>
      <c r="H459" s="30">
        <v>582</v>
      </c>
      <c r="I459" s="10">
        <v>2100000</v>
      </c>
      <c r="J459" s="10">
        <v>2100000</v>
      </c>
      <c r="K459" s="10">
        <v>2100000</v>
      </c>
      <c r="L459" s="9" t="s">
        <v>331</v>
      </c>
      <c r="M459" s="11">
        <v>216</v>
      </c>
      <c r="N459" s="11" t="s">
        <v>122</v>
      </c>
      <c r="O459" s="25">
        <v>2020680010106</v>
      </c>
      <c r="P459" s="26" t="s">
        <v>208</v>
      </c>
      <c r="Q459" s="11" t="s">
        <v>687</v>
      </c>
      <c r="R459" s="11" t="s">
        <v>1494</v>
      </c>
      <c r="S459" s="11" t="s">
        <v>1495</v>
      </c>
      <c r="T459" s="11" t="s">
        <v>1634</v>
      </c>
      <c r="U459" s="11" t="s">
        <v>1635</v>
      </c>
      <c r="V459" s="12" t="s">
        <v>2208</v>
      </c>
    </row>
    <row r="460" spans="1:22">
      <c r="A460" s="55">
        <v>45442</v>
      </c>
      <c r="B460" s="9">
        <v>5051</v>
      </c>
      <c r="C460" s="9" t="s">
        <v>272</v>
      </c>
      <c r="D460" s="9" t="s">
        <v>409</v>
      </c>
      <c r="E460" s="9" t="s">
        <v>1094</v>
      </c>
      <c r="F460" s="9" t="s">
        <v>544</v>
      </c>
      <c r="G460" s="9" t="s">
        <v>545</v>
      </c>
      <c r="H460" s="30">
        <v>316</v>
      </c>
      <c r="I460" s="10">
        <v>4940000</v>
      </c>
      <c r="J460" s="10">
        <v>4940000</v>
      </c>
      <c r="K460" s="10">
        <v>4940000</v>
      </c>
      <c r="L460" s="9" t="s">
        <v>331</v>
      </c>
      <c r="M460" s="9">
        <v>211</v>
      </c>
      <c r="N460" s="11" t="s">
        <v>112</v>
      </c>
      <c r="O460" s="25">
        <v>2020680010040</v>
      </c>
      <c r="P460" s="26" t="s">
        <v>206</v>
      </c>
      <c r="Q460" s="11" t="s">
        <v>411</v>
      </c>
      <c r="R460" s="11" t="s">
        <v>1494</v>
      </c>
      <c r="S460" s="11" t="s">
        <v>1495</v>
      </c>
      <c r="T460" s="11" t="s">
        <v>1550</v>
      </c>
      <c r="U460" s="11" t="s">
        <v>1551</v>
      </c>
      <c r="V460" s="12" t="s">
        <v>2208</v>
      </c>
    </row>
    <row r="461" spans="1:22">
      <c r="A461" s="55">
        <v>45442</v>
      </c>
      <c r="B461" s="9">
        <v>5068</v>
      </c>
      <c r="C461" s="9" t="s">
        <v>272</v>
      </c>
      <c r="D461" s="9" t="s">
        <v>409</v>
      </c>
      <c r="E461" s="9" t="s">
        <v>1095</v>
      </c>
      <c r="F461" s="9" t="s">
        <v>677</v>
      </c>
      <c r="G461" s="9" t="s">
        <v>678</v>
      </c>
      <c r="H461" s="30">
        <v>506</v>
      </c>
      <c r="I461" s="10">
        <v>2640000</v>
      </c>
      <c r="J461" s="10">
        <v>2640000</v>
      </c>
      <c r="K461" s="10">
        <v>2640000</v>
      </c>
      <c r="L461" s="9" t="s">
        <v>331</v>
      </c>
      <c r="M461" s="9">
        <v>211</v>
      </c>
      <c r="N461" s="11" t="s">
        <v>112</v>
      </c>
      <c r="O461" s="25">
        <v>2020680010040</v>
      </c>
      <c r="P461" s="26" t="s">
        <v>206</v>
      </c>
      <c r="Q461" s="11" t="s">
        <v>411</v>
      </c>
      <c r="R461" s="11" t="s">
        <v>1494</v>
      </c>
      <c r="S461" s="11" t="s">
        <v>1495</v>
      </c>
      <c r="T461" s="11" t="s">
        <v>1630</v>
      </c>
      <c r="U461" s="11" t="s">
        <v>1631</v>
      </c>
      <c r="V461" s="12" t="s">
        <v>2208</v>
      </c>
    </row>
    <row r="462" spans="1:22">
      <c r="A462" s="55">
        <v>45442</v>
      </c>
      <c r="B462" s="9">
        <v>5090</v>
      </c>
      <c r="C462" s="9" t="s">
        <v>272</v>
      </c>
      <c r="D462" s="9" t="s">
        <v>409</v>
      </c>
      <c r="E462" s="9" t="s">
        <v>1096</v>
      </c>
      <c r="F462" s="9" t="s">
        <v>1097</v>
      </c>
      <c r="G462" s="9" t="s">
        <v>1098</v>
      </c>
      <c r="H462" s="30">
        <v>1649</v>
      </c>
      <c r="I462" s="10">
        <v>4373333.33</v>
      </c>
      <c r="J462" s="10">
        <v>4373333.33</v>
      </c>
      <c r="K462" s="10">
        <v>4373333.33</v>
      </c>
      <c r="L462" s="9" t="s">
        <v>331</v>
      </c>
      <c r="M462" s="9">
        <v>211</v>
      </c>
      <c r="N462" s="11" t="s">
        <v>112</v>
      </c>
      <c r="O462" s="25">
        <v>2020680010040</v>
      </c>
      <c r="P462" s="26" t="s">
        <v>206</v>
      </c>
      <c r="Q462" s="11" t="s">
        <v>411</v>
      </c>
      <c r="R462" s="11" t="s">
        <v>1494</v>
      </c>
      <c r="S462" s="11" t="s">
        <v>1495</v>
      </c>
      <c r="T462" s="11" t="s">
        <v>1840</v>
      </c>
      <c r="U462" s="11" t="s">
        <v>1841</v>
      </c>
      <c r="V462" s="12" t="s">
        <v>2208</v>
      </c>
    </row>
    <row r="463" spans="1:22">
      <c r="A463" s="55">
        <v>45442</v>
      </c>
      <c r="B463" s="9">
        <v>5091</v>
      </c>
      <c r="C463" s="9" t="s">
        <v>295</v>
      </c>
      <c r="D463" s="9" t="s">
        <v>347</v>
      </c>
      <c r="E463" s="9" t="s">
        <v>348</v>
      </c>
      <c r="F463" s="9" t="s">
        <v>1099</v>
      </c>
      <c r="G463" s="9" t="s">
        <v>1100</v>
      </c>
      <c r="H463" s="30">
        <v>1655</v>
      </c>
      <c r="I463" s="10">
        <v>4800000</v>
      </c>
      <c r="J463" s="10">
        <v>4800000</v>
      </c>
      <c r="K463" s="10">
        <v>4800000</v>
      </c>
      <c r="L463" s="9" t="s">
        <v>331</v>
      </c>
      <c r="M463" s="11">
        <v>254</v>
      </c>
      <c r="N463" s="13" t="s">
        <v>144</v>
      </c>
      <c r="O463" s="25">
        <v>2020680010025</v>
      </c>
      <c r="P463" s="26" t="s">
        <v>224</v>
      </c>
      <c r="Q463" s="11" t="s">
        <v>351</v>
      </c>
      <c r="R463" s="11" t="s">
        <v>1494</v>
      </c>
      <c r="S463" s="11" t="s">
        <v>1495</v>
      </c>
      <c r="T463" s="11" t="s">
        <v>1842</v>
      </c>
      <c r="U463" s="11" t="s">
        <v>1843</v>
      </c>
      <c r="V463" s="12" t="s">
        <v>2208</v>
      </c>
    </row>
    <row r="464" spans="1:22">
      <c r="A464" s="55">
        <v>45442</v>
      </c>
      <c r="B464" s="9">
        <v>5092</v>
      </c>
      <c r="C464" s="9" t="s">
        <v>272</v>
      </c>
      <c r="D464" s="9" t="s">
        <v>409</v>
      </c>
      <c r="E464" s="9" t="s">
        <v>1101</v>
      </c>
      <c r="F464" s="9" t="s">
        <v>865</v>
      </c>
      <c r="G464" s="9" t="s">
        <v>866</v>
      </c>
      <c r="H464" s="30">
        <v>1651</v>
      </c>
      <c r="I464" s="10">
        <v>3500000</v>
      </c>
      <c r="J464" s="10">
        <v>3500000</v>
      </c>
      <c r="K464" s="10">
        <v>3500000</v>
      </c>
      <c r="L464" s="9" t="s">
        <v>331</v>
      </c>
      <c r="M464" s="9">
        <v>211</v>
      </c>
      <c r="N464" s="11" t="s">
        <v>112</v>
      </c>
      <c r="O464" s="25">
        <v>2020680010040</v>
      </c>
      <c r="P464" s="26" t="s">
        <v>206</v>
      </c>
      <c r="Q464" s="11" t="s">
        <v>411</v>
      </c>
      <c r="R464" s="11" t="s">
        <v>1494</v>
      </c>
      <c r="S464" s="11" t="s">
        <v>1495</v>
      </c>
      <c r="T464" s="11" t="s">
        <v>1844</v>
      </c>
      <c r="U464" s="11" t="s">
        <v>1845</v>
      </c>
      <c r="V464" s="12" t="s">
        <v>2208</v>
      </c>
    </row>
    <row r="465" spans="1:22">
      <c r="A465" s="55">
        <v>45442</v>
      </c>
      <c r="B465" s="9">
        <v>5093</v>
      </c>
      <c r="C465" s="9" t="s">
        <v>300</v>
      </c>
      <c r="D465" s="9" t="s">
        <v>546</v>
      </c>
      <c r="E465" s="9" t="s">
        <v>1102</v>
      </c>
      <c r="F465" s="9" t="s">
        <v>1103</v>
      </c>
      <c r="G465" s="9" t="s">
        <v>1104</v>
      </c>
      <c r="H465" s="30">
        <v>1644</v>
      </c>
      <c r="I465" s="10">
        <v>3300000</v>
      </c>
      <c r="J465" s="10">
        <v>3300000</v>
      </c>
      <c r="K465" s="10">
        <v>3300000</v>
      </c>
      <c r="L465" s="9" t="s">
        <v>331</v>
      </c>
      <c r="M465" s="9">
        <v>271</v>
      </c>
      <c r="N465" s="11" t="s">
        <v>162</v>
      </c>
      <c r="O465" s="25">
        <v>2020680010121</v>
      </c>
      <c r="P465" s="26" t="s">
        <v>219</v>
      </c>
      <c r="Q465" s="11" t="s">
        <v>659</v>
      </c>
      <c r="R465" s="11" t="s">
        <v>1494</v>
      </c>
      <c r="S465" s="11" t="s">
        <v>1495</v>
      </c>
      <c r="T465" s="11" t="s">
        <v>1846</v>
      </c>
      <c r="U465" s="11" t="s">
        <v>1847</v>
      </c>
      <c r="V465" s="12" t="s">
        <v>2208</v>
      </c>
    </row>
    <row r="466" spans="1:22">
      <c r="A466" s="55">
        <v>45442</v>
      </c>
      <c r="B466" s="9">
        <v>5094</v>
      </c>
      <c r="C466" s="9" t="s">
        <v>304</v>
      </c>
      <c r="D466" s="9" t="s">
        <v>389</v>
      </c>
      <c r="E466" s="9" t="s">
        <v>595</v>
      </c>
      <c r="F466" s="9" t="s">
        <v>1105</v>
      </c>
      <c r="G466" s="9" t="s">
        <v>1106</v>
      </c>
      <c r="H466" s="30">
        <v>1652</v>
      </c>
      <c r="I466" s="10">
        <v>2000000</v>
      </c>
      <c r="J466" s="10">
        <v>2000000</v>
      </c>
      <c r="K466" s="10">
        <v>2000000</v>
      </c>
      <c r="L466" s="9" t="s">
        <v>331</v>
      </c>
      <c r="M466" s="11">
        <v>256</v>
      </c>
      <c r="N466" s="13" t="s">
        <v>146</v>
      </c>
      <c r="O466" s="25">
        <v>2022680010029</v>
      </c>
      <c r="P466" s="26" t="s">
        <v>226</v>
      </c>
      <c r="Q466" s="11" t="s">
        <v>393</v>
      </c>
      <c r="R466" s="11" t="s">
        <v>1494</v>
      </c>
      <c r="S466" s="11" t="s">
        <v>1529</v>
      </c>
      <c r="T466" s="11" t="s">
        <v>1848</v>
      </c>
      <c r="U466" s="11" t="s">
        <v>1849</v>
      </c>
      <c r="V466" s="12" t="s">
        <v>2208</v>
      </c>
    </row>
    <row r="467" spans="1:22">
      <c r="A467" s="55">
        <v>45442</v>
      </c>
      <c r="B467" s="9">
        <v>5095</v>
      </c>
      <c r="C467" s="9" t="s">
        <v>304</v>
      </c>
      <c r="D467" s="9" t="s">
        <v>389</v>
      </c>
      <c r="E467" s="9" t="s">
        <v>595</v>
      </c>
      <c r="F467" s="9" t="s">
        <v>1107</v>
      </c>
      <c r="G467" s="9" t="s">
        <v>1108</v>
      </c>
      <c r="H467" s="30">
        <v>1650</v>
      </c>
      <c r="I467" s="10">
        <v>2000000</v>
      </c>
      <c r="J467" s="10">
        <v>2000000</v>
      </c>
      <c r="K467" s="10">
        <v>2000000</v>
      </c>
      <c r="L467" s="9" t="s">
        <v>331</v>
      </c>
      <c r="M467" s="11">
        <v>256</v>
      </c>
      <c r="N467" s="13" t="s">
        <v>146</v>
      </c>
      <c r="O467" s="25">
        <v>2022680010029</v>
      </c>
      <c r="P467" s="26" t="s">
        <v>226</v>
      </c>
      <c r="Q467" s="11" t="s">
        <v>393</v>
      </c>
      <c r="R467" s="11" t="s">
        <v>1494</v>
      </c>
      <c r="S467" s="11" t="s">
        <v>1529</v>
      </c>
      <c r="T467" s="11" t="s">
        <v>1850</v>
      </c>
      <c r="U467" s="11" t="s">
        <v>1851</v>
      </c>
      <c r="V467" s="12" t="s">
        <v>2208</v>
      </c>
    </row>
    <row r="468" spans="1:22">
      <c r="A468" s="55">
        <v>45442</v>
      </c>
      <c r="B468" s="9">
        <v>5098</v>
      </c>
      <c r="C468" s="9" t="s">
        <v>296</v>
      </c>
      <c r="D468" s="9" t="s">
        <v>352</v>
      </c>
      <c r="E468" s="9" t="s">
        <v>1109</v>
      </c>
      <c r="F468" s="9" t="s">
        <v>1110</v>
      </c>
      <c r="G468" s="9" t="s">
        <v>1111</v>
      </c>
      <c r="H468" s="30">
        <v>1653</v>
      </c>
      <c r="I468" s="10">
        <v>4500000</v>
      </c>
      <c r="J468" s="10">
        <v>4500000</v>
      </c>
      <c r="K468" s="10">
        <v>4500000</v>
      </c>
      <c r="L468" s="9" t="s">
        <v>331</v>
      </c>
      <c r="M468" s="11">
        <v>254</v>
      </c>
      <c r="N468" s="13" t="s">
        <v>144</v>
      </c>
      <c r="O468" s="25">
        <v>2020680010025</v>
      </c>
      <c r="P468" s="26" t="s">
        <v>224</v>
      </c>
      <c r="Q468" s="11" t="s">
        <v>351</v>
      </c>
      <c r="R468" s="11" t="s">
        <v>1494</v>
      </c>
      <c r="S468" s="11" t="s">
        <v>1495</v>
      </c>
      <c r="T468" s="11" t="s">
        <v>1852</v>
      </c>
      <c r="U468" s="11" t="s">
        <v>1853</v>
      </c>
      <c r="V468" s="12" t="s">
        <v>2208</v>
      </c>
    </row>
    <row r="469" spans="1:22">
      <c r="A469" s="55">
        <v>45442</v>
      </c>
      <c r="B469" s="9">
        <v>5135</v>
      </c>
      <c r="C469" s="9" t="s">
        <v>300</v>
      </c>
      <c r="D469" s="9" t="s">
        <v>546</v>
      </c>
      <c r="E469" s="9" t="s">
        <v>1112</v>
      </c>
      <c r="F469" s="9" t="s">
        <v>619</v>
      </c>
      <c r="G469" s="9" t="s">
        <v>620</v>
      </c>
      <c r="H469" s="30">
        <v>393</v>
      </c>
      <c r="I469" s="10">
        <v>1920000</v>
      </c>
      <c r="J469" s="10">
        <v>1920000</v>
      </c>
      <c r="K469" s="10">
        <v>1920000</v>
      </c>
      <c r="L469" s="9" t="s">
        <v>331</v>
      </c>
      <c r="M469" s="9">
        <v>215</v>
      </c>
      <c r="N469" s="11" t="s">
        <v>120</v>
      </c>
      <c r="O469" s="25">
        <v>2020680010121</v>
      </c>
      <c r="P469" s="26" t="s">
        <v>219</v>
      </c>
      <c r="Q469" s="11" t="s">
        <v>550</v>
      </c>
      <c r="R469" s="11" t="s">
        <v>1494</v>
      </c>
      <c r="S469" s="11" t="s">
        <v>1529</v>
      </c>
      <c r="T469" s="11" t="s">
        <v>1590</v>
      </c>
      <c r="U469" s="11" t="s">
        <v>1591</v>
      </c>
      <c r="V469" s="12" t="s">
        <v>2208</v>
      </c>
    </row>
    <row r="470" spans="1:22">
      <c r="A470" s="55">
        <v>45442</v>
      </c>
      <c r="B470" s="9">
        <v>5146</v>
      </c>
      <c r="C470" s="9" t="s">
        <v>304</v>
      </c>
      <c r="D470" s="9" t="s">
        <v>389</v>
      </c>
      <c r="E470" s="9" t="s">
        <v>595</v>
      </c>
      <c r="F470" s="9" t="s">
        <v>1113</v>
      </c>
      <c r="G470" s="9" t="s">
        <v>1114</v>
      </c>
      <c r="H470" s="30">
        <v>1656</v>
      </c>
      <c r="I470" s="10">
        <v>2000000</v>
      </c>
      <c r="J470" s="10">
        <v>2000000</v>
      </c>
      <c r="K470" s="10">
        <v>2000000</v>
      </c>
      <c r="L470" s="9" t="s">
        <v>331</v>
      </c>
      <c r="M470" s="11">
        <v>256</v>
      </c>
      <c r="N470" s="13" t="s">
        <v>146</v>
      </c>
      <c r="O470" s="25">
        <v>2022680010029</v>
      </c>
      <c r="P470" s="26" t="s">
        <v>226</v>
      </c>
      <c r="Q470" s="11" t="s">
        <v>393</v>
      </c>
      <c r="R470" s="11" t="s">
        <v>1494</v>
      </c>
      <c r="S470" s="11" t="s">
        <v>1529</v>
      </c>
      <c r="T470" s="11" t="s">
        <v>1854</v>
      </c>
      <c r="U470" s="11" t="s">
        <v>1855</v>
      </c>
      <c r="V470" s="12" t="s">
        <v>2208</v>
      </c>
    </row>
    <row r="471" spans="1:22">
      <c r="A471" s="55">
        <v>45442</v>
      </c>
      <c r="B471" s="9">
        <v>5147</v>
      </c>
      <c r="C471" s="9" t="s">
        <v>237</v>
      </c>
      <c r="D471" s="9" t="s">
        <v>563</v>
      </c>
      <c r="E471" s="9" t="s">
        <v>1115</v>
      </c>
      <c r="F471" s="9" t="s">
        <v>569</v>
      </c>
      <c r="G471" s="9" t="s">
        <v>570</v>
      </c>
      <c r="H471" s="30">
        <v>342</v>
      </c>
      <c r="I471" s="10">
        <v>2333333.33</v>
      </c>
      <c r="J471" s="10">
        <v>2333333.33</v>
      </c>
      <c r="K471" s="10">
        <v>2333333.33</v>
      </c>
      <c r="L471" s="9" t="s">
        <v>331</v>
      </c>
      <c r="M471" s="11">
        <v>89</v>
      </c>
      <c r="N471" s="11" t="s">
        <v>58</v>
      </c>
      <c r="O471" s="25">
        <v>2020680010123</v>
      </c>
      <c r="P471" s="26" t="s">
        <v>203</v>
      </c>
      <c r="Q471" s="11" t="s">
        <v>567</v>
      </c>
      <c r="R471" s="11" t="s">
        <v>1494</v>
      </c>
      <c r="S471" s="11" t="s">
        <v>1529</v>
      </c>
      <c r="T471" s="11" t="s">
        <v>1562</v>
      </c>
      <c r="U471" s="11" t="s">
        <v>1563</v>
      </c>
      <c r="V471" s="12" t="s">
        <v>2208</v>
      </c>
    </row>
    <row r="472" spans="1:22">
      <c r="A472" s="55">
        <v>45442</v>
      </c>
      <c r="B472" s="9">
        <v>5148</v>
      </c>
      <c r="C472" s="9" t="s">
        <v>261</v>
      </c>
      <c r="D472" s="9" t="s">
        <v>451</v>
      </c>
      <c r="E472" s="9" t="s">
        <v>600</v>
      </c>
      <c r="F472" s="9" t="s">
        <v>1116</v>
      </c>
      <c r="G472" s="9" t="s">
        <v>1117</v>
      </c>
      <c r="H472" s="30">
        <v>1654</v>
      </c>
      <c r="I472" s="10">
        <v>3500000</v>
      </c>
      <c r="J472" s="10">
        <v>3500000</v>
      </c>
      <c r="K472" s="10">
        <v>3500000</v>
      </c>
      <c r="L472" s="9" t="s">
        <v>331</v>
      </c>
      <c r="M472" s="11">
        <v>208</v>
      </c>
      <c r="N472" s="11" t="s">
        <v>105</v>
      </c>
      <c r="O472" s="25">
        <v>2020680010106</v>
      </c>
      <c r="P472" s="26" t="s">
        <v>208</v>
      </c>
      <c r="Q472" s="11" t="s">
        <v>940</v>
      </c>
      <c r="R472" s="11" t="s">
        <v>1494</v>
      </c>
      <c r="S472" s="11" t="s">
        <v>1495</v>
      </c>
      <c r="T472" s="11" t="s">
        <v>1856</v>
      </c>
      <c r="U472" s="11" t="s">
        <v>1857</v>
      </c>
      <c r="V472" s="12" t="s">
        <v>2208</v>
      </c>
    </row>
    <row r="473" spans="1:22">
      <c r="A473" s="55">
        <v>45442</v>
      </c>
      <c r="B473" s="9">
        <v>5149</v>
      </c>
      <c r="C473" s="9" t="s">
        <v>272</v>
      </c>
      <c r="D473" s="9" t="s">
        <v>409</v>
      </c>
      <c r="E473" s="9" t="s">
        <v>1118</v>
      </c>
      <c r="F473" s="9" t="s">
        <v>639</v>
      </c>
      <c r="G473" s="9" t="s">
        <v>640</v>
      </c>
      <c r="H473" s="30">
        <v>446</v>
      </c>
      <c r="I473" s="10">
        <v>1916666.67</v>
      </c>
      <c r="J473" s="10">
        <v>1916666.67</v>
      </c>
      <c r="K473" s="10">
        <v>1916666.67</v>
      </c>
      <c r="L473" s="9" t="s">
        <v>331</v>
      </c>
      <c r="M473" s="9">
        <v>211</v>
      </c>
      <c r="N473" s="11" t="s">
        <v>112</v>
      </c>
      <c r="O473" s="25">
        <v>2020680010040</v>
      </c>
      <c r="P473" s="26" t="s">
        <v>206</v>
      </c>
      <c r="Q473" s="11" t="s">
        <v>411</v>
      </c>
      <c r="R473" s="11" t="s">
        <v>1494</v>
      </c>
      <c r="S473" s="11" t="s">
        <v>1529</v>
      </c>
      <c r="T473" s="11" t="s">
        <v>1606</v>
      </c>
      <c r="U473" s="11" t="s">
        <v>1607</v>
      </c>
      <c r="V473" s="12" t="s">
        <v>2208</v>
      </c>
    </row>
    <row r="474" spans="1:22">
      <c r="A474" s="55">
        <v>45442</v>
      </c>
      <c r="B474" s="9">
        <v>5150</v>
      </c>
      <c r="C474" s="9" t="s">
        <v>261</v>
      </c>
      <c r="D474" s="9" t="s">
        <v>451</v>
      </c>
      <c r="E474" s="9" t="s">
        <v>1119</v>
      </c>
      <c r="F474" s="9" t="s">
        <v>665</v>
      </c>
      <c r="G474" s="9" t="s">
        <v>666</v>
      </c>
      <c r="H474" s="30">
        <v>512</v>
      </c>
      <c r="I474" s="10">
        <v>2933333.33</v>
      </c>
      <c r="J474" s="10">
        <v>2933333.33</v>
      </c>
      <c r="K474" s="10">
        <v>2933333.33</v>
      </c>
      <c r="L474" s="9" t="s">
        <v>331</v>
      </c>
      <c r="M474" s="11">
        <v>208</v>
      </c>
      <c r="N474" s="11" t="s">
        <v>105</v>
      </c>
      <c r="O474" s="25">
        <v>2020680010106</v>
      </c>
      <c r="P474" s="26" t="s">
        <v>208</v>
      </c>
      <c r="Q474" s="11" t="s">
        <v>940</v>
      </c>
      <c r="R474" s="11" t="s">
        <v>1494</v>
      </c>
      <c r="S474" s="11" t="s">
        <v>1495</v>
      </c>
      <c r="T474" s="11" t="s">
        <v>1622</v>
      </c>
      <c r="U474" s="11" t="s">
        <v>1623</v>
      </c>
      <c r="V474" s="12" t="s">
        <v>2208</v>
      </c>
    </row>
    <row r="475" spans="1:22">
      <c r="A475" s="55">
        <v>45442</v>
      </c>
      <c r="B475" s="9">
        <v>5151</v>
      </c>
      <c r="C475" s="9" t="s">
        <v>296</v>
      </c>
      <c r="D475" s="9" t="s">
        <v>352</v>
      </c>
      <c r="E475" s="9" t="s">
        <v>1120</v>
      </c>
      <c r="F475" s="9" t="s">
        <v>733</v>
      </c>
      <c r="G475" s="9" t="s">
        <v>734</v>
      </c>
      <c r="H475" s="30">
        <v>686</v>
      </c>
      <c r="I475" s="10">
        <v>1350000</v>
      </c>
      <c r="J475" s="10">
        <v>1350000</v>
      </c>
      <c r="K475" s="10">
        <v>1350000</v>
      </c>
      <c r="L475" s="9" t="s">
        <v>331</v>
      </c>
      <c r="M475" s="11">
        <v>254</v>
      </c>
      <c r="N475" s="13" t="s">
        <v>144</v>
      </c>
      <c r="O475" s="25">
        <v>2020680010025</v>
      </c>
      <c r="P475" s="26" t="s">
        <v>224</v>
      </c>
      <c r="Q475" s="11" t="s">
        <v>351</v>
      </c>
      <c r="R475" s="11" t="s">
        <v>1494</v>
      </c>
      <c r="S475" s="11" t="s">
        <v>1529</v>
      </c>
      <c r="T475" s="11" t="s">
        <v>1670</v>
      </c>
      <c r="U475" s="11" t="s">
        <v>1671</v>
      </c>
      <c r="V475" s="12" t="s">
        <v>2208</v>
      </c>
    </row>
    <row r="476" spans="1:22">
      <c r="A476" s="55">
        <v>45442</v>
      </c>
      <c r="B476" s="9">
        <v>5152</v>
      </c>
      <c r="C476" s="9" t="s">
        <v>237</v>
      </c>
      <c r="D476" s="9" t="s">
        <v>563</v>
      </c>
      <c r="E476" s="9" t="s">
        <v>1121</v>
      </c>
      <c r="F476" s="9" t="s">
        <v>688</v>
      </c>
      <c r="G476" s="9" t="s">
        <v>689</v>
      </c>
      <c r="H476" s="30">
        <v>576</v>
      </c>
      <c r="I476" s="10">
        <v>1440000</v>
      </c>
      <c r="J476" s="10">
        <v>1440000</v>
      </c>
      <c r="K476" s="10">
        <v>1440000</v>
      </c>
      <c r="L476" s="9" t="s">
        <v>331</v>
      </c>
      <c r="M476" s="11">
        <v>89</v>
      </c>
      <c r="N476" s="11" t="s">
        <v>58</v>
      </c>
      <c r="O476" s="25">
        <v>2020680010123</v>
      </c>
      <c r="P476" s="26" t="s">
        <v>203</v>
      </c>
      <c r="Q476" s="11" t="s">
        <v>567</v>
      </c>
      <c r="R476" s="11" t="s">
        <v>1494</v>
      </c>
      <c r="S476" s="11" t="s">
        <v>1529</v>
      </c>
      <c r="T476" s="11" t="s">
        <v>1636</v>
      </c>
      <c r="U476" s="11" t="s">
        <v>1637</v>
      </c>
      <c r="V476" s="12" t="s">
        <v>2208</v>
      </c>
    </row>
    <row r="477" spans="1:22">
      <c r="A477" s="55">
        <v>45442</v>
      </c>
      <c r="B477" s="9">
        <v>5153</v>
      </c>
      <c r="C477" s="9" t="s">
        <v>237</v>
      </c>
      <c r="D477" s="9" t="s">
        <v>563</v>
      </c>
      <c r="E477" s="9" t="s">
        <v>1122</v>
      </c>
      <c r="F477" s="9" t="s">
        <v>624</v>
      </c>
      <c r="G477" s="9" t="s">
        <v>625</v>
      </c>
      <c r="H477" s="30">
        <v>407</v>
      </c>
      <c r="I477" s="10">
        <v>1920000</v>
      </c>
      <c r="J477" s="10">
        <v>1920000</v>
      </c>
      <c r="K477" s="10">
        <v>1920000</v>
      </c>
      <c r="L477" s="9" t="s">
        <v>331</v>
      </c>
      <c r="M477" s="11">
        <v>89</v>
      </c>
      <c r="N477" s="11" t="s">
        <v>58</v>
      </c>
      <c r="O477" s="25">
        <v>2020680010123</v>
      </c>
      <c r="P477" s="26" t="s">
        <v>203</v>
      </c>
      <c r="Q477" s="11" t="s">
        <v>567</v>
      </c>
      <c r="R477" s="11" t="s">
        <v>1494</v>
      </c>
      <c r="S477" s="11" t="s">
        <v>1529</v>
      </c>
      <c r="T477" s="11" t="s">
        <v>1596</v>
      </c>
      <c r="U477" s="11" t="s">
        <v>1597</v>
      </c>
      <c r="V477" s="12" t="s">
        <v>2208</v>
      </c>
    </row>
    <row r="478" spans="1:22">
      <c r="A478" s="55">
        <v>45442</v>
      </c>
      <c r="B478" s="9">
        <v>5162</v>
      </c>
      <c r="C478" s="9" t="s">
        <v>272</v>
      </c>
      <c r="D478" s="9" t="s">
        <v>409</v>
      </c>
      <c r="E478" s="9" t="s">
        <v>1123</v>
      </c>
      <c r="F478" s="9" t="s">
        <v>746</v>
      </c>
      <c r="G478" s="9" t="s">
        <v>747</v>
      </c>
      <c r="H478" s="30">
        <v>719</v>
      </c>
      <c r="I478" s="10">
        <v>1250000</v>
      </c>
      <c r="J478" s="10">
        <v>1250000</v>
      </c>
      <c r="K478" s="10">
        <v>1250000</v>
      </c>
      <c r="L478" s="9" t="s">
        <v>331</v>
      </c>
      <c r="M478" s="9">
        <v>211</v>
      </c>
      <c r="N478" s="11" t="s">
        <v>112</v>
      </c>
      <c r="O478" s="25">
        <v>2020680010040</v>
      </c>
      <c r="P478" s="26" t="s">
        <v>206</v>
      </c>
      <c r="Q478" s="11" t="s">
        <v>411</v>
      </c>
      <c r="R478" s="11" t="s">
        <v>1494</v>
      </c>
      <c r="S478" s="11" t="s">
        <v>1529</v>
      </c>
      <c r="T478" s="11" t="s">
        <v>1680</v>
      </c>
      <c r="U478" s="11" t="s">
        <v>1681</v>
      </c>
      <c r="V478" s="12" t="s">
        <v>2208</v>
      </c>
    </row>
    <row r="479" spans="1:22">
      <c r="A479" s="56">
        <v>45443</v>
      </c>
      <c r="B479" s="11">
        <v>1046</v>
      </c>
      <c r="C479" s="11" t="s">
        <v>194</v>
      </c>
      <c r="D479" s="11" t="s">
        <v>403</v>
      </c>
      <c r="E479" s="11" t="s">
        <v>581</v>
      </c>
      <c r="F479" s="11" t="s">
        <v>582</v>
      </c>
      <c r="G479" s="11" t="s">
        <v>583</v>
      </c>
      <c r="H479" s="31">
        <v>386</v>
      </c>
      <c r="I479" s="13">
        <v>-666666.67000000004</v>
      </c>
      <c r="J479" s="10">
        <v>0</v>
      </c>
      <c r="K479" s="10">
        <v>0</v>
      </c>
      <c r="L479" s="11" t="s">
        <v>331</v>
      </c>
      <c r="M479" s="11">
        <v>1</v>
      </c>
      <c r="N479" s="13" t="s">
        <v>46</v>
      </c>
      <c r="O479" s="25">
        <v>2022680010056</v>
      </c>
      <c r="P479" s="26" t="s">
        <v>198</v>
      </c>
      <c r="Q479" s="11" t="s">
        <v>408</v>
      </c>
      <c r="R479" s="11" t="s">
        <v>1494</v>
      </c>
      <c r="S479" s="11" t="s">
        <v>1529</v>
      </c>
      <c r="T479" s="11" t="s">
        <v>1566</v>
      </c>
      <c r="U479" s="11" t="s">
        <v>1567</v>
      </c>
      <c r="V479" s="12" t="s">
        <v>2208</v>
      </c>
    </row>
    <row r="480" spans="1:22">
      <c r="A480" s="56">
        <v>45443</v>
      </c>
      <c r="B480" s="11">
        <v>1056</v>
      </c>
      <c r="C480" s="11" t="s">
        <v>194</v>
      </c>
      <c r="D480" s="11" t="s">
        <v>403</v>
      </c>
      <c r="E480" s="11" t="s">
        <v>612</v>
      </c>
      <c r="F480" s="11" t="s">
        <v>613</v>
      </c>
      <c r="G480" s="11" t="s">
        <v>614</v>
      </c>
      <c r="H480" s="31">
        <v>308</v>
      </c>
      <c r="I480" s="13">
        <v>-3966666.67</v>
      </c>
      <c r="J480" s="10">
        <v>0</v>
      </c>
      <c r="K480" s="10">
        <v>0</v>
      </c>
      <c r="L480" s="11" t="s">
        <v>331</v>
      </c>
      <c r="M480" s="11">
        <v>1</v>
      </c>
      <c r="N480" s="13" t="s">
        <v>46</v>
      </c>
      <c r="O480" s="25">
        <v>2022680010056</v>
      </c>
      <c r="P480" s="26" t="s">
        <v>198</v>
      </c>
      <c r="Q480" s="11" t="s">
        <v>408</v>
      </c>
      <c r="R480" s="11" t="s">
        <v>1494</v>
      </c>
      <c r="S480" s="11" t="s">
        <v>1495</v>
      </c>
      <c r="T480" s="11" t="s">
        <v>1586</v>
      </c>
      <c r="U480" s="11" t="s">
        <v>1587</v>
      </c>
      <c r="V480" s="12" t="s">
        <v>2208</v>
      </c>
    </row>
    <row r="481" spans="1:22">
      <c r="A481" s="55">
        <v>45443</v>
      </c>
      <c r="B481" s="9">
        <v>5213</v>
      </c>
      <c r="C481" s="9" t="s">
        <v>272</v>
      </c>
      <c r="D481" s="9" t="s">
        <v>409</v>
      </c>
      <c r="E481" s="9" t="s">
        <v>1124</v>
      </c>
      <c r="F481" s="9" t="s">
        <v>627</v>
      </c>
      <c r="G481" s="9" t="s">
        <v>628</v>
      </c>
      <c r="H481" s="30">
        <v>1668</v>
      </c>
      <c r="I481" s="10">
        <v>2500000</v>
      </c>
      <c r="J481" s="10">
        <v>2500000</v>
      </c>
      <c r="K481" s="10">
        <v>2500000</v>
      </c>
      <c r="L481" s="9" t="s">
        <v>331</v>
      </c>
      <c r="M481" s="9">
        <v>211</v>
      </c>
      <c r="N481" s="11" t="s">
        <v>112</v>
      </c>
      <c r="O481" s="25">
        <v>2020680010040</v>
      </c>
      <c r="P481" s="26" t="s">
        <v>206</v>
      </c>
      <c r="Q481" s="11" t="s">
        <v>411</v>
      </c>
      <c r="R481" s="11" t="s">
        <v>1494</v>
      </c>
      <c r="S481" s="11" t="s">
        <v>1529</v>
      </c>
      <c r="T481" s="11" t="s">
        <v>1858</v>
      </c>
      <c r="U481" s="11" t="s">
        <v>1859</v>
      </c>
      <c r="V481" s="12" t="s">
        <v>2208</v>
      </c>
    </row>
    <row r="482" spans="1:22">
      <c r="A482" s="55">
        <v>45443</v>
      </c>
      <c r="B482" s="9">
        <v>5219</v>
      </c>
      <c r="C482" s="9" t="s">
        <v>246</v>
      </c>
      <c r="D482" s="9" t="s">
        <v>587</v>
      </c>
      <c r="E482" s="9" t="s">
        <v>1125</v>
      </c>
      <c r="F482" s="9" t="s">
        <v>582</v>
      </c>
      <c r="G482" s="9" t="s">
        <v>583</v>
      </c>
      <c r="H482" s="30">
        <v>1676</v>
      </c>
      <c r="I482" s="10">
        <v>2500000</v>
      </c>
      <c r="J482" s="10">
        <v>2500000</v>
      </c>
      <c r="K482" s="10">
        <v>2500000</v>
      </c>
      <c r="L482" s="9" t="s">
        <v>331</v>
      </c>
      <c r="M482" s="11">
        <v>203</v>
      </c>
      <c r="N482" s="11" t="s">
        <v>92</v>
      </c>
      <c r="O482" s="25">
        <v>2020680010072</v>
      </c>
      <c r="P482" s="26" t="s">
        <v>210</v>
      </c>
      <c r="Q482" s="11" t="s">
        <v>591</v>
      </c>
      <c r="R482" s="11" t="s">
        <v>1494</v>
      </c>
      <c r="S482" s="11" t="s">
        <v>1529</v>
      </c>
      <c r="T482" s="11" t="s">
        <v>1860</v>
      </c>
      <c r="U482" s="11" t="s">
        <v>1861</v>
      </c>
      <c r="V482" s="12" t="s">
        <v>2208</v>
      </c>
    </row>
    <row r="483" spans="1:22">
      <c r="A483" s="55">
        <v>45447</v>
      </c>
      <c r="B483" s="9">
        <v>5249</v>
      </c>
      <c r="C483" s="9" t="s">
        <v>299</v>
      </c>
      <c r="D483" s="9" t="s">
        <v>546</v>
      </c>
      <c r="E483" s="9" t="s">
        <v>1126</v>
      </c>
      <c r="F483" s="9" t="s">
        <v>1127</v>
      </c>
      <c r="G483" s="9" t="s">
        <v>1128</v>
      </c>
      <c r="H483" s="30">
        <v>81</v>
      </c>
      <c r="I483" s="10">
        <v>184100000</v>
      </c>
      <c r="J483" s="10">
        <v>184100000</v>
      </c>
      <c r="K483" s="10">
        <v>184100000</v>
      </c>
      <c r="L483" s="9" t="s">
        <v>331</v>
      </c>
      <c r="M483" s="11">
        <v>214</v>
      </c>
      <c r="N483" s="11" t="s">
        <v>117</v>
      </c>
      <c r="O483" s="25">
        <v>2020680010121</v>
      </c>
      <c r="P483" s="26" t="s">
        <v>219</v>
      </c>
      <c r="Q483" s="11" t="s">
        <v>908</v>
      </c>
      <c r="R483" s="11" t="s">
        <v>1489</v>
      </c>
      <c r="S483" s="11" t="s">
        <v>1490</v>
      </c>
      <c r="T483" s="11" t="s">
        <v>1862</v>
      </c>
      <c r="U483" s="11" t="s">
        <v>1863</v>
      </c>
      <c r="V483" s="12" t="s">
        <v>2208</v>
      </c>
    </row>
    <row r="484" spans="1:22">
      <c r="A484" s="56">
        <v>45455</v>
      </c>
      <c r="B484" s="11">
        <v>5447</v>
      </c>
      <c r="C484" s="11" t="s">
        <v>191</v>
      </c>
      <c r="D484" s="14" t="s">
        <v>447</v>
      </c>
      <c r="E484" s="11" t="s">
        <v>1129</v>
      </c>
      <c r="F484" s="11" t="s">
        <v>1130</v>
      </c>
      <c r="G484" s="11" t="s">
        <v>1131</v>
      </c>
      <c r="H484" s="31">
        <v>87</v>
      </c>
      <c r="I484" s="13">
        <v>39197660</v>
      </c>
      <c r="J484" s="10">
        <v>39197660</v>
      </c>
      <c r="K484" s="10">
        <v>39197660</v>
      </c>
      <c r="L484" s="11" t="s">
        <v>331</v>
      </c>
      <c r="M484" s="11">
        <v>1</v>
      </c>
      <c r="N484" s="13" t="s">
        <v>46</v>
      </c>
      <c r="O484" s="25">
        <v>2021680010003</v>
      </c>
      <c r="P484" s="26" t="s">
        <v>197</v>
      </c>
      <c r="Q484" s="11" t="s">
        <v>408</v>
      </c>
      <c r="R484" s="11" t="s">
        <v>1498</v>
      </c>
      <c r="S484" s="11" t="s">
        <v>1864</v>
      </c>
      <c r="T484" s="11" t="s">
        <v>1865</v>
      </c>
      <c r="U484" s="11" t="s">
        <v>1866</v>
      </c>
      <c r="V484" s="12" t="s">
        <v>2208</v>
      </c>
    </row>
    <row r="485" spans="1:22">
      <c r="A485" s="55">
        <v>45455</v>
      </c>
      <c r="B485" s="9">
        <v>5447</v>
      </c>
      <c r="C485" s="9" t="s">
        <v>318</v>
      </c>
      <c r="D485" s="9" t="s">
        <v>1132</v>
      </c>
      <c r="E485" s="9" t="s">
        <v>1129</v>
      </c>
      <c r="F485" s="9" t="s">
        <v>1130</v>
      </c>
      <c r="G485" s="9" t="s">
        <v>1131</v>
      </c>
      <c r="H485" s="30">
        <v>87</v>
      </c>
      <c r="I485" s="10">
        <v>7005432</v>
      </c>
      <c r="J485" s="10">
        <v>7005432</v>
      </c>
      <c r="K485" s="10">
        <v>7005432</v>
      </c>
      <c r="L485" s="9" t="s">
        <v>331</v>
      </c>
      <c r="M485" s="11">
        <v>259</v>
      </c>
      <c r="N485" s="13" t="s">
        <v>153</v>
      </c>
      <c r="O485" s="25">
        <v>2022680010029</v>
      </c>
      <c r="P485" s="26" t="s">
        <v>226</v>
      </c>
      <c r="Q485" s="11" t="s">
        <v>1133</v>
      </c>
      <c r="R485" s="11" t="s">
        <v>1498</v>
      </c>
      <c r="S485" s="11" t="s">
        <v>1864</v>
      </c>
      <c r="T485" s="11" t="s">
        <v>1865</v>
      </c>
      <c r="U485" s="11" t="s">
        <v>1866</v>
      </c>
      <c r="V485" s="12" t="s">
        <v>2208</v>
      </c>
    </row>
    <row r="486" spans="1:22">
      <c r="A486" s="55">
        <v>45455</v>
      </c>
      <c r="B486" s="9">
        <v>5447</v>
      </c>
      <c r="C486" s="9" t="s">
        <v>262</v>
      </c>
      <c r="D486" s="9" t="s">
        <v>451</v>
      </c>
      <c r="E486" s="9" t="s">
        <v>1129</v>
      </c>
      <c r="F486" s="9" t="s">
        <v>1130</v>
      </c>
      <c r="G486" s="9" t="s">
        <v>1131</v>
      </c>
      <c r="H486" s="30">
        <v>87</v>
      </c>
      <c r="I486" s="10">
        <v>3918597</v>
      </c>
      <c r="J486" s="10">
        <v>3918597</v>
      </c>
      <c r="K486" s="10">
        <v>3918597</v>
      </c>
      <c r="L486" s="9" t="s">
        <v>331</v>
      </c>
      <c r="M486" s="11">
        <v>207</v>
      </c>
      <c r="N486" s="11" t="s">
        <v>104</v>
      </c>
      <c r="O486" s="25">
        <v>2020680010106</v>
      </c>
      <c r="P486" s="26" t="s">
        <v>208</v>
      </c>
      <c r="Q486" s="11" t="s">
        <v>1005</v>
      </c>
      <c r="R486" s="11" t="s">
        <v>1498</v>
      </c>
      <c r="S486" s="11" t="s">
        <v>1864</v>
      </c>
      <c r="T486" s="11" t="s">
        <v>1865</v>
      </c>
      <c r="U486" s="11" t="s">
        <v>1866</v>
      </c>
      <c r="V486" s="12" t="s">
        <v>2208</v>
      </c>
    </row>
    <row r="487" spans="1:22">
      <c r="A487" s="55">
        <v>45457</v>
      </c>
      <c r="B487" s="9">
        <v>5511</v>
      </c>
      <c r="C487" s="9" t="s">
        <v>282</v>
      </c>
      <c r="D487" s="9" t="s">
        <v>516</v>
      </c>
      <c r="E487" s="9" t="s">
        <v>1134</v>
      </c>
      <c r="F487" s="9" t="s">
        <v>535</v>
      </c>
      <c r="G487" s="9" t="s">
        <v>536</v>
      </c>
      <c r="H487" s="30">
        <v>17</v>
      </c>
      <c r="I487" s="10">
        <v>49368000</v>
      </c>
      <c r="J487" s="10">
        <v>18924792</v>
      </c>
      <c r="K487" s="10">
        <v>18924792</v>
      </c>
      <c r="L487" s="9" t="s">
        <v>331</v>
      </c>
      <c r="M487" s="9">
        <v>212</v>
      </c>
      <c r="N487" s="11" t="s">
        <v>114</v>
      </c>
      <c r="O487" s="25">
        <v>2020680010040</v>
      </c>
      <c r="P487" s="26" t="s">
        <v>206</v>
      </c>
      <c r="Q487" s="11" t="s">
        <v>519</v>
      </c>
      <c r="R487" s="11" t="s">
        <v>1489</v>
      </c>
      <c r="S487" s="11" t="s">
        <v>1490</v>
      </c>
      <c r="T487" s="11" t="s">
        <v>1491</v>
      </c>
      <c r="U487" s="11" t="s">
        <v>1493</v>
      </c>
      <c r="V487" s="12" t="s">
        <v>2208</v>
      </c>
    </row>
    <row r="488" spans="1:22">
      <c r="A488" s="55">
        <v>45457</v>
      </c>
      <c r="B488" s="9">
        <v>5512</v>
      </c>
      <c r="C488" s="9" t="s">
        <v>274</v>
      </c>
      <c r="D488" s="9" t="s">
        <v>518</v>
      </c>
      <c r="E488" s="9" t="s">
        <v>1134</v>
      </c>
      <c r="F488" s="9" t="s">
        <v>535</v>
      </c>
      <c r="G488" s="9" t="s">
        <v>536</v>
      </c>
      <c r="H488" s="30">
        <v>17</v>
      </c>
      <c r="I488" s="10">
        <v>74250000</v>
      </c>
      <c r="J488" s="10">
        <v>72207896</v>
      </c>
      <c r="K488" s="10">
        <v>72207896</v>
      </c>
      <c r="L488" s="9" t="s">
        <v>331</v>
      </c>
      <c r="M488" s="9">
        <v>212</v>
      </c>
      <c r="N488" s="11" t="s">
        <v>114</v>
      </c>
      <c r="O488" s="25">
        <v>2020680010040</v>
      </c>
      <c r="P488" s="26" t="s">
        <v>206</v>
      </c>
      <c r="Q488" s="11" t="s">
        <v>519</v>
      </c>
      <c r="R488" s="11" t="s">
        <v>1489</v>
      </c>
      <c r="S488" s="11" t="s">
        <v>1490</v>
      </c>
      <c r="T488" s="11" t="s">
        <v>1491</v>
      </c>
      <c r="U488" s="11" t="s">
        <v>1493</v>
      </c>
      <c r="V488" s="12" t="s">
        <v>2208</v>
      </c>
    </row>
    <row r="489" spans="1:22">
      <c r="A489" s="55">
        <v>45457</v>
      </c>
      <c r="B489" s="9">
        <v>5513</v>
      </c>
      <c r="C489" s="9" t="s">
        <v>274</v>
      </c>
      <c r="D489" s="9" t="s">
        <v>518</v>
      </c>
      <c r="E489" s="9" t="s">
        <v>1134</v>
      </c>
      <c r="F489" s="9" t="s">
        <v>520</v>
      </c>
      <c r="G489" s="9" t="s">
        <v>521</v>
      </c>
      <c r="H489" s="30">
        <v>13</v>
      </c>
      <c r="I489" s="10">
        <v>54000000</v>
      </c>
      <c r="J489" s="10">
        <v>52471632</v>
      </c>
      <c r="K489" s="10">
        <v>52471632</v>
      </c>
      <c r="L489" s="9" t="s">
        <v>331</v>
      </c>
      <c r="M489" s="9">
        <v>212</v>
      </c>
      <c r="N489" s="11" t="s">
        <v>114</v>
      </c>
      <c r="O489" s="25">
        <v>2020680010040</v>
      </c>
      <c r="P489" s="26" t="s">
        <v>206</v>
      </c>
      <c r="Q489" s="11" t="s">
        <v>519</v>
      </c>
      <c r="R489" s="11" t="s">
        <v>1489</v>
      </c>
      <c r="S489" s="11" t="s">
        <v>1490</v>
      </c>
      <c r="T489" s="11" t="s">
        <v>1491</v>
      </c>
      <c r="U489" s="11" t="s">
        <v>1493</v>
      </c>
      <c r="V489" s="12" t="s">
        <v>2208</v>
      </c>
    </row>
    <row r="490" spans="1:22">
      <c r="A490" s="55">
        <v>45457</v>
      </c>
      <c r="B490" s="9">
        <v>5514</v>
      </c>
      <c r="C490" s="9" t="s">
        <v>282</v>
      </c>
      <c r="D490" s="9" t="s">
        <v>516</v>
      </c>
      <c r="E490" s="9" t="s">
        <v>1134</v>
      </c>
      <c r="F490" s="9" t="s">
        <v>520</v>
      </c>
      <c r="G490" s="9" t="s">
        <v>521</v>
      </c>
      <c r="H490" s="30">
        <v>13</v>
      </c>
      <c r="I490" s="10">
        <v>35904000</v>
      </c>
      <c r="J490" s="10">
        <v>35904000</v>
      </c>
      <c r="K490" s="10">
        <v>35904000</v>
      </c>
      <c r="L490" s="9" t="s">
        <v>331</v>
      </c>
      <c r="M490" s="9">
        <v>212</v>
      </c>
      <c r="N490" s="11" t="s">
        <v>114</v>
      </c>
      <c r="O490" s="25">
        <v>2020680010040</v>
      </c>
      <c r="P490" s="26" t="s">
        <v>206</v>
      </c>
      <c r="Q490" s="11" t="s">
        <v>519</v>
      </c>
      <c r="R490" s="11" t="s">
        <v>1489</v>
      </c>
      <c r="S490" s="11" t="s">
        <v>1490</v>
      </c>
      <c r="T490" s="11" t="s">
        <v>1491</v>
      </c>
      <c r="U490" s="11" t="s">
        <v>1493</v>
      </c>
      <c r="V490" s="12" t="s">
        <v>2208</v>
      </c>
    </row>
    <row r="491" spans="1:22">
      <c r="A491" s="55">
        <v>45457</v>
      </c>
      <c r="B491" s="9">
        <v>5515</v>
      </c>
      <c r="C491" s="9" t="s">
        <v>289</v>
      </c>
      <c r="D491" s="9" t="s">
        <v>522</v>
      </c>
      <c r="E491" s="9" t="s">
        <v>1134</v>
      </c>
      <c r="F491" s="9" t="s">
        <v>535</v>
      </c>
      <c r="G491" s="9" t="s">
        <v>536</v>
      </c>
      <c r="H491" s="30">
        <v>17</v>
      </c>
      <c r="I491" s="10">
        <v>40450300</v>
      </c>
      <c r="J491" s="10">
        <v>40450300</v>
      </c>
      <c r="K491" s="10">
        <v>40450300</v>
      </c>
      <c r="L491" s="9" t="s">
        <v>331</v>
      </c>
      <c r="M491" s="11">
        <v>213</v>
      </c>
      <c r="N491" s="11" t="s">
        <v>115</v>
      </c>
      <c r="O491" s="25">
        <v>2020680010040</v>
      </c>
      <c r="P491" s="26" t="s">
        <v>206</v>
      </c>
      <c r="Q491" s="11" t="s">
        <v>515</v>
      </c>
      <c r="R491" s="11" t="s">
        <v>1489</v>
      </c>
      <c r="S491" s="11" t="s">
        <v>1490</v>
      </c>
      <c r="T491" s="11" t="s">
        <v>1491</v>
      </c>
      <c r="U491" s="11" t="s">
        <v>1493</v>
      </c>
      <c r="V491" s="12" t="s">
        <v>2208</v>
      </c>
    </row>
    <row r="492" spans="1:22">
      <c r="A492" s="55">
        <v>45457</v>
      </c>
      <c r="B492" s="9">
        <v>5516</v>
      </c>
      <c r="C492" s="9" t="s">
        <v>291</v>
      </c>
      <c r="D492" s="9" t="s">
        <v>511</v>
      </c>
      <c r="E492" s="9" t="s">
        <v>1134</v>
      </c>
      <c r="F492" s="9" t="s">
        <v>535</v>
      </c>
      <c r="G492" s="9" t="s">
        <v>536</v>
      </c>
      <c r="H492" s="30">
        <v>17</v>
      </c>
      <c r="I492" s="10">
        <v>19965000</v>
      </c>
      <c r="J492" s="10">
        <v>19965000</v>
      </c>
      <c r="K492" s="10">
        <v>19965000</v>
      </c>
      <c r="L492" s="9" t="s">
        <v>331</v>
      </c>
      <c r="M492" s="11">
        <v>213</v>
      </c>
      <c r="N492" s="11" t="s">
        <v>115</v>
      </c>
      <c r="O492" s="25">
        <v>2020680010040</v>
      </c>
      <c r="P492" s="26" t="s">
        <v>206</v>
      </c>
      <c r="Q492" s="11" t="s">
        <v>515</v>
      </c>
      <c r="R492" s="11" t="s">
        <v>1489</v>
      </c>
      <c r="S492" s="11" t="s">
        <v>1490</v>
      </c>
      <c r="T492" s="11" t="s">
        <v>1491</v>
      </c>
      <c r="U492" s="11" t="s">
        <v>1493</v>
      </c>
      <c r="V492" s="12" t="s">
        <v>2208</v>
      </c>
    </row>
    <row r="493" spans="1:22">
      <c r="A493" s="55">
        <v>45457</v>
      </c>
      <c r="B493" s="9">
        <v>5517</v>
      </c>
      <c r="C493" s="9" t="s">
        <v>289</v>
      </c>
      <c r="D493" s="9" t="s">
        <v>522</v>
      </c>
      <c r="E493" s="9" t="s">
        <v>1134</v>
      </c>
      <c r="F493" s="9" t="s">
        <v>520</v>
      </c>
      <c r="G493" s="9" t="s">
        <v>521</v>
      </c>
      <c r="H493" s="30">
        <v>13</v>
      </c>
      <c r="I493" s="10">
        <v>5515950</v>
      </c>
      <c r="J493" s="10">
        <v>5515950</v>
      </c>
      <c r="K493" s="10">
        <v>5515950</v>
      </c>
      <c r="L493" s="9" t="s">
        <v>331</v>
      </c>
      <c r="M493" s="11">
        <v>213</v>
      </c>
      <c r="N493" s="11" t="s">
        <v>115</v>
      </c>
      <c r="O493" s="25">
        <v>2020680010040</v>
      </c>
      <c r="P493" s="26" t="s">
        <v>206</v>
      </c>
      <c r="Q493" s="11" t="s">
        <v>515</v>
      </c>
      <c r="R493" s="11" t="s">
        <v>1489</v>
      </c>
      <c r="S493" s="11" t="s">
        <v>1490</v>
      </c>
      <c r="T493" s="11" t="s">
        <v>1491</v>
      </c>
      <c r="U493" s="11" t="s">
        <v>1493</v>
      </c>
      <c r="V493" s="12" t="s">
        <v>2208</v>
      </c>
    </row>
    <row r="494" spans="1:22">
      <c r="A494" s="55">
        <v>45457</v>
      </c>
      <c r="B494" s="9">
        <v>5518</v>
      </c>
      <c r="C494" s="9" t="s">
        <v>291</v>
      </c>
      <c r="D494" s="9" t="s">
        <v>511</v>
      </c>
      <c r="E494" s="9" t="s">
        <v>1134</v>
      </c>
      <c r="F494" s="9" t="s">
        <v>520</v>
      </c>
      <c r="G494" s="9" t="s">
        <v>521</v>
      </c>
      <c r="H494" s="30">
        <v>13</v>
      </c>
      <c r="I494" s="10">
        <v>2722500</v>
      </c>
      <c r="J494" s="10">
        <v>2722500</v>
      </c>
      <c r="K494" s="10">
        <v>2722500</v>
      </c>
      <c r="L494" s="9" t="s">
        <v>331</v>
      </c>
      <c r="M494" s="11">
        <v>213</v>
      </c>
      <c r="N494" s="11" t="s">
        <v>115</v>
      </c>
      <c r="O494" s="25">
        <v>2020680010040</v>
      </c>
      <c r="P494" s="26" t="s">
        <v>206</v>
      </c>
      <c r="Q494" s="11" t="s">
        <v>515</v>
      </c>
      <c r="R494" s="11" t="s">
        <v>1489</v>
      </c>
      <c r="S494" s="11" t="s">
        <v>1490</v>
      </c>
      <c r="T494" s="11" t="s">
        <v>1491</v>
      </c>
      <c r="U494" s="11" t="s">
        <v>1493</v>
      </c>
      <c r="V494" s="12" t="s">
        <v>2208</v>
      </c>
    </row>
    <row r="495" spans="1:22">
      <c r="A495" s="55">
        <v>45457</v>
      </c>
      <c r="B495" s="9">
        <v>5519</v>
      </c>
      <c r="C495" s="9" t="s">
        <v>290</v>
      </c>
      <c r="D495" s="9" t="s">
        <v>1135</v>
      </c>
      <c r="E495" s="9" t="s">
        <v>1134</v>
      </c>
      <c r="F495" s="9" t="s">
        <v>520</v>
      </c>
      <c r="G495" s="9" t="s">
        <v>521</v>
      </c>
      <c r="H495" s="30">
        <v>13</v>
      </c>
      <c r="I495" s="10">
        <v>7216275</v>
      </c>
      <c r="J495" s="10">
        <v>7216275</v>
      </c>
      <c r="K495" s="10">
        <v>7216275</v>
      </c>
      <c r="L495" s="9" t="s">
        <v>331</v>
      </c>
      <c r="M495" s="11">
        <v>213</v>
      </c>
      <c r="N495" s="11" t="s">
        <v>115</v>
      </c>
      <c r="O495" s="25">
        <v>2020680010040</v>
      </c>
      <c r="P495" s="26" t="s">
        <v>206</v>
      </c>
      <c r="Q495" s="11" t="s">
        <v>515</v>
      </c>
      <c r="R495" s="11" t="s">
        <v>1489</v>
      </c>
      <c r="S495" s="11" t="s">
        <v>1490</v>
      </c>
      <c r="T495" s="11" t="s">
        <v>1491</v>
      </c>
      <c r="U495" s="11" t="s">
        <v>1493</v>
      </c>
      <c r="V495" s="12" t="s">
        <v>2208</v>
      </c>
    </row>
    <row r="496" spans="1:22">
      <c r="A496" s="55">
        <v>45457</v>
      </c>
      <c r="B496" s="9">
        <v>5520</v>
      </c>
      <c r="C496" s="9" t="s">
        <v>290</v>
      </c>
      <c r="D496" s="9" t="s">
        <v>1135</v>
      </c>
      <c r="E496" s="9" t="s">
        <v>1136</v>
      </c>
      <c r="F496" s="9" t="s">
        <v>535</v>
      </c>
      <c r="G496" s="9" t="s">
        <v>536</v>
      </c>
      <c r="H496" s="30">
        <v>17</v>
      </c>
      <c r="I496" s="10">
        <v>52919350</v>
      </c>
      <c r="J496" s="10">
        <v>52919350</v>
      </c>
      <c r="K496" s="10">
        <v>52919350</v>
      </c>
      <c r="L496" s="9" t="s">
        <v>331</v>
      </c>
      <c r="M496" s="11">
        <v>213</v>
      </c>
      <c r="N496" s="11" t="s">
        <v>115</v>
      </c>
      <c r="O496" s="25">
        <v>2020680010040</v>
      </c>
      <c r="P496" s="26" t="s">
        <v>206</v>
      </c>
      <c r="Q496" s="11" t="s">
        <v>515</v>
      </c>
      <c r="R496" s="11" t="s">
        <v>1489</v>
      </c>
      <c r="S496" s="11" t="s">
        <v>1490</v>
      </c>
      <c r="T496" s="11" t="s">
        <v>1491</v>
      </c>
      <c r="U496" s="11" t="s">
        <v>1493</v>
      </c>
      <c r="V496" s="12" t="s">
        <v>2208</v>
      </c>
    </row>
    <row r="497" spans="1:22">
      <c r="A497" s="55">
        <v>45457</v>
      </c>
      <c r="B497" s="9">
        <v>5521</v>
      </c>
      <c r="C497" s="9" t="s">
        <v>289</v>
      </c>
      <c r="D497" s="9" t="s">
        <v>522</v>
      </c>
      <c r="E497" s="9" t="s">
        <v>1134</v>
      </c>
      <c r="F497" s="9" t="s">
        <v>531</v>
      </c>
      <c r="G497" s="9" t="s">
        <v>532</v>
      </c>
      <c r="H497" s="30">
        <v>12</v>
      </c>
      <c r="I497" s="10">
        <v>27579750</v>
      </c>
      <c r="J497" s="10">
        <v>27579750</v>
      </c>
      <c r="K497" s="10">
        <v>27579750</v>
      </c>
      <c r="L497" s="9" t="s">
        <v>331</v>
      </c>
      <c r="M497" s="11">
        <v>213</v>
      </c>
      <c r="N497" s="11" t="s">
        <v>115</v>
      </c>
      <c r="O497" s="25">
        <v>2020680010040</v>
      </c>
      <c r="P497" s="26" t="s">
        <v>206</v>
      </c>
      <c r="Q497" s="11" t="s">
        <v>515</v>
      </c>
      <c r="R497" s="11" t="s">
        <v>1489</v>
      </c>
      <c r="S497" s="11" t="s">
        <v>1490</v>
      </c>
      <c r="T497" s="11" t="s">
        <v>1491</v>
      </c>
      <c r="U497" s="11" t="s">
        <v>1492</v>
      </c>
      <c r="V497" s="12" t="s">
        <v>2208</v>
      </c>
    </row>
    <row r="498" spans="1:22">
      <c r="A498" s="55">
        <v>45457</v>
      </c>
      <c r="B498" s="9">
        <v>5522</v>
      </c>
      <c r="C498" s="9" t="s">
        <v>291</v>
      </c>
      <c r="D498" s="9" t="s">
        <v>511</v>
      </c>
      <c r="E498" s="9" t="s">
        <v>1134</v>
      </c>
      <c r="F498" s="9" t="s">
        <v>531</v>
      </c>
      <c r="G498" s="9" t="s">
        <v>532</v>
      </c>
      <c r="H498" s="30">
        <v>12</v>
      </c>
      <c r="I498" s="10">
        <v>13612500</v>
      </c>
      <c r="J498" s="10">
        <v>13612500</v>
      </c>
      <c r="K498" s="10">
        <v>13612500</v>
      </c>
      <c r="L498" s="9" t="s">
        <v>331</v>
      </c>
      <c r="M498" s="11">
        <v>213</v>
      </c>
      <c r="N498" s="11" t="s">
        <v>115</v>
      </c>
      <c r="O498" s="25">
        <v>2020680010040</v>
      </c>
      <c r="P498" s="26" t="s">
        <v>206</v>
      </c>
      <c r="Q498" s="11" t="s">
        <v>515</v>
      </c>
      <c r="R498" s="11" t="s">
        <v>1489</v>
      </c>
      <c r="S498" s="11" t="s">
        <v>1490</v>
      </c>
      <c r="T498" s="11" t="s">
        <v>1491</v>
      </c>
      <c r="U498" s="11" t="s">
        <v>1492</v>
      </c>
      <c r="V498" s="12" t="s">
        <v>2208</v>
      </c>
    </row>
    <row r="499" spans="1:22">
      <c r="A499" s="55">
        <v>45457</v>
      </c>
      <c r="B499" s="9">
        <v>5523</v>
      </c>
      <c r="C499" s="9" t="s">
        <v>290</v>
      </c>
      <c r="D499" s="9" t="s">
        <v>1135</v>
      </c>
      <c r="E499" s="9" t="s">
        <v>1134</v>
      </c>
      <c r="F499" s="9" t="s">
        <v>531</v>
      </c>
      <c r="G499" s="9" t="s">
        <v>532</v>
      </c>
      <c r="H499" s="30">
        <v>12</v>
      </c>
      <c r="I499" s="10">
        <v>36081375</v>
      </c>
      <c r="J499" s="10">
        <v>36081375</v>
      </c>
      <c r="K499" s="10">
        <v>36081375</v>
      </c>
      <c r="L499" s="9" t="s">
        <v>331</v>
      </c>
      <c r="M499" s="11">
        <v>213</v>
      </c>
      <c r="N499" s="11" t="s">
        <v>115</v>
      </c>
      <c r="O499" s="25">
        <v>2020680010040</v>
      </c>
      <c r="P499" s="26" t="s">
        <v>206</v>
      </c>
      <c r="Q499" s="11" t="s">
        <v>515</v>
      </c>
      <c r="R499" s="11" t="s">
        <v>1489</v>
      </c>
      <c r="S499" s="11" t="s">
        <v>1490</v>
      </c>
      <c r="T499" s="11" t="s">
        <v>1491</v>
      </c>
      <c r="U499" s="11" t="s">
        <v>1492</v>
      </c>
      <c r="V499" s="12" t="s">
        <v>2208</v>
      </c>
    </row>
    <row r="500" spans="1:22">
      <c r="A500" s="55">
        <v>45457</v>
      </c>
      <c r="B500" s="9">
        <v>5524</v>
      </c>
      <c r="C500" s="9" t="s">
        <v>274</v>
      </c>
      <c r="D500" s="9" t="s">
        <v>518</v>
      </c>
      <c r="E500" s="9" t="s">
        <v>1134</v>
      </c>
      <c r="F500" s="9" t="s">
        <v>523</v>
      </c>
      <c r="G500" s="9" t="s">
        <v>524</v>
      </c>
      <c r="H500" s="30">
        <v>11</v>
      </c>
      <c r="I500" s="10">
        <v>71550000</v>
      </c>
      <c r="J500" s="10">
        <v>66588896</v>
      </c>
      <c r="K500" s="10">
        <v>66588896</v>
      </c>
      <c r="L500" s="9" t="s">
        <v>331</v>
      </c>
      <c r="M500" s="9">
        <v>212</v>
      </c>
      <c r="N500" s="11" t="s">
        <v>114</v>
      </c>
      <c r="O500" s="25">
        <v>2020680010040</v>
      </c>
      <c r="P500" s="26" t="s">
        <v>206</v>
      </c>
      <c r="Q500" s="11" t="s">
        <v>519</v>
      </c>
      <c r="R500" s="11" t="s">
        <v>1489</v>
      </c>
      <c r="S500" s="11" t="s">
        <v>1490</v>
      </c>
      <c r="T500" s="11" t="s">
        <v>1491</v>
      </c>
      <c r="U500" s="11" t="s">
        <v>1492</v>
      </c>
      <c r="V500" s="12" t="s">
        <v>2208</v>
      </c>
    </row>
    <row r="501" spans="1:22">
      <c r="A501" s="55">
        <v>45457</v>
      </c>
      <c r="B501" s="9">
        <v>5525</v>
      </c>
      <c r="C501" s="9" t="s">
        <v>282</v>
      </c>
      <c r="D501" s="9" t="s">
        <v>516</v>
      </c>
      <c r="E501" s="9" t="s">
        <v>1134</v>
      </c>
      <c r="F501" s="9" t="s">
        <v>523</v>
      </c>
      <c r="G501" s="9" t="s">
        <v>524</v>
      </c>
      <c r="H501" s="30">
        <v>11</v>
      </c>
      <c r="I501" s="10">
        <v>47572800</v>
      </c>
      <c r="J501" s="10">
        <v>23375040</v>
      </c>
      <c r="K501" s="10">
        <v>23375040</v>
      </c>
      <c r="L501" s="9" t="s">
        <v>331</v>
      </c>
      <c r="M501" s="9">
        <v>212</v>
      </c>
      <c r="N501" s="11" t="s">
        <v>114</v>
      </c>
      <c r="O501" s="25">
        <v>2020680010040</v>
      </c>
      <c r="P501" s="26" t="s">
        <v>206</v>
      </c>
      <c r="Q501" s="11" t="s">
        <v>519</v>
      </c>
      <c r="R501" s="11" t="s">
        <v>1489</v>
      </c>
      <c r="S501" s="11" t="s">
        <v>1490</v>
      </c>
      <c r="T501" s="11" t="s">
        <v>1491</v>
      </c>
      <c r="U501" s="11" t="s">
        <v>1492</v>
      </c>
      <c r="V501" s="12" t="s">
        <v>2208</v>
      </c>
    </row>
    <row r="502" spans="1:22">
      <c r="A502" s="55">
        <v>45457</v>
      </c>
      <c r="B502" s="9">
        <v>5526</v>
      </c>
      <c r="C502" s="9" t="s">
        <v>289</v>
      </c>
      <c r="D502" s="9" t="s">
        <v>522</v>
      </c>
      <c r="E502" s="9" t="s">
        <v>1134</v>
      </c>
      <c r="F502" s="9" t="s">
        <v>539</v>
      </c>
      <c r="G502" s="9" t="s">
        <v>540</v>
      </c>
      <c r="H502" s="30">
        <v>9</v>
      </c>
      <c r="I502" s="10">
        <v>18018770</v>
      </c>
      <c r="J502" s="10">
        <v>18018770</v>
      </c>
      <c r="K502" s="10">
        <v>18018770</v>
      </c>
      <c r="L502" s="9" t="s">
        <v>331</v>
      </c>
      <c r="M502" s="11">
        <v>213</v>
      </c>
      <c r="N502" s="11" t="s">
        <v>115</v>
      </c>
      <c r="O502" s="25">
        <v>2020680010040</v>
      </c>
      <c r="P502" s="26" t="s">
        <v>206</v>
      </c>
      <c r="Q502" s="11" t="s">
        <v>515</v>
      </c>
      <c r="R502" s="11" t="s">
        <v>1489</v>
      </c>
      <c r="S502" s="11" t="s">
        <v>1490</v>
      </c>
      <c r="T502" s="11" t="s">
        <v>1491</v>
      </c>
      <c r="U502" s="11" t="s">
        <v>1492</v>
      </c>
      <c r="V502" s="12" t="s">
        <v>2208</v>
      </c>
    </row>
    <row r="503" spans="1:22">
      <c r="A503" s="55">
        <v>45457</v>
      </c>
      <c r="B503" s="9">
        <v>5527</v>
      </c>
      <c r="C503" s="9" t="s">
        <v>291</v>
      </c>
      <c r="D503" s="9" t="s">
        <v>511</v>
      </c>
      <c r="E503" s="9" t="s">
        <v>1134</v>
      </c>
      <c r="F503" s="9" t="s">
        <v>539</v>
      </c>
      <c r="G503" s="9" t="s">
        <v>540</v>
      </c>
      <c r="H503" s="30">
        <v>9</v>
      </c>
      <c r="I503" s="10">
        <v>8893500</v>
      </c>
      <c r="J503" s="10">
        <v>8893500</v>
      </c>
      <c r="K503" s="10">
        <v>8893500</v>
      </c>
      <c r="L503" s="9" t="s">
        <v>331</v>
      </c>
      <c r="M503" s="11">
        <v>213</v>
      </c>
      <c r="N503" s="11" t="s">
        <v>115</v>
      </c>
      <c r="O503" s="25">
        <v>2020680010040</v>
      </c>
      <c r="P503" s="26" t="s">
        <v>206</v>
      </c>
      <c r="Q503" s="11" t="s">
        <v>515</v>
      </c>
      <c r="R503" s="11" t="s">
        <v>1489</v>
      </c>
      <c r="S503" s="11" t="s">
        <v>1490</v>
      </c>
      <c r="T503" s="11" t="s">
        <v>1491</v>
      </c>
      <c r="U503" s="11" t="s">
        <v>1492</v>
      </c>
      <c r="V503" s="12" t="s">
        <v>2208</v>
      </c>
    </row>
    <row r="504" spans="1:22">
      <c r="A504" s="55">
        <v>45457</v>
      </c>
      <c r="B504" s="9">
        <v>5528</v>
      </c>
      <c r="C504" s="9" t="s">
        <v>290</v>
      </c>
      <c r="D504" s="9" t="s">
        <v>1135</v>
      </c>
      <c r="E504" s="9" t="s">
        <v>1134</v>
      </c>
      <c r="F504" s="9" t="s">
        <v>539</v>
      </c>
      <c r="G504" s="9" t="s">
        <v>540</v>
      </c>
      <c r="H504" s="30">
        <v>9</v>
      </c>
      <c r="I504" s="10">
        <v>23573165</v>
      </c>
      <c r="J504" s="10">
        <v>23573165</v>
      </c>
      <c r="K504" s="10">
        <v>23573165</v>
      </c>
      <c r="L504" s="9" t="s">
        <v>331</v>
      </c>
      <c r="M504" s="11">
        <v>213</v>
      </c>
      <c r="N504" s="11" t="s">
        <v>115</v>
      </c>
      <c r="O504" s="25">
        <v>2020680010040</v>
      </c>
      <c r="P504" s="26" t="s">
        <v>206</v>
      </c>
      <c r="Q504" s="11" t="s">
        <v>515</v>
      </c>
      <c r="R504" s="11" t="s">
        <v>1489</v>
      </c>
      <c r="S504" s="11" t="s">
        <v>1490</v>
      </c>
      <c r="T504" s="11" t="s">
        <v>1491</v>
      </c>
      <c r="U504" s="11" t="s">
        <v>1492</v>
      </c>
      <c r="V504" s="12" t="s">
        <v>2208</v>
      </c>
    </row>
    <row r="505" spans="1:22">
      <c r="A505" s="55">
        <v>45462</v>
      </c>
      <c r="B505" s="9">
        <v>5551</v>
      </c>
      <c r="C505" s="9" t="s">
        <v>274</v>
      </c>
      <c r="D505" s="9" t="s">
        <v>518</v>
      </c>
      <c r="E505" s="9" t="s">
        <v>1134</v>
      </c>
      <c r="F505" s="9" t="s">
        <v>513</v>
      </c>
      <c r="G505" s="9" t="s">
        <v>514</v>
      </c>
      <c r="H505" s="30">
        <v>14</v>
      </c>
      <c r="I505" s="10">
        <v>33750000</v>
      </c>
      <c r="J505" s="10">
        <v>33750000</v>
      </c>
      <c r="K505" s="10">
        <v>33750000</v>
      </c>
      <c r="L505" s="9" t="s">
        <v>331</v>
      </c>
      <c r="M505" s="9">
        <v>212</v>
      </c>
      <c r="N505" s="11" t="s">
        <v>114</v>
      </c>
      <c r="O505" s="25">
        <v>2020680010040</v>
      </c>
      <c r="P505" s="26" t="s">
        <v>206</v>
      </c>
      <c r="Q505" s="11" t="s">
        <v>519</v>
      </c>
      <c r="R505" s="11" t="s">
        <v>1489</v>
      </c>
      <c r="S505" s="11" t="s">
        <v>1490</v>
      </c>
      <c r="T505" s="11" t="s">
        <v>1491</v>
      </c>
      <c r="U505" s="11" t="s">
        <v>1493</v>
      </c>
      <c r="V505" s="12" t="s">
        <v>2208</v>
      </c>
    </row>
    <row r="506" spans="1:22">
      <c r="A506" s="55">
        <v>45462</v>
      </c>
      <c r="B506" s="9">
        <v>5552</v>
      </c>
      <c r="C506" s="9" t="s">
        <v>282</v>
      </c>
      <c r="D506" s="9" t="s">
        <v>516</v>
      </c>
      <c r="E506" s="9" t="s">
        <v>1134</v>
      </c>
      <c r="F506" s="9" t="s">
        <v>513</v>
      </c>
      <c r="G506" s="9" t="s">
        <v>514</v>
      </c>
      <c r="H506" s="30">
        <v>14</v>
      </c>
      <c r="I506" s="10">
        <v>22440000</v>
      </c>
      <c r="J506" s="10">
        <v>22440000</v>
      </c>
      <c r="K506" s="10">
        <v>22440000</v>
      </c>
      <c r="L506" s="9" t="s">
        <v>331</v>
      </c>
      <c r="M506" s="9">
        <v>212</v>
      </c>
      <c r="N506" s="11" t="s">
        <v>114</v>
      </c>
      <c r="O506" s="25">
        <v>2020680010040</v>
      </c>
      <c r="P506" s="26" t="s">
        <v>206</v>
      </c>
      <c r="Q506" s="11" t="s">
        <v>519</v>
      </c>
      <c r="R506" s="11" t="s">
        <v>1489</v>
      </c>
      <c r="S506" s="11" t="s">
        <v>1490</v>
      </c>
      <c r="T506" s="11" t="s">
        <v>1491</v>
      </c>
      <c r="U506" s="11" t="s">
        <v>1493</v>
      </c>
      <c r="V506" s="12" t="s">
        <v>2208</v>
      </c>
    </row>
    <row r="507" spans="1:22">
      <c r="A507" s="55">
        <v>45462</v>
      </c>
      <c r="B507" s="9">
        <v>5553</v>
      </c>
      <c r="C507" s="9" t="s">
        <v>289</v>
      </c>
      <c r="D507" s="9" t="s">
        <v>522</v>
      </c>
      <c r="E507" s="9" t="s">
        <v>1134</v>
      </c>
      <c r="F507" s="9" t="s">
        <v>513</v>
      </c>
      <c r="G507" s="9" t="s">
        <v>514</v>
      </c>
      <c r="H507" s="30">
        <v>14</v>
      </c>
      <c r="I507" s="10">
        <v>11031900</v>
      </c>
      <c r="J507" s="10">
        <v>11031900</v>
      </c>
      <c r="K507" s="10">
        <v>11031900</v>
      </c>
      <c r="L507" s="9" t="s">
        <v>331</v>
      </c>
      <c r="M507" s="11">
        <v>213</v>
      </c>
      <c r="N507" s="11" t="s">
        <v>115</v>
      </c>
      <c r="O507" s="25">
        <v>2020680010040</v>
      </c>
      <c r="P507" s="26" t="s">
        <v>206</v>
      </c>
      <c r="Q507" s="11" t="s">
        <v>515</v>
      </c>
      <c r="R507" s="11" t="s">
        <v>1489</v>
      </c>
      <c r="S507" s="11" t="s">
        <v>1490</v>
      </c>
      <c r="T507" s="11" t="s">
        <v>1491</v>
      </c>
      <c r="U507" s="11" t="s">
        <v>1493</v>
      </c>
      <c r="V507" s="12" t="s">
        <v>2208</v>
      </c>
    </row>
    <row r="508" spans="1:22">
      <c r="A508" s="55">
        <v>45462</v>
      </c>
      <c r="B508" s="9">
        <v>5554</v>
      </c>
      <c r="C508" s="9" t="s">
        <v>291</v>
      </c>
      <c r="D508" s="9" t="s">
        <v>511</v>
      </c>
      <c r="E508" s="9" t="s">
        <v>1134</v>
      </c>
      <c r="F508" s="9" t="s">
        <v>513</v>
      </c>
      <c r="G508" s="9" t="s">
        <v>514</v>
      </c>
      <c r="H508" s="30">
        <v>14</v>
      </c>
      <c r="I508" s="10">
        <v>5445000</v>
      </c>
      <c r="J508" s="10">
        <v>5445000</v>
      </c>
      <c r="K508" s="10">
        <v>5445000</v>
      </c>
      <c r="L508" s="9" t="s">
        <v>331</v>
      </c>
      <c r="M508" s="11">
        <v>213</v>
      </c>
      <c r="N508" s="11" t="s">
        <v>115</v>
      </c>
      <c r="O508" s="25">
        <v>2020680010040</v>
      </c>
      <c r="P508" s="26" t="s">
        <v>206</v>
      </c>
      <c r="Q508" s="11" t="s">
        <v>515</v>
      </c>
      <c r="R508" s="11" t="s">
        <v>1489</v>
      </c>
      <c r="S508" s="11" t="s">
        <v>1490</v>
      </c>
      <c r="T508" s="11" t="s">
        <v>1491</v>
      </c>
      <c r="U508" s="11" t="s">
        <v>1493</v>
      </c>
      <c r="V508" s="12" t="s">
        <v>2208</v>
      </c>
    </row>
    <row r="509" spans="1:22">
      <c r="A509" s="55">
        <v>45462</v>
      </c>
      <c r="B509" s="9">
        <v>5555</v>
      </c>
      <c r="C509" s="9" t="s">
        <v>289</v>
      </c>
      <c r="D509" s="9" t="s">
        <v>522</v>
      </c>
      <c r="E509" s="9" t="s">
        <v>1134</v>
      </c>
      <c r="F509" s="9" t="s">
        <v>537</v>
      </c>
      <c r="G509" s="9" t="s">
        <v>538</v>
      </c>
      <c r="H509" s="30">
        <v>18</v>
      </c>
      <c r="I509" s="10">
        <v>11031900</v>
      </c>
      <c r="J509" s="10">
        <v>11031900</v>
      </c>
      <c r="K509" s="10">
        <v>11031900</v>
      </c>
      <c r="L509" s="9" t="s">
        <v>331</v>
      </c>
      <c r="M509" s="11">
        <v>213</v>
      </c>
      <c r="N509" s="11" t="s">
        <v>115</v>
      </c>
      <c r="O509" s="25">
        <v>2020680010040</v>
      </c>
      <c r="P509" s="26" t="s">
        <v>206</v>
      </c>
      <c r="Q509" s="11" t="s">
        <v>515</v>
      </c>
      <c r="R509" s="11" t="s">
        <v>1489</v>
      </c>
      <c r="S509" s="11" t="s">
        <v>1490</v>
      </c>
      <c r="T509" s="11" t="s">
        <v>1491</v>
      </c>
      <c r="U509" s="11" t="s">
        <v>1493</v>
      </c>
      <c r="V509" s="12" t="s">
        <v>2208</v>
      </c>
    </row>
    <row r="510" spans="1:22">
      <c r="A510" s="55">
        <v>45462</v>
      </c>
      <c r="B510" s="9">
        <v>5556</v>
      </c>
      <c r="C510" s="9" t="s">
        <v>290</v>
      </c>
      <c r="D510" s="9" t="s">
        <v>1135</v>
      </c>
      <c r="E510" s="9" t="s">
        <v>1134</v>
      </c>
      <c r="F510" s="9" t="s">
        <v>513</v>
      </c>
      <c r="G510" s="9" t="s">
        <v>514</v>
      </c>
      <c r="H510" s="30">
        <v>14</v>
      </c>
      <c r="I510" s="10">
        <v>14432550</v>
      </c>
      <c r="J510" s="10">
        <v>14432550</v>
      </c>
      <c r="K510" s="10">
        <v>14432550</v>
      </c>
      <c r="L510" s="9" t="s">
        <v>331</v>
      </c>
      <c r="M510" s="11">
        <v>213</v>
      </c>
      <c r="N510" s="11" t="s">
        <v>115</v>
      </c>
      <c r="O510" s="25">
        <v>2020680010040</v>
      </c>
      <c r="P510" s="26" t="s">
        <v>206</v>
      </c>
      <c r="Q510" s="11" t="s">
        <v>515</v>
      </c>
      <c r="R510" s="11" t="s">
        <v>1489</v>
      </c>
      <c r="S510" s="11" t="s">
        <v>1490</v>
      </c>
      <c r="T510" s="11" t="s">
        <v>1491</v>
      </c>
      <c r="U510" s="11" t="s">
        <v>1493</v>
      </c>
      <c r="V510" s="12" t="s">
        <v>2208</v>
      </c>
    </row>
    <row r="511" spans="1:22">
      <c r="A511" s="55">
        <v>45462</v>
      </c>
      <c r="B511" s="9">
        <v>5557</v>
      </c>
      <c r="C511" s="9" t="s">
        <v>291</v>
      </c>
      <c r="D511" s="9" t="s">
        <v>511</v>
      </c>
      <c r="E511" s="9" t="s">
        <v>1134</v>
      </c>
      <c r="F511" s="9" t="s">
        <v>537</v>
      </c>
      <c r="G511" s="9" t="s">
        <v>538</v>
      </c>
      <c r="H511" s="30">
        <v>18</v>
      </c>
      <c r="I511" s="10">
        <v>5445000</v>
      </c>
      <c r="J511" s="10">
        <v>5445000</v>
      </c>
      <c r="K511" s="10">
        <v>5445000</v>
      </c>
      <c r="L511" s="9" t="s">
        <v>331</v>
      </c>
      <c r="M511" s="11">
        <v>213</v>
      </c>
      <c r="N511" s="11" t="s">
        <v>115</v>
      </c>
      <c r="O511" s="25">
        <v>2020680010040</v>
      </c>
      <c r="P511" s="26" t="s">
        <v>206</v>
      </c>
      <c r="Q511" s="11" t="s">
        <v>515</v>
      </c>
      <c r="R511" s="11" t="s">
        <v>1489</v>
      </c>
      <c r="S511" s="11" t="s">
        <v>1490</v>
      </c>
      <c r="T511" s="11" t="s">
        <v>1491</v>
      </c>
      <c r="U511" s="11" t="s">
        <v>1493</v>
      </c>
      <c r="V511" s="12" t="s">
        <v>2208</v>
      </c>
    </row>
    <row r="512" spans="1:22">
      <c r="A512" s="55">
        <v>45462</v>
      </c>
      <c r="B512" s="9">
        <v>5558</v>
      </c>
      <c r="C512" s="9" t="s">
        <v>290</v>
      </c>
      <c r="D512" s="9" t="s">
        <v>1135</v>
      </c>
      <c r="E512" s="9" t="s">
        <v>1134</v>
      </c>
      <c r="F512" s="9" t="s">
        <v>537</v>
      </c>
      <c r="G512" s="9" t="s">
        <v>538</v>
      </c>
      <c r="H512" s="30">
        <v>18</v>
      </c>
      <c r="I512" s="10">
        <v>14432550</v>
      </c>
      <c r="J512" s="10">
        <v>5844696</v>
      </c>
      <c r="K512" s="10">
        <v>5844696</v>
      </c>
      <c r="L512" s="9" t="s">
        <v>331</v>
      </c>
      <c r="M512" s="11">
        <v>213</v>
      </c>
      <c r="N512" s="11" t="s">
        <v>115</v>
      </c>
      <c r="O512" s="25">
        <v>2020680010040</v>
      </c>
      <c r="P512" s="26" t="s">
        <v>206</v>
      </c>
      <c r="Q512" s="11" t="s">
        <v>515</v>
      </c>
      <c r="R512" s="11" t="s">
        <v>1489</v>
      </c>
      <c r="S512" s="11" t="s">
        <v>1490</v>
      </c>
      <c r="T512" s="11" t="s">
        <v>1491</v>
      </c>
      <c r="U512" s="11" t="s">
        <v>1493</v>
      </c>
      <c r="V512" s="12" t="s">
        <v>2208</v>
      </c>
    </row>
    <row r="513" spans="1:22">
      <c r="A513" s="55">
        <v>45462</v>
      </c>
      <c r="B513" s="9">
        <v>5559</v>
      </c>
      <c r="C513" s="9" t="s">
        <v>274</v>
      </c>
      <c r="D513" s="9" t="s">
        <v>518</v>
      </c>
      <c r="E513" s="9" t="s">
        <v>1134</v>
      </c>
      <c r="F513" s="9" t="s">
        <v>537</v>
      </c>
      <c r="G513" s="9" t="s">
        <v>538</v>
      </c>
      <c r="H513" s="30">
        <v>18</v>
      </c>
      <c r="I513" s="10">
        <v>20250000</v>
      </c>
      <c r="J513" s="10">
        <v>20250000</v>
      </c>
      <c r="K513" s="10">
        <v>20250000</v>
      </c>
      <c r="L513" s="9" t="s">
        <v>331</v>
      </c>
      <c r="M513" s="9">
        <v>212</v>
      </c>
      <c r="N513" s="11" t="s">
        <v>114</v>
      </c>
      <c r="O513" s="25">
        <v>2020680010040</v>
      </c>
      <c r="P513" s="26" t="s">
        <v>206</v>
      </c>
      <c r="Q513" s="11" t="s">
        <v>519</v>
      </c>
      <c r="R513" s="11" t="s">
        <v>1489</v>
      </c>
      <c r="S513" s="11" t="s">
        <v>1490</v>
      </c>
      <c r="T513" s="11" t="s">
        <v>1491</v>
      </c>
      <c r="U513" s="11" t="s">
        <v>1493</v>
      </c>
      <c r="V513" s="12" t="s">
        <v>2208</v>
      </c>
    </row>
    <row r="514" spans="1:22">
      <c r="A514" s="55">
        <v>45462</v>
      </c>
      <c r="B514" s="9">
        <v>5560</v>
      </c>
      <c r="C514" s="9" t="s">
        <v>282</v>
      </c>
      <c r="D514" s="9" t="s">
        <v>516</v>
      </c>
      <c r="E514" s="9" t="s">
        <v>1134</v>
      </c>
      <c r="F514" s="9" t="s">
        <v>537</v>
      </c>
      <c r="G514" s="9" t="s">
        <v>538</v>
      </c>
      <c r="H514" s="30">
        <v>18</v>
      </c>
      <c r="I514" s="10">
        <v>13464000</v>
      </c>
      <c r="J514" s="10">
        <v>13464000</v>
      </c>
      <c r="K514" s="10">
        <v>13464000</v>
      </c>
      <c r="L514" s="9" t="s">
        <v>331</v>
      </c>
      <c r="M514" s="9">
        <v>212</v>
      </c>
      <c r="N514" s="11" t="s">
        <v>114</v>
      </c>
      <c r="O514" s="25">
        <v>2020680010040</v>
      </c>
      <c r="P514" s="26" t="s">
        <v>206</v>
      </c>
      <c r="Q514" s="11" t="s">
        <v>519</v>
      </c>
      <c r="R514" s="11" t="s">
        <v>1489</v>
      </c>
      <c r="S514" s="11" t="s">
        <v>1490</v>
      </c>
      <c r="T514" s="11" t="s">
        <v>1491</v>
      </c>
      <c r="U514" s="11" t="s">
        <v>1493</v>
      </c>
      <c r="V514" s="12" t="s">
        <v>2208</v>
      </c>
    </row>
    <row r="515" spans="1:22">
      <c r="A515" s="55">
        <v>45462</v>
      </c>
      <c r="B515" s="9">
        <v>5561</v>
      </c>
      <c r="C515" s="9" t="s">
        <v>289</v>
      </c>
      <c r="D515" s="9" t="s">
        <v>522</v>
      </c>
      <c r="E515" s="9" t="s">
        <v>1134</v>
      </c>
      <c r="F515" s="9" t="s">
        <v>533</v>
      </c>
      <c r="G515" s="9" t="s">
        <v>534</v>
      </c>
      <c r="H515" s="30">
        <v>19</v>
      </c>
      <c r="I515" s="10">
        <v>35302080</v>
      </c>
      <c r="J515" s="10">
        <v>35302080</v>
      </c>
      <c r="K515" s="10">
        <v>35302080</v>
      </c>
      <c r="L515" s="9" t="s">
        <v>331</v>
      </c>
      <c r="M515" s="11">
        <v>213</v>
      </c>
      <c r="N515" s="11" t="s">
        <v>115</v>
      </c>
      <c r="O515" s="25">
        <v>2020680010040</v>
      </c>
      <c r="P515" s="26" t="s">
        <v>206</v>
      </c>
      <c r="Q515" s="11" t="s">
        <v>515</v>
      </c>
      <c r="R515" s="11" t="s">
        <v>1489</v>
      </c>
      <c r="S515" s="11" t="s">
        <v>1490</v>
      </c>
      <c r="T515" s="11" t="s">
        <v>1491</v>
      </c>
      <c r="U515" s="11" t="s">
        <v>1492</v>
      </c>
      <c r="V515" s="12" t="s">
        <v>2208</v>
      </c>
    </row>
    <row r="516" spans="1:22">
      <c r="A516" s="55">
        <v>45462</v>
      </c>
      <c r="B516" s="9">
        <v>5562</v>
      </c>
      <c r="C516" s="9" t="s">
        <v>291</v>
      </c>
      <c r="D516" s="9" t="s">
        <v>511</v>
      </c>
      <c r="E516" s="9" t="s">
        <v>1134</v>
      </c>
      <c r="F516" s="9" t="s">
        <v>533</v>
      </c>
      <c r="G516" s="9" t="s">
        <v>534</v>
      </c>
      <c r="H516" s="30">
        <v>19</v>
      </c>
      <c r="I516" s="10">
        <v>17424000</v>
      </c>
      <c r="J516" s="10">
        <v>17424000</v>
      </c>
      <c r="K516" s="10">
        <v>17424000</v>
      </c>
      <c r="L516" s="9" t="s">
        <v>331</v>
      </c>
      <c r="M516" s="11">
        <v>213</v>
      </c>
      <c r="N516" s="11" t="s">
        <v>115</v>
      </c>
      <c r="O516" s="25">
        <v>2020680010040</v>
      </c>
      <c r="P516" s="26" t="s">
        <v>206</v>
      </c>
      <c r="Q516" s="11" t="s">
        <v>515</v>
      </c>
      <c r="R516" s="11" t="s">
        <v>1489</v>
      </c>
      <c r="S516" s="11" t="s">
        <v>1490</v>
      </c>
      <c r="T516" s="11" t="s">
        <v>1491</v>
      </c>
      <c r="U516" s="11" t="s">
        <v>1492</v>
      </c>
      <c r="V516" s="12" t="s">
        <v>2208</v>
      </c>
    </row>
    <row r="517" spans="1:22">
      <c r="A517" s="55">
        <v>45462</v>
      </c>
      <c r="B517" s="9">
        <v>5563</v>
      </c>
      <c r="C517" s="9" t="s">
        <v>290</v>
      </c>
      <c r="D517" s="9" t="s">
        <v>1135</v>
      </c>
      <c r="E517" s="9" t="s">
        <v>1134</v>
      </c>
      <c r="F517" s="9" t="s">
        <v>533</v>
      </c>
      <c r="G517" s="9" t="s">
        <v>534</v>
      </c>
      <c r="H517" s="30">
        <v>19</v>
      </c>
      <c r="I517" s="10">
        <v>46184160</v>
      </c>
      <c r="J517" s="10">
        <v>44479457</v>
      </c>
      <c r="K517" s="10">
        <v>44479457</v>
      </c>
      <c r="L517" s="9" t="s">
        <v>331</v>
      </c>
      <c r="M517" s="11">
        <v>213</v>
      </c>
      <c r="N517" s="11" t="s">
        <v>115</v>
      </c>
      <c r="O517" s="25">
        <v>2020680010040</v>
      </c>
      <c r="P517" s="26" t="s">
        <v>206</v>
      </c>
      <c r="Q517" s="11" t="s">
        <v>515</v>
      </c>
      <c r="R517" s="11" t="s">
        <v>1489</v>
      </c>
      <c r="S517" s="11" t="s">
        <v>1490</v>
      </c>
      <c r="T517" s="11" t="s">
        <v>1491</v>
      </c>
      <c r="U517" s="11" t="s">
        <v>1492</v>
      </c>
      <c r="V517" s="12" t="s">
        <v>2208</v>
      </c>
    </row>
    <row r="518" spans="1:22">
      <c r="A518" s="55">
        <v>45462</v>
      </c>
      <c r="B518" s="9">
        <v>5564</v>
      </c>
      <c r="C518" s="9" t="s">
        <v>274</v>
      </c>
      <c r="D518" s="9" t="s">
        <v>518</v>
      </c>
      <c r="E518" s="9" t="s">
        <v>1134</v>
      </c>
      <c r="F518" s="9" t="s">
        <v>533</v>
      </c>
      <c r="G518" s="9" t="s">
        <v>534</v>
      </c>
      <c r="H518" s="30">
        <v>19</v>
      </c>
      <c r="I518" s="10">
        <v>40500000</v>
      </c>
      <c r="J518" s="10">
        <v>39615944</v>
      </c>
      <c r="K518" s="10">
        <v>39615944</v>
      </c>
      <c r="L518" s="9" t="s">
        <v>331</v>
      </c>
      <c r="M518" s="9">
        <v>212</v>
      </c>
      <c r="N518" s="11" t="s">
        <v>114</v>
      </c>
      <c r="O518" s="25">
        <v>2020680010040</v>
      </c>
      <c r="P518" s="26" t="s">
        <v>206</v>
      </c>
      <c r="Q518" s="11" t="s">
        <v>519</v>
      </c>
      <c r="R518" s="11" t="s">
        <v>1489</v>
      </c>
      <c r="S518" s="11" t="s">
        <v>1490</v>
      </c>
      <c r="T518" s="11" t="s">
        <v>1491</v>
      </c>
      <c r="U518" s="11" t="s">
        <v>1492</v>
      </c>
      <c r="V518" s="12" t="s">
        <v>2208</v>
      </c>
    </row>
    <row r="519" spans="1:22">
      <c r="A519" s="55">
        <v>45462</v>
      </c>
      <c r="B519" s="9">
        <v>5565</v>
      </c>
      <c r="C519" s="9" t="s">
        <v>282</v>
      </c>
      <c r="D519" s="9" t="s">
        <v>516</v>
      </c>
      <c r="E519" s="9" t="s">
        <v>1134</v>
      </c>
      <c r="F519" s="9" t="s">
        <v>533</v>
      </c>
      <c r="G519" s="9" t="s">
        <v>534</v>
      </c>
      <c r="H519" s="30">
        <v>19</v>
      </c>
      <c r="I519" s="10">
        <v>26928000</v>
      </c>
      <c r="J519" s="10">
        <v>26928000</v>
      </c>
      <c r="K519" s="10">
        <v>26928000</v>
      </c>
      <c r="L519" s="9" t="s">
        <v>331</v>
      </c>
      <c r="M519" s="9">
        <v>212</v>
      </c>
      <c r="N519" s="11" t="s">
        <v>114</v>
      </c>
      <c r="O519" s="25">
        <v>2020680010040</v>
      </c>
      <c r="P519" s="26" t="s">
        <v>206</v>
      </c>
      <c r="Q519" s="11" t="s">
        <v>519</v>
      </c>
      <c r="R519" s="11" t="s">
        <v>1489</v>
      </c>
      <c r="S519" s="11" t="s">
        <v>1490</v>
      </c>
      <c r="T519" s="11" t="s">
        <v>1491</v>
      </c>
      <c r="U519" s="11" t="s">
        <v>1492</v>
      </c>
      <c r="V519" s="12" t="s">
        <v>2208</v>
      </c>
    </row>
    <row r="520" spans="1:22">
      <c r="A520" s="55">
        <v>45462</v>
      </c>
      <c r="B520" s="9">
        <v>5566</v>
      </c>
      <c r="C520" s="9" t="s">
        <v>274</v>
      </c>
      <c r="D520" s="9" t="s">
        <v>518</v>
      </c>
      <c r="E520" s="9" t="s">
        <v>1134</v>
      </c>
      <c r="F520" s="9" t="s">
        <v>529</v>
      </c>
      <c r="G520" s="9" t="s">
        <v>530</v>
      </c>
      <c r="H520" s="30">
        <v>10</v>
      </c>
      <c r="I520" s="10">
        <v>135000000</v>
      </c>
      <c r="J520" s="10">
        <v>16621824</v>
      </c>
      <c r="K520" s="10">
        <v>16621824</v>
      </c>
      <c r="L520" s="9" t="s">
        <v>331</v>
      </c>
      <c r="M520" s="9">
        <v>212</v>
      </c>
      <c r="N520" s="11" t="s">
        <v>114</v>
      </c>
      <c r="O520" s="25">
        <v>2020680010040</v>
      </c>
      <c r="P520" s="26" t="s">
        <v>206</v>
      </c>
      <c r="Q520" s="11" t="s">
        <v>519</v>
      </c>
      <c r="R520" s="11" t="s">
        <v>1489</v>
      </c>
      <c r="S520" s="11" t="s">
        <v>1490</v>
      </c>
      <c r="T520" s="11" t="s">
        <v>1491</v>
      </c>
      <c r="U520" s="11" t="s">
        <v>1492</v>
      </c>
      <c r="V520" s="12" t="s">
        <v>2208</v>
      </c>
    </row>
    <row r="521" spans="1:22">
      <c r="A521" s="55">
        <v>45462</v>
      </c>
      <c r="B521" s="9">
        <v>5567</v>
      </c>
      <c r="C521" s="9" t="s">
        <v>282</v>
      </c>
      <c r="D521" s="9" t="s">
        <v>516</v>
      </c>
      <c r="E521" s="9" t="s">
        <v>1134</v>
      </c>
      <c r="F521" s="9" t="s">
        <v>529</v>
      </c>
      <c r="G521" s="9" t="s">
        <v>530</v>
      </c>
      <c r="H521" s="30">
        <v>10</v>
      </c>
      <c r="I521" s="10">
        <v>89760000</v>
      </c>
      <c r="J521" s="10">
        <v>73766232</v>
      </c>
      <c r="K521" s="10">
        <v>73766232</v>
      </c>
      <c r="L521" s="9" t="s">
        <v>331</v>
      </c>
      <c r="M521" s="9">
        <v>212</v>
      </c>
      <c r="N521" s="11" t="s">
        <v>114</v>
      </c>
      <c r="O521" s="25">
        <v>2020680010040</v>
      </c>
      <c r="P521" s="26" t="s">
        <v>206</v>
      </c>
      <c r="Q521" s="11" t="s">
        <v>519</v>
      </c>
      <c r="R521" s="11" t="s">
        <v>1489</v>
      </c>
      <c r="S521" s="11" t="s">
        <v>1490</v>
      </c>
      <c r="T521" s="11" t="s">
        <v>1491</v>
      </c>
      <c r="U521" s="11" t="s">
        <v>1492</v>
      </c>
      <c r="V521" s="12" t="s">
        <v>2208</v>
      </c>
    </row>
    <row r="522" spans="1:22">
      <c r="A522" s="55">
        <v>45462</v>
      </c>
      <c r="B522" s="9">
        <v>5568</v>
      </c>
      <c r="C522" s="9" t="s">
        <v>289</v>
      </c>
      <c r="D522" s="9" t="s">
        <v>522</v>
      </c>
      <c r="E522" s="9" t="s">
        <v>1134</v>
      </c>
      <c r="F522" s="9" t="s">
        <v>529</v>
      </c>
      <c r="G522" s="9" t="s">
        <v>530</v>
      </c>
      <c r="H522" s="30">
        <v>10</v>
      </c>
      <c r="I522" s="10">
        <v>62514100</v>
      </c>
      <c r="J522" s="10">
        <v>62514100</v>
      </c>
      <c r="K522" s="10">
        <v>62514100</v>
      </c>
      <c r="L522" s="9" t="s">
        <v>331</v>
      </c>
      <c r="M522" s="11">
        <v>213</v>
      </c>
      <c r="N522" s="11" t="s">
        <v>115</v>
      </c>
      <c r="O522" s="25">
        <v>2020680010040</v>
      </c>
      <c r="P522" s="26" t="s">
        <v>206</v>
      </c>
      <c r="Q522" s="11" t="s">
        <v>515</v>
      </c>
      <c r="R522" s="11" t="s">
        <v>1489</v>
      </c>
      <c r="S522" s="11" t="s">
        <v>1490</v>
      </c>
      <c r="T522" s="11" t="s">
        <v>1491</v>
      </c>
      <c r="U522" s="11" t="s">
        <v>1492</v>
      </c>
      <c r="V522" s="12" t="s">
        <v>2208</v>
      </c>
    </row>
    <row r="523" spans="1:22">
      <c r="A523" s="55">
        <v>45462</v>
      </c>
      <c r="B523" s="9">
        <v>5569</v>
      </c>
      <c r="C523" s="9" t="s">
        <v>291</v>
      </c>
      <c r="D523" s="9" t="s">
        <v>511</v>
      </c>
      <c r="E523" s="9" t="s">
        <v>1134</v>
      </c>
      <c r="F523" s="9" t="s">
        <v>529</v>
      </c>
      <c r="G523" s="9" t="s">
        <v>530</v>
      </c>
      <c r="H523" s="30">
        <v>10</v>
      </c>
      <c r="I523" s="10">
        <v>30855000</v>
      </c>
      <c r="J523" s="10">
        <v>30855000</v>
      </c>
      <c r="K523" s="10">
        <v>30855000</v>
      </c>
      <c r="L523" s="9" t="s">
        <v>331</v>
      </c>
      <c r="M523" s="11">
        <v>213</v>
      </c>
      <c r="N523" s="11" t="s">
        <v>115</v>
      </c>
      <c r="O523" s="25">
        <v>2020680010040</v>
      </c>
      <c r="P523" s="26" t="s">
        <v>206</v>
      </c>
      <c r="Q523" s="11" t="s">
        <v>515</v>
      </c>
      <c r="R523" s="11" t="s">
        <v>1489</v>
      </c>
      <c r="S523" s="11" t="s">
        <v>1490</v>
      </c>
      <c r="T523" s="11" t="s">
        <v>1491</v>
      </c>
      <c r="U523" s="11" t="s">
        <v>1492</v>
      </c>
      <c r="V523" s="12" t="s">
        <v>2208</v>
      </c>
    </row>
    <row r="524" spans="1:22">
      <c r="A524" s="55">
        <v>45462</v>
      </c>
      <c r="B524" s="9">
        <v>5570</v>
      </c>
      <c r="C524" s="9" t="s">
        <v>290</v>
      </c>
      <c r="D524" s="9" t="s">
        <v>1135</v>
      </c>
      <c r="E524" s="9" t="s">
        <v>1134</v>
      </c>
      <c r="F524" s="9" t="s">
        <v>529</v>
      </c>
      <c r="G524" s="9" t="s">
        <v>530</v>
      </c>
      <c r="H524" s="30">
        <v>10</v>
      </c>
      <c r="I524" s="10">
        <v>81784450</v>
      </c>
      <c r="J524" s="10">
        <v>65823934</v>
      </c>
      <c r="K524" s="10">
        <v>65823934</v>
      </c>
      <c r="L524" s="9" t="s">
        <v>331</v>
      </c>
      <c r="M524" s="11">
        <v>213</v>
      </c>
      <c r="N524" s="11" t="s">
        <v>115</v>
      </c>
      <c r="O524" s="25">
        <v>2020680010040</v>
      </c>
      <c r="P524" s="26" t="s">
        <v>206</v>
      </c>
      <c r="Q524" s="11" t="s">
        <v>515</v>
      </c>
      <c r="R524" s="11" t="s">
        <v>1489</v>
      </c>
      <c r="S524" s="11" t="s">
        <v>1490</v>
      </c>
      <c r="T524" s="11" t="s">
        <v>1491</v>
      </c>
      <c r="U524" s="11" t="s">
        <v>1492</v>
      </c>
      <c r="V524" s="12" t="s">
        <v>2208</v>
      </c>
    </row>
    <row r="525" spans="1:22">
      <c r="A525" s="55">
        <v>45462</v>
      </c>
      <c r="B525" s="9">
        <v>5571</v>
      </c>
      <c r="C525" s="9" t="s">
        <v>289</v>
      </c>
      <c r="D525" s="9" t="s">
        <v>522</v>
      </c>
      <c r="E525" s="9" t="s">
        <v>1134</v>
      </c>
      <c r="F525" s="9" t="s">
        <v>541</v>
      </c>
      <c r="G525" s="9" t="s">
        <v>542</v>
      </c>
      <c r="H525" s="30">
        <v>20</v>
      </c>
      <c r="I525" s="10">
        <v>22063800</v>
      </c>
      <c r="J525" s="10">
        <v>22063800</v>
      </c>
      <c r="K525" s="10">
        <v>22063800</v>
      </c>
      <c r="L525" s="9" t="s">
        <v>331</v>
      </c>
      <c r="M525" s="11">
        <v>213</v>
      </c>
      <c r="N525" s="11" t="s">
        <v>115</v>
      </c>
      <c r="O525" s="25">
        <v>2020680010040</v>
      </c>
      <c r="P525" s="26" t="s">
        <v>206</v>
      </c>
      <c r="Q525" s="11" t="s">
        <v>515</v>
      </c>
      <c r="R525" s="11" t="s">
        <v>1489</v>
      </c>
      <c r="S525" s="11" t="s">
        <v>1490</v>
      </c>
      <c r="T525" s="11" t="s">
        <v>1491</v>
      </c>
      <c r="U525" s="11" t="s">
        <v>1493</v>
      </c>
      <c r="V525" s="12" t="s">
        <v>2208</v>
      </c>
    </row>
    <row r="526" spans="1:22">
      <c r="A526" s="55">
        <v>45462</v>
      </c>
      <c r="B526" s="9">
        <v>5572</v>
      </c>
      <c r="C526" s="9" t="s">
        <v>291</v>
      </c>
      <c r="D526" s="9" t="s">
        <v>511</v>
      </c>
      <c r="E526" s="9" t="s">
        <v>1134</v>
      </c>
      <c r="F526" s="9" t="s">
        <v>541</v>
      </c>
      <c r="G526" s="9" t="s">
        <v>542</v>
      </c>
      <c r="H526" s="30">
        <v>20</v>
      </c>
      <c r="I526" s="10">
        <v>10890000</v>
      </c>
      <c r="J526" s="10">
        <v>10890000</v>
      </c>
      <c r="K526" s="10">
        <v>10890000</v>
      </c>
      <c r="L526" s="9" t="s">
        <v>331</v>
      </c>
      <c r="M526" s="11">
        <v>213</v>
      </c>
      <c r="N526" s="11" t="s">
        <v>115</v>
      </c>
      <c r="O526" s="25">
        <v>2020680010040</v>
      </c>
      <c r="P526" s="26" t="s">
        <v>206</v>
      </c>
      <c r="Q526" s="11" t="s">
        <v>515</v>
      </c>
      <c r="R526" s="11" t="s">
        <v>1489</v>
      </c>
      <c r="S526" s="11" t="s">
        <v>1490</v>
      </c>
      <c r="T526" s="11" t="s">
        <v>1491</v>
      </c>
      <c r="U526" s="11" t="s">
        <v>1493</v>
      </c>
      <c r="V526" s="12" t="s">
        <v>2208</v>
      </c>
    </row>
    <row r="527" spans="1:22">
      <c r="A527" s="55">
        <v>45462</v>
      </c>
      <c r="B527" s="9">
        <v>5573</v>
      </c>
      <c r="C527" s="9" t="s">
        <v>290</v>
      </c>
      <c r="D527" s="9" t="s">
        <v>1135</v>
      </c>
      <c r="E527" s="9" t="s">
        <v>1134</v>
      </c>
      <c r="F527" s="9" t="s">
        <v>541</v>
      </c>
      <c r="G527" s="9" t="s">
        <v>542</v>
      </c>
      <c r="H527" s="30">
        <v>20</v>
      </c>
      <c r="I527" s="10">
        <v>28865100</v>
      </c>
      <c r="J527" s="10">
        <v>28865100</v>
      </c>
      <c r="K527" s="10">
        <v>28865100</v>
      </c>
      <c r="L527" s="9" t="s">
        <v>331</v>
      </c>
      <c r="M527" s="11">
        <v>213</v>
      </c>
      <c r="N527" s="11" t="s">
        <v>115</v>
      </c>
      <c r="O527" s="25">
        <v>2020680010040</v>
      </c>
      <c r="P527" s="26" t="s">
        <v>206</v>
      </c>
      <c r="Q527" s="11" t="s">
        <v>515</v>
      </c>
      <c r="R527" s="11" t="s">
        <v>1489</v>
      </c>
      <c r="S527" s="11" t="s">
        <v>1490</v>
      </c>
      <c r="T527" s="11" t="s">
        <v>1491</v>
      </c>
      <c r="U527" s="11" t="s">
        <v>1493</v>
      </c>
      <c r="V527" s="12" t="s">
        <v>2208</v>
      </c>
    </row>
    <row r="528" spans="1:22">
      <c r="A528" s="55">
        <v>45462</v>
      </c>
      <c r="B528" s="9">
        <v>5574</v>
      </c>
      <c r="C528" s="9" t="s">
        <v>274</v>
      </c>
      <c r="D528" s="9" t="s">
        <v>518</v>
      </c>
      <c r="E528" s="9" t="s">
        <v>1134</v>
      </c>
      <c r="F528" s="9" t="s">
        <v>541</v>
      </c>
      <c r="G528" s="9" t="s">
        <v>542</v>
      </c>
      <c r="H528" s="30">
        <v>20</v>
      </c>
      <c r="I528" s="10">
        <v>148500000</v>
      </c>
      <c r="J528" s="10">
        <v>116920152</v>
      </c>
      <c r="K528" s="10">
        <v>116920152</v>
      </c>
      <c r="L528" s="9" t="s">
        <v>331</v>
      </c>
      <c r="M528" s="9">
        <v>212</v>
      </c>
      <c r="N528" s="11" t="s">
        <v>114</v>
      </c>
      <c r="O528" s="25">
        <v>2020680010040</v>
      </c>
      <c r="P528" s="26" t="s">
        <v>206</v>
      </c>
      <c r="Q528" s="11" t="s">
        <v>519</v>
      </c>
      <c r="R528" s="11" t="s">
        <v>1489</v>
      </c>
      <c r="S528" s="11" t="s">
        <v>1490</v>
      </c>
      <c r="T528" s="11" t="s">
        <v>1491</v>
      </c>
      <c r="U528" s="11" t="s">
        <v>1493</v>
      </c>
      <c r="V528" s="12" t="s">
        <v>2208</v>
      </c>
    </row>
    <row r="529" spans="1:22">
      <c r="A529" s="55">
        <v>45462</v>
      </c>
      <c r="B529" s="9">
        <v>5575</v>
      </c>
      <c r="C529" s="9" t="s">
        <v>282</v>
      </c>
      <c r="D529" s="9" t="s">
        <v>516</v>
      </c>
      <c r="E529" s="9" t="s">
        <v>1134</v>
      </c>
      <c r="F529" s="9" t="s">
        <v>541</v>
      </c>
      <c r="G529" s="9" t="s">
        <v>542</v>
      </c>
      <c r="H529" s="30">
        <v>20</v>
      </c>
      <c r="I529" s="10">
        <v>98736000</v>
      </c>
      <c r="J529" s="10">
        <v>37714728</v>
      </c>
      <c r="K529" s="10">
        <v>37714728</v>
      </c>
      <c r="L529" s="9" t="s">
        <v>331</v>
      </c>
      <c r="M529" s="9">
        <v>212</v>
      </c>
      <c r="N529" s="11" t="s">
        <v>114</v>
      </c>
      <c r="O529" s="25">
        <v>2020680010040</v>
      </c>
      <c r="P529" s="26" t="s">
        <v>206</v>
      </c>
      <c r="Q529" s="11" t="s">
        <v>519</v>
      </c>
      <c r="R529" s="11" t="s">
        <v>1489</v>
      </c>
      <c r="S529" s="11" t="s">
        <v>1490</v>
      </c>
      <c r="T529" s="11" t="s">
        <v>1491</v>
      </c>
      <c r="U529" s="11" t="s">
        <v>1493</v>
      </c>
      <c r="V529" s="12" t="s">
        <v>2208</v>
      </c>
    </row>
    <row r="530" spans="1:22">
      <c r="A530" s="55">
        <v>45462</v>
      </c>
      <c r="B530" s="9">
        <v>5576</v>
      </c>
      <c r="C530" s="9" t="s">
        <v>274</v>
      </c>
      <c r="D530" s="9" t="s">
        <v>518</v>
      </c>
      <c r="E530" s="9" t="s">
        <v>1134</v>
      </c>
      <c r="F530" s="9" t="s">
        <v>525</v>
      </c>
      <c r="G530" s="9" t="s">
        <v>526</v>
      </c>
      <c r="H530" s="30">
        <v>16</v>
      </c>
      <c r="I530" s="10">
        <v>27000000</v>
      </c>
      <c r="J530" s="10">
        <v>26985016</v>
      </c>
      <c r="K530" s="10">
        <v>26985016</v>
      </c>
      <c r="L530" s="9" t="s">
        <v>331</v>
      </c>
      <c r="M530" s="9">
        <v>212</v>
      </c>
      <c r="N530" s="11" t="s">
        <v>114</v>
      </c>
      <c r="O530" s="25">
        <v>2020680010040</v>
      </c>
      <c r="P530" s="26" t="s">
        <v>206</v>
      </c>
      <c r="Q530" s="11" t="s">
        <v>519</v>
      </c>
      <c r="R530" s="11" t="s">
        <v>1489</v>
      </c>
      <c r="S530" s="11" t="s">
        <v>1490</v>
      </c>
      <c r="T530" s="11" t="s">
        <v>1491</v>
      </c>
      <c r="U530" s="11" t="s">
        <v>1492</v>
      </c>
      <c r="V530" s="12" t="s">
        <v>2208</v>
      </c>
    </row>
    <row r="531" spans="1:22">
      <c r="A531" s="55">
        <v>45462</v>
      </c>
      <c r="B531" s="9">
        <v>5577</v>
      </c>
      <c r="C531" s="9" t="s">
        <v>282</v>
      </c>
      <c r="D531" s="9" t="s">
        <v>516</v>
      </c>
      <c r="E531" s="9" t="s">
        <v>1134</v>
      </c>
      <c r="F531" s="9" t="s">
        <v>525</v>
      </c>
      <c r="G531" s="9" t="s">
        <v>526</v>
      </c>
      <c r="H531" s="30">
        <v>16</v>
      </c>
      <c r="I531" s="10">
        <v>17952000</v>
      </c>
      <c r="J531" s="10">
        <v>17952000</v>
      </c>
      <c r="K531" s="10">
        <v>17952000</v>
      </c>
      <c r="L531" s="9" t="s">
        <v>331</v>
      </c>
      <c r="M531" s="9">
        <v>212</v>
      </c>
      <c r="N531" s="11" t="s">
        <v>114</v>
      </c>
      <c r="O531" s="25">
        <v>2020680010040</v>
      </c>
      <c r="P531" s="26" t="s">
        <v>206</v>
      </c>
      <c r="Q531" s="11" t="s">
        <v>519</v>
      </c>
      <c r="R531" s="11" t="s">
        <v>1489</v>
      </c>
      <c r="S531" s="11" t="s">
        <v>1490</v>
      </c>
      <c r="T531" s="11" t="s">
        <v>1491</v>
      </c>
      <c r="U531" s="11" t="s">
        <v>1492</v>
      </c>
      <c r="V531" s="12" t="s">
        <v>2208</v>
      </c>
    </row>
    <row r="532" spans="1:22">
      <c r="A532" s="55">
        <v>45462</v>
      </c>
      <c r="B532" s="9">
        <v>5578</v>
      </c>
      <c r="C532" s="9" t="s">
        <v>289</v>
      </c>
      <c r="D532" s="9" t="s">
        <v>522</v>
      </c>
      <c r="E532" s="9" t="s">
        <v>1134</v>
      </c>
      <c r="F532" s="9" t="s">
        <v>525</v>
      </c>
      <c r="G532" s="9" t="s">
        <v>526</v>
      </c>
      <c r="H532" s="30">
        <v>16</v>
      </c>
      <c r="I532" s="10">
        <v>12870550</v>
      </c>
      <c r="J532" s="10">
        <v>12870550</v>
      </c>
      <c r="K532" s="10">
        <v>12870550</v>
      </c>
      <c r="L532" s="9" t="s">
        <v>331</v>
      </c>
      <c r="M532" s="11">
        <v>213</v>
      </c>
      <c r="N532" s="11" t="s">
        <v>115</v>
      </c>
      <c r="O532" s="25">
        <v>2020680010040</v>
      </c>
      <c r="P532" s="26" t="s">
        <v>206</v>
      </c>
      <c r="Q532" s="11" t="s">
        <v>515</v>
      </c>
      <c r="R532" s="11" t="s">
        <v>1489</v>
      </c>
      <c r="S532" s="11" t="s">
        <v>1490</v>
      </c>
      <c r="T532" s="11" t="s">
        <v>1491</v>
      </c>
      <c r="U532" s="11" t="s">
        <v>1492</v>
      </c>
      <c r="V532" s="12" t="s">
        <v>2208</v>
      </c>
    </row>
    <row r="533" spans="1:22">
      <c r="A533" s="55">
        <v>45462</v>
      </c>
      <c r="B533" s="9">
        <v>5579</v>
      </c>
      <c r="C533" s="9" t="s">
        <v>291</v>
      </c>
      <c r="D533" s="9" t="s">
        <v>511</v>
      </c>
      <c r="E533" s="9" t="s">
        <v>1134</v>
      </c>
      <c r="F533" s="9" t="s">
        <v>525</v>
      </c>
      <c r="G533" s="9" t="s">
        <v>526</v>
      </c>
      <c r="H533" s="30">
        <v>16</v>
      </c>
      <c r="I533" s="10">
        <v>6352500</v>
      </c>
      <c r="J533" s="10">
        <v>6352500</v>
      </c>
      <c r="K533" s="10">
        <v>6352500</v>
      </c>
      <c r="L533" s="9" t="s">
        <v>331</v>
      </c>
      <c r="M533" s="11">
        <v>213</v>
      </c>
      <c r="N533" s="11" t="s">
        <v>115</v>
      </c>
      <c r="O533" s="25">
        <v>2020680010040</v>
      </c>
      <c r="P533" s="26" t="s">
        <v>206</v>
      </c>
      <c r="Q533" s="11" t="s">
        <v>515</v>
      </c>
      <c r="R533" s="11" t="s">
        <v>1489</v>
      </c>
      <c r="S533" s="11" t="s">
        <v>1490</v>
      </c>
      <c r="T533" s="11" t="s">
        <v>1491</v>
      </c>
      <c r="U533" s="11" t="s">
        <v>1492</v>
      </c>
      <c r="V533" s="12" t="s">
        <v>2208</v>
      </c>
    </row>
    <row r="534" spans="1:22">
      <c r="A534" s="55">
        <v>45462</v>
      </c>
      <c r="B534" s="9">
        <v>5580</v>
      </c>
      <c r="C534" s="9" t="s">
        <v>290</v>
      </c>
      <c r="D534" s="9" t="s">
        <v>1135</v>
      </c>
      <c r="E534" s="9" t="s">
        <v>1134</v>
      </c>
      <c r="F534" s="9" t="s">
        <v>525</v>
      </c>
      <c r="G534" s="9" t="s">
        <v>526</v>
      </c>
      <c r="H534" s="30">
        <v>16</v>
      </c>
      <c r="I534" s="10">
        <v>16837975</v>
      </c>
      <c r="J534" s="10">
        <v>16837975</v>
      </c>
      <c r="K534" s="10">
        <v>16837975</v>
      </c>
      <c r="L534" s="9" t="s">
        <v>331</v>
      </c>
      <c r="M534" s="11">
        <v>213</v>
      </c>
      <c r="N534" s="11" t="s">
        <v>115</v>
      </c>
      <c r="O534" s="25">
        <v>2020680010040</v>
      </c>
      <c r="P534" s="26" t="s">
        <v>206</v>
      </c>
      <c r="Q534" s="11" t="s">
        <v>515</v>
      </c>
      <c r="R534" s="11" t="s">
        <v>1489</v>
      </c>
      <c r="S534" s="11" t="s">
        <v>1490</v>
      </c>
      <c r="T534" s="11" t="s">
        <v>1491</v>
      </c>
      <c r="U534" s="11" t="s">
        <v>1492</v>
      </c>
      <c r="V534" s="12" t="s">
        <v>2208</v>
      </c>
    </row>
    <row r="535" spans="1:22">
      <c r="A535" s="55">
        <v>45462</v>
      </c>
      <c r="B535" s="9">
        <v>5581</v>
      </c>
      <c r="C535" s="9" t="s">
        <v>289</v>
      </c>
      <c r="D535" s="9" t="s">
        <v>522</v>
      </c>
      <c r="E535" s="9" t="s">
        <v>1134</v>
      </c>
      <c r="F535" s="9" t="s">
        <v>527</v>
      </c>
      <c r="G535" s="9" t="s">
        <v>528</v>
      </c>
      <c r="H535" s="30">
        <v>15</v>
      </c>
      <c r="I535" s="10">
        <v>14709200</v>
      </c>
      <c r="J535" s="10">
        <v>0</v>
      </c>
      <c r="K535" s="10">
        <v>0</v>
      </c>
      <c r="L535" s="9" t="s">
        <v>331</v>
      </c>
      <c r="M535" s="11">
        <v>213</v>
      </c>
      <c r="N535" s="11" t="s">
        <v>115</v>
      </c>
      <c r="O535" s="25">
        <v>2020680010040</v>
      </c>
      <c r="P535" s="26" t="s">
        <v>206</v>
      </c>
      <c r="Q535" s="11" t="s">
        <v>515</v>
      </c>
      <c r="R535" s="11" t="s">
        <v>1489</v>
      </c>
      <c r="S535" s="11" t="s">
        <v>1490</v>
      </c>
      <c r="T535" s="11" t="s">
        <v>1491</v>
      </c>
      <c r="U535" s="11" t="s">
        <v>1493</v>
      </c>
      <c r="V535" s="12" t="s">
        <v>2208</v>
      </c>
    </row>
    <row r="536" spans="1:22">
      <c r="A536" s="55">
        <v>45462</v>
      </c>
      <c r="B536" s="9">
        <v>5582</v>
      </c>
      <c r="C536" s="9" t="s">
        <v>291</v>
      </c>
      <c r="D536" s="9" t="s">
        <v>511</v>
      </c>
      <c r="E536" s="9" t="s">
        <v>1134</v>
      </c>
      <c r="F536" s="9" t="s">
        <v>527</v>
      </c>
      <c r="G536" s="9" t="s">
        <v>528</v>
      </c>
      <c r="H536" s="30">
        <v>15</v>
      </c>
      <c r="I536" s="10">
        <v>7260000</v>
      </c>
      <c r="J536" s="10">
        <v>0</v>
      </c>
      <c r="K536" s="10">
        <v>0</v>
      </c>
      <c r="L536" s="9" t="s">
        <v>331</v>
      </c>
      <c r="M536" s="11">
        <v>213</v>
      </c>
      <c r="N536" s="11" t="s">
        <v>115</v>
      </c>
      <c r="O536" s="25">
        <v>2020680010040</v>
      </c>
      <c r="P536" s="26" t="s">
        <v>206</v>
      </c>
      <c r="Q536" s="11" t="s">
        <v>515</v>
      </c>
      <c r="R536" s="11" t="s">
        <v>1489</v>
      </c>
      <c r="S536" s="11" t="s">
        <v>1490</v>
      </c>
      <c r="T536" s="11" t="s">
        <v>1491</v>
      </c>
      <c r="U536" s="11" t="s">
        <v>1493</v>
      </c>
      <c r="V536" s="12" t="s">
        <v>2208</v>
      </c>
    </row>
    <row r="537" spans="1:22">
      <c r="A537" s="55">
        <v>45462</v>
      </c>
      <c r="B537" s="9">
        <v>5583</v>
      </c>
      <c r="C537" s="9" t="s">
        <v>290</v>
      </c>
      <c r="D537" s="9" t="s">
        <v>1135</v>
      </c>
      <c r="E537" s="9" t="s">
        <v>1134</v>
      </c>
      <c r="F537" s="9" t="s">
        <v>527</v>
      </c>
      <c r="G537" s="9" t="s">
        <v>528</v>
      </c>
      <c r="H537" s="30">
        <v>15</v>
      </c>
      <c r="I537" s="10">
        <v>19243400</v>
      </c>
      <c r="J537" s="10">
        <v>0</v>
      </c>
      <c r="K537" s="10">
        <v>0</v>
      </c>
      <c r="L537" s="9" t="s">
        <v>331</v>
      </c>
      <c r="M537" s="11">
        <v>213</v>
      </c>
      <c r="N537" s="11" t="s">
        <v>115</v>
      </c>
      <c r="O537" s="25">
        <v>2020680010040</v>
      </c>
      <c r="P537" s="26" t="s">
        <v>206</v>
      </c>
      <c r="Q537" s="11" t="s">
        <v>515</v>
      </c>
      <c r="R537" s="11" t="s">
        <v>1489</v>
      </c>
      <c r="S537" s="11" t="s">
        <v>1490</v>
      </c>
      <c r="T537" s="11" t="s">
        <v>1491</v>
      </c>
      <c r="U537" s="11" t="s">
        <v>1493</v>
      </c>
      <c r="V537" s="12" t="s">
        <v>2208</v>
      </c>
    </row>
    <row r="538" spans="1:22">
      <c r="A538" s="55">
        <v>45462</v>
      </c>
      <c r="B538" s="9">
        <v>5584</v>
      </c>
      <c r="C538" s="9" t="s">
        <v>274</v>
      </c>
      <c r="D538" s="9" t="s">
        <v>518</v>
      </c>
      <c r="E538" s="9" t="s">
        <v>1134</v>
      </c>
      <c r="F538" s="9" t="s">
        <v>527</v>
      </c>
      <c r="G538" s="9" t="s">
        <v>528</v>
      </c>
      <c r="H538" s="30">
        <v>15</v>
      </c>
      <c r="I538" s="10">
        <v>27000000</v>
      </c>
      <c r="J538" s="10">
        <v>16707160</v>
      </c>
      <c r="K538" s="10">
        <v>16707160</v>
      </c>
      <c r="L538" s="9" t="s">
        <v>331</v>
      </c>
      <c r="M538" s="9">
        <v>212</v>
      </c>
      <c r="N538" s="11" t="s">
        <v>114</v>
      </c>
      <c r="O538" s="25">
        <v>2020680010040</v>
      </c>
      <c r="P538" s="26" t="s">
        <v>206</v>
      </c>
      <c r="Q538" s="11" t="s">
        <v>519</v>
      </c>
      <c r="R538" s="11" t="s">
        <v>1489</v>
      </c>
      <c r="S538" s="11" t="s">
        <v>1490</v>
      </c>
      <c r="T538" s="11" t="s">
        <v>1491</v>
      </c>
      <c r="U538" s="11" t="s">
        <v>1493</v>
      </c>
      <c r="V538" s="12" t="s">
        <v>2208</v>
      </c>
    </row>
    <row r="539" spans="1:22">
      <c r="A539" s="55">
        <v>45462</v>
      </c>
      <c r="B539" s="9">
        <v>5585</v>
      </c>
      <c r="C539" s="9" t="s">
        <v>282</v>
      </c>
      <c r="D539" s="9" t="s">
        <v>516</v>
      </c>
      <c r="E539" s="9" t="s">
        <v>1134</v>
      </c>
      <c r="F539" s="9" t="s">
        <v>527</v>
      </c>
      <c r="G539" s="9" t="s">
        <v>528</v>
      </c>
      <c r="H539" s="30">
        <v>15</v>
      </c>
      <c r="I539" s="10">
        <v>17952000</v>
      </c>
      <c r="J539" s="10">
        <v>0</v>
      </c>
      <c r="K539" s="10">
        <v>0</v>
      </c>
      <c r="L539" s="9" t="s">
        <v>331</v>
      </c>
      <c r="M539" s="9">
        <v>212</v>
      </c>
      <c r="N539" s="11" t="s">
        <v>114</v>
      </c>
      <c r="O539" s="25">
        <v>2020680010040</v>
      </c>
      <c r="P539" s="26" t="s">
        <v>206</v>
      </c>
      <c r="Q539" s="11" t="s">
        <v>519</v>
      </c>
      <c r="R539" s="11" t="s">
        <v>1489</v>
      </c>
      <c r="S539" s="11" t="s">
        <v>1490</v>
      </c>
      <c r="T539" s="11" t="s">
        <v>1491</v>
      </c>
      <c r="U539" s="11" t="s">
        <v>1493</v>
      </c>
      <c r="V539" s="12" t="s">
        <v>2208</v>
      </c>
    </row>
    <row r="540" spans="1:22">
      <c r="A540" s="55">
        <v>45463</v>
      </c>
      <c r="B540" s="9">
        <v>5664</v>
      </c>
      <c r="C540" s="9" t="s">
        <v>235</v>
      </c>
      <c r="D540" s="9" t="s">
        <v>447</v>
      </c>
      <c r="E540" s="9" t="s">
        <v>1137</v>
      </c>
      <c r="F540" s="9" t="s">
        <v>796</v>
      </c>
      <c r="G540" s="9" t="s">
        <v>797</v>
      </c>
      <c r="H540" s="30">
        <v>94</v>
      </c>
      <c r="I540" s="10">
        <v>50000000</v>
      </c>
      <c r="J540" s="10">
        <v>50000000</v>
      </c>
      <c r="K540" s="10">
        <v>50000000</v>
      </c>
      <c r="L540" s="9" t="s">
        <v>331</v>
      </c>
      <c r="M540" s="11">
        <v>270</v>
      </c>
      <c r="N540" s="11" t="s">
        <v>160</v>
      </c>
      <c r="O540" s="25">
        <v>2021680010003</v>
      </c>
      <c r="P540" s="26" t="s">
        <v>197</v>
      </c>
      <c r="Q540" s="11" t="s">
        <v>1138</v>
      </c>
      <c r="R540" s="11" t="s">
        <v>1519</v>
      </c>
      <c r="S540" s="11" t="s">
        <v>1520</v>
      </c>
      <c r="T540" s="11" t="s">
        <v>1521</v>
      </c>
      <c r="U540" s="11" t="s">
        <v>1522</v>
      </c>
      <c r="V540" s="12" t="s">
        <v>2208</v>
      </c>
    </row>
    <row r="541" spans="1:22">
      <c r="A541" s="55">
        <v>45463</v>
      </c>
      <c r="B541" s="9">
        <v>5664</v>
      </c>
      <c r="C541" s="9" t="s">
        <v>327</v>
      </c>
      <c r="D541" s="9" t="s">
        <v>546</v>
      </c>
      <c r="E541" s="9" t="s">
        <v>1137</v>
      </c>
      <c r="F541" s="9" t="s">
        <v>796</v>
      </c>
      <c r="G541" s="9" t="s">
        <v>797</v>
      </c>
      <c r="H541" s="30">
        <v>94</v>
      </c>
      <c r="I541" s="10">
        <v>241571619</v>
      </c>
      <c r="J541" s="10">
        <v>241566852</v>
      </c>
      <c r="K541" s="10">
        <v>241566852</v>
      </c>
      <c r="L541" s="9" t="s">
        <v>331</v>
      </c>
      <c r="M541" s="11">
        <v>270</v>
      </c>
      <c r="N541" s="11" t="s">
        <v>160</v>
      </c>
      <c r="O541" s="25">
        <v>2020680010121</v>
      </c>
      <c r="P541" s="26" t="s">
        <v>219</v>
      </c>
      <c r="Q541" s="11" t="s">
        <v>1139</v>
      </c>
      <c r="R541" s="11" t="s">
        <v>1519</v>
      </c>
      <c r="S541" s="11" t="s">
        <v>1520</v>
      </c>
      <c r="T541" s="11" t="s">
        <v>1521</v>
      </c>
      <c r="U541" s="11" t="s">
        <v>1522</v>
      </c>
      <c r="V541" s="12" t="s">
        <v>2208</v>
      </c>
    </row>
    <row r="542" spans="1:22">
      <c r="A542" s="55">
        <v>45463</v>
      </c>
      <c r="B542" s="9">
        <v>5664</v>
      </c>
      <c r="C542" s="9" t="s">
        <v>292</v>
      </c>
      <c r="D542" s="9" t="s">
        <v>1140</v>
      </c>
      <c r="E542" s="9" t="s">
        <v>1137</v>
      </c>
      <c r="F542" s="9" t="s">
        <v>796</v>
      </c>
      <c r="G542" s="9" t="s">
        <v>797</v>
      </c>
      <c r="H542" s="30">
        <v>94</v>
      </c>
      <c r="I542" s="10">
        <v>847043026</v>
      </c>
      <c r="J542" s="10">
        <v>847043026</v>
      </c>
      <c r="K542" s="10">
        <v>847043026</v>
      </c>
      <c r="L542" s="9" t="s">
        <v>331</v>
      </c>
      <c r="M542" s="11">
        <v>270</v>
      </c>
      <c r="N542" s="11" t="s">
        <v>160</v>
      </c>
      <c r="O542" s="25">
        <v>2020680010040</v>
      </c>
      <c r="P542" s="26" t="s">
        <v>206</v>
      </c>
      <c r="Q542" s="11" t="s">
        <v>1141</v>
      </c>
      <c r="R542" s="11" t="s">
        <v>1519</v>
      </c>
      <c r="S542" s="11" t="s">
        <v>1520</v>
      </c>
      <c r="T542" s="11" t="s">
        <v>1521</v>
      </c>
      <c r="U542" s="11" t="s">
        <v>1522</v>
      </c>
      <c r="V542" s="12" t="s">
        <v>2208</v>
      </c>
    </row>
    <row r="543" spans="1:22">
      <c r="A543" s="55">
        <v>45463</v>
      </c>
      <c r="B543" s="9">
        <v>5664</v>
      </c>
      <c r="C543" s="9" t="s">
        <v>293</v>
      </c>
      <c r="D543" s="9" t="s">
        <v>409</v>
      </c>
      <c r="E543" s="9" t="s">
        <v>1137</v>
      </c>
      <c r="F543" s="9" t="s">
        <v>796</v>
      </c>
      <c r="G543" s="9" t="s">
        <v>797</v>
      </c>
      <c r="H543" s="30">
        <v>94</v>
      </c>
      <c r="I543" s="10">
        <v>952956974</v>
      </c>
      <c r="J543" s="10">
        <v>952956974</v>
      </c>
      <c r="K543" s="10">
        <v>952956974</v>
      </c>
      <c r="L543" s="9" t="s">
        <v>331</v>
      </c>
      <c r="M543" s="11">
        <v>270</v>
      </c>
      <c r="N543" s="11" t="s">
        <v>160</v>
      </c>
      <c r="O543" s="25">
        <v>2020680010040</v>
      </c>
      <c r="P543" s="26" t="s">
        <v>206</v>
      </c>
      <c r="Q543" s="11" t="s">
        <v>1141</v>
      </c>
      <c r="R543" s="11" t="s">
        <v>1519</v>
      </c>
      <c r="S543" s="11" t="s">
        <v>1520</v>
      </c>
      <c r="T543" s="11" t="s">
        <v>1521</v>
      </c>
      <c r="U543" s="11" t="s">
        <v>1522</v>
      </c>
      <c r="V543" s="12" t="s">
        <v>2208</v>
      </c>
    </row>
    <row r="544" spans="1:22">
      <c r="A544" s="55">
        <v>45463</v>
      </c>
      <c r="B544" s="9">
        <v>5665</v>
      </c>
      <c r="C544" s="9" t="s">
        <v>319</v>
      </c>
      <c r="D544" s="9" t="s">
        <v>389</v>
      </c>
      <c r="E544" s="9" t="s">
        <v>1142</v>
      </c>
      <c r="F544" s="9" t="s">
        <v>1143</v>
      </c>
      <c r="G544" s="9" t="s">
        <v>1144</v>
      </c>
      <c r="H544" s="30">
        <v>93</v>
      </c>
      <c r="I544" s="10">
        <v>18560000</v>
      </c>
      <c r="J544" s="10">
        <v>18560000</v>
      </c>
      <c r="K544" s="10">
        <v>18560000</v>
      </c>
      <c r="L544" s="9" t="s">
        <v>331</v>
      </c>
      <c r="M544" s="11">
        <v>259</v>
      </c>
      <c r="N544" s="13" t="s">
        <v>153</v>
      </c>
      <c r="O544" s="25">
        <v>2022680010029</v>
      </c>
      <c r="P544" s="26" t="s">
        <v>226</v>
      </c>
      <c r="Q544" s="11" t="s">
        <v>1133</v>
      </c>
      <c r="R544" s="11" t="s">
        <v>1498</v>
      </c>
      <c r="S544" s="11" t="s">
        <v>1499</v>
      </c>
      <c r="T544" s="11" t="s">
        <v>1867</v>
      </c>
      <c r="U544" s="11" t="s">
        <v>1868</v>
      </c>
      <c r="V544" s="12" t="s">
        <v>2208</v>
      </c>
    </row>
    <row r="545" spans="1:22">
      <c r="A545" s="55">
        <v>45463</v>
      </c>
      <c r="B545" s="9">
        <v>5665</v>
      </c>
      <c r="C545" s="9" t="s">
        <v>261</v>
      </c>
      <c r="D545" s="9" t="s">
        <v>451</v>
      </c>
      <c r="E545" s="9" t="s">
        <v>1142</v>
      </c>
      <c r="F545" s="9" t="s">
        <v>1143</v>
      </c>
      <c r="G545" s="9" t="s">
        <v>1144</v>
      </c>
      <c r="H545" s="30">
        <v>93</v>
      </c>
      <c r="I545" s="10">
        <v>9280000</v>
      </c>
      <c r="J545" s="10">
        <v>8980000</v>
      </c>
      <c r="K545" s="10">
        <v>8980000</v>
      </c>
      <c r="L545" s="9" t="s">
        <v>331</v>
      </c>
      <c r="M545" s="11">
        <v>208</v>
      </c>
      <c r="N545" s="11" t="s">
        <v>105</v>
      </c>
      <c r="O545" s="25">
        <v>2020680010106</v>
      </c>
      <c r="P545" s="26" t="s">
        <v>208</v>
      </c>
      <c r="Q545" s="11" t="s">
        <v>940</v>
      </c>
      <c r="R545" s="11" t="s">
        <v>1498</v>
      </c>
      <c r="S545" s="11" t="s">
        <v>1499</v>
      </c>
      <c r="T545" s="11" t="s">
        <v>1867</v>
      </c>
      <c r="U545" s="11" t="s">
        <v>1868</v>
      </c>
      <c r="V545" s="12" t="s">
        <v>2208</v>
      </c>
    </row>
    <row r="546" spans="1:22">
      <c r="A546" s="55">
        <v>45463</v>
      </c>
      <c r="B546" s="9">
        <v>5669</v>
      </c>
      <c r="C546" s="9" t="s">
        <v>263</v>
      </c>
      <c r="D546" s="9" t="s">
        <v>451</v>
      </c>
      <c r="E546" s="9" t="s">
        <v>1145</v>
      </c>
      <c r="F546" s="9" t="s">
        <v>1146</v>
      </c>
      <c r="G546" s="9" t="s">
        <v>1147</v>
      </c>
      <c r="H546" s="30">
        <v>96</v>
      </c>
      <c r="I546" s="10">
        <v>117000000</v>
      </c>
      <c r="J546" s="10">
        <v>116986667</v>
      </c>
      <c r="K546" s="10">
        <v>116986667</v>
      </c>
      <c r="L546" s="9" t="s">
        <v>331</v>
      </c>
      <c r="M546" s="11">
        <v>217</v>
      </c>
      <c r="N546" s="11" t="s">
        <v>124</v>
      </c>
      <c r="O546" s="25">
        <v>2020680010106</v>
      </c>
      <c r="P546" s="26" t="s">
        <v>208</v>
      </c>
      <c r="Q546" s="11" t="s">
        <v>455</v>
      </c>
      <c r="R546" s="11" t="s">
        <v>1489</v>
      </c>
      <c r="S546" s="11" t="s">
        <v>1490</v>
      </c>
      <c r="T546" s="11" t="s">
        <v>1869</v>
      </c>
      <c r="U546" s="11" t="s">
        <v>1870</v>
      </c>
      <c r="V546" s="12" t="s">
        <v>2208</v>
      </c>
    </row>
    <row r="547" spans="1:22">
      <c r="A547" s="55">
        <v>45464</v>
      </c>
      <c r="B547" s="9">
        <v>5674</v>
      </c>
      <c r="C547" s="9" t="s">
        <v>317</v>
      </c>
      <c r="D547" s="9" t="s">
        <v>389</v>
      </c>
      <c r="E547" s="9" t="s">
        <v>1148</v>
      </c>
      <c r="F547" s="9" t="s">
        <v>1149</v>
      </c>
      <c r="G547" s="9" t="s">
        <v>1150</v>
      </c>
      <c r="H547" s="30">
        <v>97</v>
      </c>
      <c r="I547" s="10">
        <v>34386240</v>
      </c>
      <c r="J547" s="10">
        <v>34386240</v>
      </c>
      <c r="K547" s="10">
        <v>34386240</v>
      </c>
      <c r="L547" s="9" t="s">
        <v>331</v>
      </c>
      <c r="M547" s="11">
        <v>259</v>
      </c>
      <c r="N547" s="13" t="s">
        <v>153</v>
      </c>
      <c r="O547" s="25">
        <v>2022680010029</v>
      </c>
      <c r="P547" s="26" t="s">
        <v>226</v>
      </c>
      <c r="Q547" s="11" t="s">
        <v>1133</v>
      </c>
      <c r="R547" s="11" t="s">
        <v>1498</v>
      </c>
      <c r="S547" s="11" t="s">
        <v>1864</v>
      </c>
      <c r="T547" s="11" t="s">
        <v>1871</v>
      </c>
      <c r="U547" s="11" t="s">
        <v>1872</v>
      </c>
      <c r="V547" s="12" t="s">
        <v>2208</v>
      </c>
    </row>
    <row r="548" spans="1:22">
      <c r="A548" s="55">
        <v>45485</v>
      </c>
      <c r="B548" s="9">
        <v>6153</v>
      </c>
      <c r="C548" s="27" t="s">
        <v>314</v>
      </c>
      <c r="D548" s="9" t="s">
        <v>389</v>
      </c>
      <c r="E548" s="9" t="s">
        <v>1151</v>
      </c>
      <c r="F548" s="9" t="s">
        <v>467</v>
      </c>
      <c r="G548" s="9" t="s">
        <v>468</v>
      </c>
      <c r="H548" s="31" t="s">
        <v>2206</v>
      </c>
      <c r="I548" s="16">
        <v>900300</v>
      </c>
      <c r="J548" s="10">
        <v>900300</v>
      </c>
      <c r="K548" s="10">
        <v>900300</v>
      </c>
      <c r="L548" s="9" t="s">
        <v>331</v>
      </c>
      <c r="M548" s="11">
        <v>258</v>
      </c>
      <c r="N548" s="13" t="e">
        <v>#N/A</v>
      </c>
      <c r="O548" s="25">
        <v>2024680010149</v>
      </c>
      <c r="P548" s="26" t="s">
        <v>227</v>
      </c>
      <c r="Q548" s="11" t="s">
        <v>415</v>
      </c>
      <c r="R548" s="31" t="s">
        <v>2206</v>
      </c>
      <c r="S548" s="31" t="s">
        <v>2206</v>
      </c>
      <c r="T548" s="31" t="s">
        <v>2206</v>
      </c>
      <c r="U548" s="31" t="s">
        <v>2206</v>
      </c>
      <c r="V548" s="12" t="s">
        <v>2208</v>
      </c>
    </row>
    <row r="549" spans="1:22">
      <c r="A549" s="55">
        <v>45485</v>
      </c>
      <c r="B549" s="9">
        <v>6154</v>
      </c>
      <c r="C549" s="27" t="s">
        <v>314</v>
      </c>
      <c r="D549" s="9" t="s">
        <v>389</v>
      </c>
      <c r="E549" s="9" t="s">
        <v>1152</v>
      </c>
      <c r="F549" s="9" t="s">
        <v>472</v>
      </c>
      <c r="G549" s="9" t="s">
        <v>473</v>
      </c>
      <c r="H549" s="31" t="s">
        <v>2206</v>
      </c>
      <c r="I549" s="16">
        <v>163000</v>
      </c>
      <c r="J549" s="10">
        <v>163000</v>
      </c>
      <c r="K549" s="10">
        <v>163000</v>
      </c>
      <c r="L549" s="9" t="s">
        <v>331</v>
      </c>
      <c r="M549" s="11">
        <v>258</v>
      </c>
      <c r="N549" s="13" t="e">
        <v>#N/A</v>
      </c>
      <c r="O549" s="25">
        <v>2024680010149</v>
      </c>
      <c r="P549" s="26" t="s">
        <v>227</v>
      </c>
      <c r="Q549" s="11" t="s">
        <v>415</v>
      </c>
      <c r="R549" s="31" t="s">
        <v>2206</v>
      </c>
      <c r="S549" s="31" t="s">
        <v>2206</v>
      </c>
      <c r="T549" s="31" t="s">
        <v>2206</v>
      </c>
      <c r="U549" s="31" t="s">
        <v>2206</v>
      </c>
      <c r="V549" s="12" t="s">
        <v>2208</v>
      </c>
    </row>
    <row r="550" spans="1:22">
      <c r="A550" s="55">
        <v>45485</v>
      </c>
      <c r="B550" s="9">
        <v>6155</v>
      </c>
      <c r="C550" s="27" t="s">
        <v>314</v>
      </c>
      <c r="D550" s="9" t="s">
        <v>389</v>
      </c>
      <c r="E550" s="9" t="s">
        <v>1152</v>
      </c>
      <c r="F550" s="9" t="s">
        <v>472</v>
      </c>
      <c r="G550" s="9" t="s">
        <v>473</v>
      </c>
      <c r="H550" s="31" t="s">
        <v>2206</v>
      </c>
      <c r="I550" s="16">
        <v>2118900</v>
      </c>
      <c r="J550" s="10">
        <v>2118900</v>
      </c>
      <c r="K550" s="10">
        <v>2118900</v>
      </c>
      <c r="L550" s="9" t="s">
        <v>331</v>
      </c>
      <c r="M550" s="11">
        <v>258</v>
      </c>
      <c r="N550" s="13" t="e">
        <v>#N/A</v>
      </c>
      <c r="O550" s="25">
        <v>2024680010149</v>
      </c>
      <c r="P550" s="26" t="s">
        <v>227</v>
      </c>
      <c r="Q550" s="11" t="s">
        <v>415</v>
      </c>
      <c r="R550" s="31" t="s">
        <v>2206</v>
      </c>
      <c r="S550" s="31" t="s">
        <v>2206</v>
      </c>
      <c r="T550" s="31" t="s">
        <v>2206</v>
      </c>
      <c r="U550" s="31" t="s">
        <v>2206</v>
      </c>
      <c r="V550" s="12" t="s">
        <v>2208</v>
      </c>
    </row>
    <row r="551" spans="1:22">
      <c r="A551" s="55">
        <v>45485</v>
      </c>
      <c r="B551" s="9">
        <v>6156</v>
      </c>
      <c r="C551" s="27" t="s">
        <v>314</v>
      </c>
      <c r="D551" s="9" t="s">
        <v>389</v>
      </c>
      <c r="E551" s="9" t="s">
        <v>1152</v>
      </c>
      <c r="F551" s="9" t="s">
        <v>474</v>
      </c>
      <c r="G551" s="9" t="s">
        <v>475</v>
      </c>
      <c r="H551" s="31" t="s">
        <v>2206</v>
      </c>
      <c r="I551" s="16">
        <v>2607900</v>
      </c>
      <c r="J551" s="10">
        <v>2607900</v>
      </c>
      <c r="K551" s="10">
        <v>2607900</v>
      </c>
      <c r="L551" s="9" t="s">
        <v>331</v>
      </c>
      <c r="M551" s="11">
        <v>258</v>
      </c>
      <c r="N551" s="13" t="e">
        <v>#N/A</v>
      </c>
      <c r="O551" s="25">
        <v>2024680010149</v>
      </c>
      <c r="P551" s="26" t="s">
        <v>227</v>
      </c>
      <c r="Q551" s="11" t="s">
        <v>415</v>
      </c>
      <c r="R551" s="31" t="s">
        <v>2206</v>
      </c>
      <c r="S551" s="31" t="s">
        <v>2206</v>
      </c>
      <c r="T551" s="31" t="s">
        <v>2206</v>
      </c>
      <c r="U551" s="31" t="s">
        <v>2206</v>
      </c>
      <c r="V551" s="12" t="s">
        <v>2208</v>
      </c>
    </row>
    <row r="552" spans="1:22">
      <c r="A552" s="55">
        <v>45485</v>
      </c>
      <c r="B552" s="9">
        <v>6157</v>
      </c>
      <c r="C552" s="27" t="s">
        <v>314</v>
      </c>
      <c r="D552" s="9" t="s">
        <v>389</v>
      </c>
      <c r="E552" s="9" t="s">
        <v>1152</v>
      </c>
      <c r="F552" s="9" t="s">
        <v>476</v>
      </c>
      <c r="G552" s="9" t="s">
        <v>477</v>
      </c>
      <c r="H552" s="31" t="s">
        <v>2206</v>
      </c>
      <c r="I552" s="16">
        <v>1141000</v>
      </c>
      <c r="J552" s="10">
        <v>1141000</v>
      </c>
      <c r="K552" s="10">
        <v>1141000</v>
      </c>
      <c r="L552" s="9" t="s">
        <v>331</v>
      </c>
      <c r="M552" s="11">
        <v>258</v>
      </c>
      <c r="N552" s="13" t="e">
        <v>#N/A</v>
      </c>
      <c r="O552" s="25">
        <v>2024680010149</v>
      </c>
      <c r="P552" s="26" t="s">
        <v>227</v>
      </c>
      <c r="Q552" s="11" t="s">
        <v>415</v>
      </c>
      <c r="R552" s="31" t="s">
        <v>2206</v>
      </c>
      <c r="S552" s="31" t="s">
        <v>2206</v>
      </c>
      <c r="T552" s="31" t="s">
        <v>2206</v>
      </c>
      <c r="U552" s="31" t="s">
        <v>2206</v>
      </c>
      <c r="V552" s="12" t="s">
        <v>2208</v>
      </c>
    </row>
    <row r="553" spans="1:22">
      <c r="A553" s="55">
        <v>45485</v>
      </c>
      <c r="B553" s="9">
        <v>6158</v>
      </c>
      <c r="C553" s="27" t="s">
        <v>314</v>
      </c>
      <c r="D553" s="9" t="s">
        <v>389</v>
      </c>
      <c r="E553" s="9" t="s">
        <v>1152</v>
      </c>
      <c r="F553" s="9" t="s">
        <v>478</v>
      </c>
      <c r="G553" s="9" t="s">
        <v>479</v>
      </c>
      <c r="H553" s="31" t="s">
        <v>2206</v>
      </c>
      <c r="I553" s="16">
        <v>489000</v>
      </c>
      <c r="J553" s="10">
        <v>489000</v>
      </c>
      <c r="K553" s="10">
        <v>489000</v>
      </c>
      <c r="L553" s="9" t="s">
        <v>331</v>
      </c>
      <c r="M553" s="11">
        <v>258</v>
      </c>
      <c r="N553" s="13" t="e">
        <v>#N/A</v>
      </c>
      <c r="O553" s="25">
        <v>2024680010149</v>
      </c>
      <c r="P553" s="26" t="s">
        <v>227</v>
      </c>
      <c r="Q553" s="11" t="s">
        <v>415</v>
      </c>
      <c r="R553" s="31" t="s">
        <v>2206</v>
      </c>
      <c r="S553" s="31" t="s">
        <v>2206</v>
      </c>
      <c r="T553" s="31" t="s">
        <v>2206</v>
      </c>
      <c r="U553" s="31" t="s">
        <v>2206</v>
      </c>
      <c r="V553" s="12" t="s">
        <v>2208</v>
      </c>
    </row>
    <row r="554" spans="1:22">
      <c r="A554" s="55">
        <v>45485</v>
      </c>
      <c r="B554" s="9">
        <v>6159</v>
      </c>
      <c r="C554" s="27" t="s">
        <v>314</v>
      </c>
      <c r="D554" s="9" t="s">
        <v>389</v>
      </c>
      <c r="E554" s="9" t="s">
        <v>1152</v>
      </c>
      <c r="F554" s="9" t="s">
        <v>480</v>
      </c>
      <c r="G554" s="9" t="s">
        <v>481</v>
      </c>
      <c r="H554" s="31" t="s">
        <v>2206</v>
      </c>
      <c r="I554" s="16">
        <v>4563700</v>
      </c>
      <c r="J554" s="10">
        <v>4563700</v>
      </c>
      <c r="K554" s="10">
        <v>4563700</v>
      </c>
      <c r="L554" s="9" t="s">
        <v>331</v>
      </c>
      <c r="M554" s="11">
        <v>258</v>
      </c>
      <c r="N554" s="13" t="e">
        <v>#N/A</v>
      </c>
      <c r="O554" s="25">
        <v>2024680010149</v>
      </c>
      <c r="P554" s="26" t="s">
        <v>227</v>
      </c>
      <c r="Q554" s="11" t="s">
        <v>415</v>
      </c>
      <c r="R554" s="31" t="s">
        <v>2206</v>
      </c>
      <c r="S554" s="31" t="s">
        <v>2206</v>
      </c>
      <c r="T554" s="31" t="s">
        <v>2206</v>
      </c>
      <c r="U554" s="31" t="s">
        <v>2206</v>
      </c>
      <c r="V554" s="12" t="s">
        <v>2208</v>
      </c>
    </row>
    <row r="555" spans="1:22">
      <c r="A555" s="55">
        <v>45485</v>
      </c>
      <c r="B555" s="9">
        <v>6160</v>
      </c>
      <c r="C555" s="27" t="s">
        <v>314</v>
      </c>
      <c r="D555" s="9" t="s">
        <v>389</v>
      </c>
      <c r="E555" s="9" t="s">
        <v>1152</v>
      </c>
      <c r="F555" s="9" t="s">
        <v>480</v>
      </c>
      <c r="G555" s="9" t="s">
        <v>481</v>
      </c>
      <c r="H555" s="31" t="s">
        <v>2206</v>
      </c>
      <c r="I555" s="16">
        <v>2281900</v>
      </c>
      <c r="J555" s="10">
        <v>2281900</v>
      </c>
      <c r="K555" s="10">
        <v>2281900</v>
      </c>
      <c r="L555" s="9" t="s">
        <v>331</v>
      </c>
      <c r="M555" s="11">
        <v>258</v>
      </c>
      <c r="N555" s="13" t="e">
        <v>#N/A</v>
      </c>
      <c r="O555" s="25">
        <v>2024680010149</v>
      </c>
      <c r="P555" s="26" t="s">
        <v>227</v>
      </c>
      <c r="Q555" s="11" t="s">
        <v>415</v>
      </c>
      <c r="R555" s="31" t="s">
        <v>2206</v>
      </c>
      <c r="S555" s="31" t="s">
        <v>2206</v>
      </c>
      <c r="T555" s="31" t="s">
        <v>2206</v>
      </c>
      <c r="U555" s="31" t="s">
        <v>2206</v>
      </c>
      <c r="V555" s="12" t="s">
        <v>2208</v>
      </c>
    </row>
    <row r="556" spans="1:22">
      <c r="A556" s="55">
        <v>45485</v>
      </c>
      <c r="B556" s="9">
        <v>6161</v>
      </c>
      <c r="C556" s="27" t="s">
        <v>314</v>
      </c>
      <c r="D556" s="9" t="s">
        <v>389</v>
      </c>
      <c r="E556" s="9" t="s">
        <v>1152</v>
      </c>
      <c r="F556" s="9" t="s">
        <v>482</v>
      </c>
      <c r="G556" s="9" t="s">
        <v>483</v>
      </c>
      <c r="H556" s="31" t="s">
        <v>2206</v>
      </c>
      <c r="I556" s="16">
        <v>1792900</v>
      </c>
      <c r="J556" s="10">
        <v>1792900</v>
      </c>
      <c r="K556" s="10">
        <v>1792900</v>
      </c>
      <c r="L556" s="9" t="s">
        <v>331</v>
      </c>
      <c r="M556" s="11">
        <v>258</v>
      </c>
      <c r="N556" s="13" t="e">
        <v>#N/A</v>
      </c>
      <c r="O556" s="25">
        <v>2024680010149</v>
      </c>
      <c r="P556" s="26" t="s">
        <v>227</v>
      </c>
      <c r="Q556" s="11" t="s">
        <v>415</v>
      </c>
      <c r="R556" s="31" t="s">
        <v>2206</v>
      </c>
      <c r="S556" s="31" t="s">
        <v>2206</v>
      </c>
      <c r="T556" s="31" t="s">
        <v>2206</v>
      </c>
      <c r="U556" s="31" t="s">
        <v>2206</v>
      </c>
      <c r="V556" s="12" t="s">
        <v>2208</v>
      </c>
    </row>
    <row r="557" spans="1:22">
      <c r="A557" s="55">
        <v>45485</v>
      </c>
      <c r="B557" s="9">
        <v>6162</v>
      </c>
      <c r="C557" s="27" t="s">
        <v>314</v>
      </c>
      <c r="D557" s="9" t="s">
        <v>389</v>
      </c>
      <c r="E557" s="9" t="s">
        <v>1152</v>
      </c>
      <c r="F557" s="9" t="s">
        <v>484</v>
      </c>
      <c r="G557" s="9" t="s">
        <v>485</v>
      </c>
      <c r="H557" s="31" t="s">
        <v>2206</v>
      </c>
      <c r="I557" s="16">
        <v>3585800</v>
      </c>
      <c r="J557" s="10">
        <v>3585800</v>
      </c>
      <c r="K557" s="10">
        <v>3585800</v>
      </c>
      <c r="L557" s="9" t="s">
        <v>331</v>
      </c>
      <c r="M557" s="11">
        <v>258</v>
      </c>
      <c r="N557" s="13" t="e">
        <v>#N/A</v>
      </c>
      <c r="O557" s="25">
        <v>2024680010149</v>
      </c>
      <c r="P557" s="26" t="s">
        <v>227</v>
      </c>
      <c r="Q557" s="11" t="s">
        <v>415</v>
      </c>
      <c r="R557" s="31" t="s">
        <v>2206</v>
      </c>
      <c r="S557" s="31" t="s">
        <v>2206</v>
      </c>
      <c r="T557" s="31" t="s">
        <v>2206</v>
      </c>
      <c r="U557" s="31" t="s">
        <v>2206</v>
      </c>
      <c r="V557" s="12" t="s">
        <v>2208</v>
      </c>
    </row>
    <row r="558" spans="1:22">
      <c r="A558" s="55">
        <v>45485</v>
      </c>
      <c r="B558" s="9">
        <v>6163</v>
      </c>
      <c r="C558" s="27" t="s">
        <v>314</v>
      </c>
      <c r="D558" s="9" t="s">
        <v>389</v>
      </c>
      <c r="E558" s="9" t="s">
        <v>1152</v>
      </c>
      <c r="F558" s="9" t="s">
        <v>486</v>
      </c>
      <c r="G558" s="9" t="s">
        <v>487</v>
      </c>
      <c r="H558" s="31" t="s">
        <v>2206</v>
      </c>
      <c r="I558" s="16">
        <v>2770800</v>
      </c>
      <c r="J558" s="10">
        <v>2770800</v>
      </c>
      <c r="K558" s="10">
        <v>2770800</v>
      </c>
      <c r="L558" s="9" t="s">
        <v>331</v>
      </c>
      <c r="M558" s="11">
        <v>258</v>
      </c>
      <c r="N558" s="13" t="e">
        <v>#N/A</v>
      </c>
      <c r="O558" s="25">
        <v>2024680010149</v>
      </c>
      <c r="P558" s="26" t="s">
        <v>227</v>
      </c>
      <c r="Q558" s="11" t="s">
        <v>415</v>
      </c>
      <c r="R558" s="31" t="s">
        <v>2206</v>
      </c>
      <c r="S558" s="31" t="s">
        <v>2206</v>
      </c>
      <c r="T558" s="31" t="s">
        <v>2206</v>
      </c>
      <c r="U558" s="31" t="s">
        <v>2206</v>
      </c>
      <c r="V558" s="12" t="s">
        <v>2208</v>
      </c>
    </row>
    <row r="559" spans="1:22">
      <c r="A559" s="55">
        <v>45485</v>
      </c>
      <c r="B559" s="9">
        <v>6189</v>
      </c>
      <c r="C559" s="9" t="s">
        <v>189</v>
      </c>
      <c r="D559" s="9" t="s">
        <v>1153</v>
      </c>
      <c r="E559" s="9" t="s">
        <v>1154</v>
      </c>
      <c r="F559" s="9" t="s">
        <v>1155</v>
      </c>
      <c r="G559" s="9" t="s">
        <v>1156</v>
      </c>
      <c r="H559" s="30">
        <v>105</v>
      </c>
      <c r="I559" s="16">
        <v>54984000</v>
      </c>
      <c r="J559" s="10">
        <v>54984000</v>
      </c>
      <c r="K559" s="10">
        <v>54984000</v>
      </c>
      <c r="L559" s="9" t="s">
        <v>331</v>
      </c>
      <c r="M559" s="11">
        <v>92</v>
      </c>
      <c r="N559" s="13" t="e">
        <v>#N/A</v>
      </c>
      <c r="O559" s="25">
        <v>2024680010067</v>
      </c>
      <c r="P559" s="26" t="s">
        <v>204</v>
      </c>
      <c r="Q559" s="11" t="s">
        <v>1157</v>
      </c>
      <c r="R559" s="11" t="s">
        <v>1498</v>
      </c>
      <c r="S559" s="11" t="s">
        <v>1499</v>
      </c>
      <c r="T559" s="11" t="s">
        <v>1873</v>
      </c>
      <c r="U559" s="11" t="s">
        <v>1874</v>
      </c>
      <c r="V559" s="12" t="s">
        <v>2208</v>
      </c>
    </row>
    <row r="560" spans="1:22">
      <c r="A560" s="55">
        <v>45491</v>
      </c>
      <c r="B560" s="9">
        <v>6289</v>
      </c>
      <c r="C560" s="9" t="s">
        <v>298</v>
      </c>
      <c r="D560" s="9" t="s">
        <v>1158</v>
      </c>
      <c r="E560" s="9" t="s">
        <v>1159</v>
      </c>
      <c r="F560" s="9" t="s">
        <v>691</v>
      </c>
      <c r="G560" s="9" t="s">
        <v>692</v>
      </c>
      <c r="H560" s="30">
        <v>1893</v>
      </c>
      <c r="I560" s="16">
        <v>16960000</v>
      </c>
      <c r="J560" s="10">
        <v>16960000</v>
      </c>
      <c r="K560" s="10">
        <v>16960000</v>
      </c>
      <c r="L560" s="9" t="s">
        <v>331</v>
      </c>
      <c r="M560" s="11">
        <v>254</v>
      </c>
      <c r="N560" s="13" t="e">
        <v>#N/A</v>
      </c>
      <c r="O560" s="25">
        <v>2024680010068</v>
      </c>
      <c r="P560" s="26" t="s">
        <v>225</v>
      </c>
      <c r="Q560" s="11" t="s">
        <v>2406</v>
      </c>
      <c r="R560" s="11" t="s">
        <v>1494</v>
      </c>
      <c r="S560" s="11" t="s">
        <v>1529</v>
      </c>
      <c r="T560" s="11" t="s">
        <v>1875</v>
      </c>
      <c r="U560" s="11" t="s">
        <v>1876</v>
      </c>
      <c r="V560" s="12" t="s">
        <v>2208</v>
      </c>
    </row>
    <row r="561" spans="1:22">
      <c r="A561" s="55">
        <v>45491</v>
      </c>
      <c r="B561" s="9">
        <v>6290</v>
      </c>
      <c r="C561" s="9" t="s">
        <v>298</v>
      </c>
      <c r="D561" s="9" t="s">
        <v>1158</v>
      </c>
      <c r="E561" s="9" t="s">
        <v>1160</v>
      </c>
      <c r="F561" s="9" t="s">
        <v>376</v>
      </c>
      <c r="G561" s="9" t="s">
        <v>377</v>
      </c>
      <c r="H561" s="30">
        <v>1886</v>
      </c>
      <c r="I561" s="16">
        <v>26500000</v>
      </c>
      <c r="J561" s="10">
        <v>26500000</v>
      </c>
      <c r="K561" s="10">
        <v>26500000</v>
      </c>
      <c r="L561" s="9" t="s">
        <v>331</v>
      </c>
      <c r="M561" s="11">
        <v>254</v>
      </c>
      <c r="N561" s="13" t="e">
        <v>#N/A</v>
      </c>
      <c r="O561" s="25">
        <v>2024680010068</v>
      </c>
      <c r="P561" s="26" t="s">
        <v>225</v>
      </c>
      <c r="Q561" s="11" t="s">
        <v>2407</v>
      </c>
      <c r="R561" s="11" t="s">
        <v>1494</v>
      </c>
      <c r="S561" s="11" t="s">
        <v>1495</v>
      </c>
      <c r="T561" s="11" t="s">
        <v>1877</v>
      </c>
      <c r="U561" s="11" t="s">
        <v>1878</v>
      </c>
      <c r="V561" s="12" t="s">
        <v>2208</v>
      </c>
    </row>
    <row r="562" spans="1:22">
      <c r="A562" s="55">
        <v>45491</v>
      </c>
      <c r="B562" s="9">
        <v>6291</v>
      </c>
      <c r="C562" s="9" t="s">
        <v>298</v>
      </c>
      <c r="D562" s="9" t="s">
        <v>1158</v>
      </c>
      <c r="E562" s="9" t="s">
        <v>1161</v>
      </c>
      <c r="F562" s="9" t="s">
        <v>356</v>
      </c>
      <c r="G562" s="9" t="s">
        <v>357</v>
      </c>
      <c r="H562" s="30">
        <v>1875</v>
      </c>
      <c r="I562" s="16">
        <v>23850000</v>
      </c>
      <c r="J562" s="10">
        <v>23850000</v>
      </c>
      <c r="K562" s="10">
        <v>23850000</v>
      </c>
      <c r="L562" s="9" t="s">
        <v>331</v>
      </c>
      <c r="M562" s="11">
        <v>254</v>
      </c>
      <c r="N562" s="13" t="e">
        <v>#N/A</v>
      </c>
      <c r="O562" s="25">
        <v>2024680010068</v>
      </c>
      <c r="P562" s="26" t="s">
        <v>225</v>
      </c>
      <c r="Q562" s="11" t="s">
        <v>2408</v>
      </c>
      <c r="R562" s="11" t="s">
        <v>1494</v>
      </c>
      <c r="S562" s="11" t="s">
        <v>1495</v>
      </c>
      <c r="T562" s="11" t="s">
        <v>1879</v>
      </c>
      <c r="U562" s="11" t="s">
        <v>1880</v>
      </c>
      <c r="V562" s="12" t="s">
        <v>2208</v>
      </c>
    </row>
    <row r="563" spans="1:22">
      <c r="A563" s="55">
        <v>45491</v>
      </c>
      <c r="B563" s="9">
        <v>6292</v>
      </c>
      <c r="C563" s="9" t="s">
        <v>298</v>
      </c>
      <c r="D563" s="9" t="s">
        <v>1158</v>
      </c>
      <c r="E563" s="9" t="s">
        <v>1161</v>
      </c>
      <c r="F563" s="9" t="s">
        <v>354</v>
      </c>
      <c r="G563" s="9" t="s">
        <v>355</v>
      </c>
      <c r="H563" s="30">
        <v>1877</v>
      </c>
      <c r="I563" s="16">
        <v>23850000</v>
      </c>
      <c r="J563" s="10">
        <v>23850000</v>
      </c>
      <c r="K563" s="10">
        <v>23850000</v>
      </c>
      <c r="L563" s="9" t="s">
        <v>331</v>
      </c>
      <c r="M563" s="11">
        <v>254</v>
      </c>
      <c r="N563" s="13" t="e">
        <v>#N/A</v>
      </c>
      <c r="O563" s="25">
        <v>2024680010068</v>
      </c>
      <c r="P563" s="26" t="s">
        <v>225</v>
      </c>
      <c r="Q563" s="11" t="s">
        <v>2408</v>
      </c>
      <c r="R563" s="11" t="s">
        <v>1494</v>
      </c>
      <c r="S563" s="11" t="s">
        <v>1495</v>
      </c>
      <c r="T563" s="11" t="s">
        <v>1881</v>
      </c>
      <c r="U563" s="11" t="s">
        <v>1882</v>
      </c>
      <c r="V563" s="12" t="s">
        <v>2208</v>
      </c>
    </row>
    <row r="564" spans="1:22">
      <c r="A564" s="55">
        <v>45491</v>
      </c>
      <c r="B564" s="9">
        <v>6293</v>
      </c>
      <c r="C564" s="9" t="s">
        <v>298</v>
      </c>
      <c r="D564" s="9" t="s">
        <v>1158</v>
      </c>
      <c r="E564" s="9" t="s">
        <v>1162</v>
      </c>
      <c r="F564" s="9" t="s">
        <v>365</v>
      </c>
      <c r="G564" s="9" t="s">
        <v>366</v>
      </c>
      <c r="H564" s="30">
        <v>1884</v>
      </c>
      <c r="I564" s="16">
        <v>31800000</v>
      </c>
      <c r="J564" s="10">
        <v>31800000</v>
      </c>
      <c r="K564" s="10">
        <v>31800000</v>
      </c>
      <c r="L564" s="9" t="s">
        <v>331</v>
      </c>
      <c r="M564" s="11">
        <v>254</v>
      </c>
      <c r="N564" s="13" t="e">
        <v>#N/A</v>
      </c>
      <c r="O564" s="25">
        <v>2024680010068</v>
      </c>
      <c r="P564" s="26" t="s">
        <v>225</v>
      </c>
      <c r="Q564" s="11" t="s">
        <v>2407</v>
      </c>
      <c r="R564" s="11" t="s">
        <v>1494</v>
      </c>
      <c r="S564" s="11" t="s">
        <v>1495</v>
      </c>
      <c r="T564" s="11" t="s">
        <v>1883</v>
      </c>
      <c r="U564" s="11" t="s">
        <v>1884</v>
      </c>
      <c r="V564" s="12" t="s">
        <v>2208</v>
      </c>
    </row>
    <row r="565" spans="1:22">
      <c r="A565" s="55">
        <v>45491</v>
      </c>
      <c r="B565" s="9">
        <v>6294</v>
      </c>
      <c r="C565" s="9" t="s">
        <v>298</v>
      </c>
      <c r="D565" s="9" t="s">
        <v>1158</v>
      </c>
      <c r="E565" s="9" t="s">
        <v>1163</v>
      </c>
      <c r="F565" s="9" t="s">
        <v>373</v>
      </c>
      <c r="G565" s="9" t="s">
        <v>374</v>
      </c>
      <c r="H565" s="30">
        <v>1885</v>
      </c>
      <c r="I565" s="16">
        <v>17490000</v>
      </c>
      <c r="J565" s="10">
        <v>17490000</v>
      </c>
      <c r="K565" s="10">
        <v>17490000</v>
      </c>
      <c r="L565" s="9" t="s">
        <v>331</v>
      </c>
      <c r="M565" s="11">
        <v>254</v>
      </c>
      <c r="N565" s="13" t="e">
        <v>#N/A</v>
      </c>
      <c r="O565" s="25">
        <v>2024680010068</v>
      </c>
      <c r="P565" s="26" t="s">
        <v>225</v>
      </c>
      <c r="Q565" s="11" t="s">
        <v>2408</v>
      </c>
      <c r="R565" s="11" t="s">
        <v>1494</v>
      </c>
      <c r="S565" s="11" t="s">
        <v>1529</v>
      </c>
      <c r="T565" s="11" t="s">
        <v>1885</v>
      </c>
      <c r="U565" s="11" t="s">
        <v>1886</v>
      </c>
      <c r="V565" s="12" t="s">
        <v>2208</v>
      </c>
    </row>
    <row r="566" spans="1:22">
      <c r="A566" s="55">
        <v>45491</v>
      </c>
      <c r="B566" s="9">
        <v>6295</v>
      </c>
      <c r="C566" s="9" t="s">
        <v>298</v>
      </c>
      <c r="D566" s="9" t="s">
        <v>1158</v>
      </c>
      <c r="E566" s="9" t="s">
        <v>1164</v>
      </c>
      <c r="F566" s="9" t="s">
        <v>382</v>
      </c>
      <c r="G566" s="9" t="s">
        <v>383</v>
      </c>
      <c r="H566" s="30">
        <v>1879</v>
      </c>
      <c r="I566" s="16">
        <v>23320000</v>
      </c>
      <c r="J566" s="10">
        <v>23320000</v>
      </c>
      <c r="K566" s="10">
        <v>23320000</v>
      </c>
      <c r="L566" s="9" t="s">
        <v>331</v>
      </c>
      <c r="M566" s="11">
        <v>254</v>
      </c>
      <c r="N566" s="13" t="e">
        <v>#N/A</v>
      </c>
      <c r="O566" s="25">
        <v>2024680010068</v>
      </c>
      <c r="P566" s="26" t="s">
        <v>225</v>
      </c>
      <c r="Q566" s="11" t="s">
        <v>2408</v>
      </c>
      <c r="R566" s="11" t="s">
        <v>1494</v>
      </c>
      <c r="S566" s="11" t="s">
        <v>1495</v>
      </c>
      <c r="T566" s="11" t="s">
        <v>1887</v>
      </c>
      <c r="U566" s="11" t="s">
        <v>1888</v>
      </c>
      <c r="V566" s="12" t="s">
        <v>2208</v>
      </c>
    </row>
    <row r="567" spans="1:22">
      <c r="A567" s="55">
        <v>45491</v>
      </c>
      <c r="B567" s="9">
        <v>6296</v>
      </c>
      <c r="C567" s="9" t="s">
        <v>298</v>
      </c>
      <c r="D567" s="9" t="s">
        <v>1158</v>
      </c>
      <c r="E567" s="9" t="s">
        <v>1165</v>
      </c>
      <c r="F567" s="9" t="s">
        <v>443</v>
      </c>
      <c r="G567" s="9" t="s">
        <v>444</v>
      </c>
      <c r="H567" s="30">
        <v>1882</v>
      </c>
      <c r="I567" s="16">
        <v>14310000</v>
      </c>
      <c r="J567" s="10">
        <v>14310000</v>
      </c>
      <c r="K567" s="10">
        <v>14310000</v>
      </c>
      <c r="L567" s="9" t="s">
        <v>331</v>
      </c>
      <c r="M567" s="11">
        <v>254</v>
      </c>
      <c r="N567" s="13" t="e">
        <v>#N/A</v>
      </c>
      <c r="O567" s="25">
        <v>2024680010068</v>
      </c>
      <c r="P567" s="26" t="s">
        <v>225</v>
      </c>
      <c r="Q567" s="11" t="s">
        <v>2406</v>
      </c>
      <c r="R567" s="11" t="s">
        <v>1494</v>
      </c>
      <c r="S567" s="11" t="s">
        <v>1529</v>
      </c>
      <c r="T567" s="11" t="s">
        <v>1889</v>
      </c>
      <c r="U567" s="11" t="s">
        <v>1890</v>
      </c>
      <c r="V567" s="12" t="s">
        <v>2208</v>
      </c>
    </row>
    <row r="568" spans="1:22">
      <c r="A568" s="55">
        <v>45491</v>
      </c>
      <c r="B568" s="9">
        <v>6297</v>
      </c>
      <c r="C568" s="9" t="s">
        <v>298</v>
      </c>
      <c r="D568" s="9" t="s">
        <v>1158</v>
      </c>
      <c r="E568" s="9" t="s">
        <v>1166</v>
      </c>
      <c r="F568" s="9" t="s">
        <v>379</v>
      </c>
      <c r="G568" s="9" t="s">
        <v>380</v>
      </c>
      <c r="H568" s="30">
        <v>1869</v>
      </c>
      <c r="I568" s="16">
        <v>34450000</v>
      </c>
      <c r="J568" s="10">
        <v>34450000</v>
      </c>
      <c r="K568" s="10">
        <v>34450000</v>
      </c>
      <c r="L568" s="9" t="s">
        <v>331</v>
      </c>
      <c r="M568" s="11">
        <v>254</v>
      </c>
      <c r="N568" s="13" t="e">
        <v>#N/A</v>
      </c>
      <c r="O568" s="25">
        <v>2024680010068</v>
      </c>
      <c r="P568" s="26" t="s">
        <v>225</v>
      </c>
      <c r="Q568" s="11" t="s">
        <v>2409</v>
      </c>
      <c r="R568" s="11" t="s">
        <v>1494</v>
      </c>
      <c r="S568" s="11" t="s">
        <v>1495</v>
      </c>
      <c r="T568" s="11" t="s">
        <v>1891</v>
      </c>
      <c r="U568" s="11" t="s">
        <v>1892</v>
      </c>
      <c r="V568" s="12" t="s">
        <v>2208</v>
      </c>
    </row>
    <row r="569" spans="1:22">
      <c r="A569" s="55">
        <v>45491</v>
      </c>
      <c r="B569" s="9">
        <v>6298</v>
      </c>
      <c r="C569" s="9" t="s">
        <v>298</v>
      </c>
      <c r="D569" s="9" t="s">
        <v>1158</v>
      </c>
      <c r="E569" s="9" t="s">
        <v>1167</v>
      </c>
      <c r="F569" s="9" t="s">
        <v>401</v>
      </c>
      <c r="G569" s="9" t="s">
        <v>402</v>
      </c>
      <c r="H569" s="30">
        <v>1866</v>
      </c>
      <c r="I569" s="16">
        <v>37100000</v>
      </c>
      <c r="J569" s="10">
        <v>37100000</v>
      </c>
      <c r="K569" s="10">
        <v>37100000</v>
      </c>
      <c r="L569" s="9" t="s">
        <v>331</v>
      </c>
      <c r="M569" s="11">
        <v>254</v>
      </c>
      <c r="N569" s="13" t="e">
        <v>#N/A</v>
      </c>
      <c r="O569" s="25">
        <v>2024680010068</v>
      </c>
      <c r="P569" s="26" t="s">
        <v>225</v>
      </c>
      <c r="Q569" s="11" t="s">
        <v>2408</v>
      </c>
      <c r="R569" s="11" t="s">
        <v>1494</v>
      </c>
      <c r="S569" s="11" t="s">
        <v>1495</v>
      </c>
      <c r="T569" s="11" t="s">
        <v>1893</v>
      </c>
      <c r="U569" s="11" t="s">
        <v>1894</v>
      </c>
      <c r="V569" s="12" t="s">
        <v>2208</v>
      </c>
    </row>
    <row r="570" spans="1:22">
      <c r="A570" s="55">
        <v>45491</v>
      </c>
      <c r="B570" s="9">
        <v>6299</v>
      </c>
      <c r="C570" s="9" t="s">
        <v>298</v>
      </c>
      <c r="D570" s="9" t="s">
        <v>1158</v>
      </c>
      <c r="E570" s="9" t="s">
        <v>1161</v>
      </c>
      <c r="F570" s="9" t="s">
        <v>362</v>
      </c>
      <c r="G570" s="9" t="s">
        <v>363</v>
      </c>
      <c r="H570" s="30">
        <v>1864</v>
      </c>
      <c r="I570" s="16">
        <v>23850000</v>
      </c>
      <c r="J570" s="10">
        <v>23850000</v>
      </c>
      <c r="K570" s="10">
        <v>23850000</v>
      </c>
      <c r="L570" s="9" t="s">
        <v>331</v>
      </c>
      <c r="M570" s="11">
        <v>254</v>
      </c>
      <c r="N570" s="13" t="e">
        <v>#N/A</v>
      </c>
      <c r="O570" s="25">
        <v>2024680010068</v>
      </c>
      <c r="P570" s="26" t="s">
        <v>225</v>
      </c>
      <c r="Q570" s="11" t="s">
        <v>2408</v>
      </c>
      <c r="R570" s="11" t="s">
        <v>1494</v>
      </c>
      <c r="S570" s="11" t="s">
        <v>1495</v>
      </c>
      <c r="T570" s="11" t="s">
        <v>1895</v>
      </c>
      <c r="U570" s="11" t="s">
        <v>1896</v>
      </c>
      <c r="V570" s="12" t="s">
        <v>2208</v>
      </c>
    </row>
    <row r="571" spans="1:22">
      <c r="A571" s="55">
        <v>45491</v>
      </c>
      <c r="B571" s="9">
        <v>6324</v>
      </c>
      <c r="C571" s="9" t="s">
        <v>297</v>
      </c>
      <c r="D571" s="9" t="s">
        <v>1168</v>
      </c>
      <c r="E571" s="9" t="s">
        <v>1169</v>
      </c>
      <c r="F571" s="9" t="s">
        <v>349</v>
      </c>
      <c r="G571" s="9" t="s">
        <v>350</v>
      </c>
      <c r="H571" s="30">
        <v>1914</v>
      </c>
      <c r="I571" s="16">
        <v>25440000</v>
      </c>
      <c r="J571" s="10">
        <v>25280000</v>
      </c>
      <c r="K571" s="10">
        <v>25280000</v>
      </c>
      <c r="L571" s="9" t="s">
        <v>331</v>
      </c>
      <c r="M571" s="11">
        <v>254</v>
      </c>
      <c r="N571" s="13" t="e">
        <v>#N/A</v>
      </c>
      <c r="O571" s="25">
        <v>2024680010068</v>
      </c>
      <c r="P571" s="26" t="s">
        <v>225</v>
      </c>
      <c r="Q571" s="11" t="s">
        <v>2410</v>
      </c>
      <c r="R571" s="11" t="s">
        <v>1494</v>
      </c>
      <c r="S571" s="11" t="s">
        <v>1495</v>
      </c>
      <c r="T571" s="11" t="s">
        <v>1897</v>
      </c>
      <c r="U571" s="11" t="s">
        <v>1898</v>
      </c>
      <c r="V571" s="12" t="s">
        <v>2208</v>
      </c>
    </row>
    <row r="572" spans="1:22">
      <c r="A572" s="55">
        <v>45491</v>
      </c>
      <c r="B572" s="9">
        <v>6325</v>
      </c>
      <c r="C572" s="9" t="s">
        <v>297</v>
      </c>
      <c r="D572" s="9" t="s">
        <v>1168</v>
      </c>
      <c r="E572" s="9" t="s">
        <v>1170</v>
      </c>
      <c r="F572" s="9" t="s">
        <v>387</v>
      </c>
      <c r="G572" s="9" t="s">
        <v>388</v>
      </c>
      <c r="H572" s="30">
        <v>1913</v>
      </c>
      <c r="I572" s="16">
        <v>30210000</v>
      </c>
      <c r="J572" s="10">
        <v>30020000</v>
      </c>
      <c r="K572" s="10">
        <v>30020000</v>
      </c>
      <c r="L572" s="9" t="s">
        <v>331</v>
      </c>
      <c r="M572" s="11">
        <v>254</v>
      </c>
      <c r="N572" s="13" t="e">
        <v>#N/A</v>
      </c>
      <c r="O572" s="25">
        <v>2024680010068</v>
      </c>
      <c r="P572" s="26" t="s">
        <v>225</v>
      </c>
      <c r="Q572" s="11" t="s">
        <v>2410</v>
      </c>
      <c r="R572" s="11" t="s">
        <v>1494</v>
      </c>
      <c r="S572" s="11" t="s">
        <v>1495</v>
      </c>
      <c r="T572" s="11" t="s">
        <v>1899</v>
      </c>
      <c r="U572" s="11" t="s">
        <v>1900</v>
      </c>
      <c r="V572" s="12" t="s">
        <v>2208</v>
      </c>
    </row>
    <row r="573" spans="1:22">
      <c r="A573" s="55">
        <v>45491</v>
      </c>
      <c r="B573" s="9">
        <v>6326</v>
      </c>
      <c r="C573" s="9" t="s">
        <v>298</v>
      </c>
      <c r="D573" s="9" t="s">
        <v>1158</v>
      </c>
      <c r="E573" s="9" t="s">
        <v>1161</v>
      </c>
      <c r="F573" s="9" t="s">
        <v>385</v>
      </c>
      <c r="G573" s="9" t="s">
        <v>386</v>
      </c>
      <c r="H573" s="30">
        <v>1905</v>
      </c>
      <c r="I573" s="16">
        <v>23850000</v>
      </c>
      <c r="J573" s="10">
        <v>23700000</v>
      </c>
      <c r="K573" s="10">
        <v>23700000</v>
      </c>
      <c r="L573" s="9" t="s">
        <v>331</v>
      </c>
      <c r="M573" s="11">
        <v>254</v>
      </c>
      <c r="N573" s="13" t="e">
        <v>#N/A</v>
      </c>
      <c r="O573" s="25">
        <v>2024680010068</v>
      </c>
      <c r="P573" s="26" t="s">
        <v>225</v>
      </c>
      <c r="Q573" s="11" t="s">
        <v>2408</v>
      </c>
      <c r="R573" s="11" t="s">
        <v>1494</v>
      </c>
      <c r="S573" s="11" t="s">
        <v>1495</v>
      </c>
      <c r="T573" s="11" t="s">
        <v>1901</v>
      </c>
      <c r="U573" s="11" t="s">
        <v>1902</v>
      </c>
      <c r="V573" s="12" t="s">
        <v>2208</v>
      </c>
    </row>
    <row r="574" spans="1:22">
      <c r="A574" s="55">
        <v>45491</v>
      </c>
      <c r="B574" s="9">
        <v>6327</v>
      </c>
      <c r="C574" s="9" t="s">
        <v>298</v>
      </c>
      <c r="D574" s="9" t="s">
        <v>1158</v>
      </c>
      <c r="E574" s="9" t="s">
        <v>1171</v>
      </c>
      <c r="F574" s="9" t="s">
        <v>856</v>
      </c>
      <c r="G574" s="9" t="s">
        <v>857</v>
      </c>
      <c r="H574" s="30">
        <v>1904</v>
      </c>
      <c r="I574" s="16">
        <v>23850000</v>
      </c>
      <c r="J574" s="10">
        <v>23700000</v>
      </c>
      <c r="K574" s="10">
        <v>23700000</v>
      </c>
      <c r="L574" s="9" t="s">
        <v>331</v>
      </c>
      <c r="M574" s="11">
        <v>254</v>
      </c>
      <c r="N574" s="13" t="e">
        <v>#N/A</v>
      </c>
      <c r="O574" s="25">
        <v>2024680010068</v>
      </c>
      <c r="P574" s="26" t="s">
        <v>225</v>
      </c>
      <c r="Q574" s="11" t="s">
        <v>2408</v>
      </c>
      <c r="R574" s="11" t="s">
        <v>1494</v>
      </c>
      <c r="S574" s="11" t="s">
        <v>1495</v>
      </c>
      <c r="T574" s="11" t="s">
        <v>1903</v>
      </c>
      <c r="U574" s="11" t="s">
        <v>1904</v>
      </c>
      <c r="V574" s="12" t="s">
        <v>2208</v>
      </c>
    </row>
    <row r="575" spans="1:22">
      <c r="A575" s="55">
        <v>45491</v>
      </c>
      <c r="B575" s="9">
        <v>6328</v>
      </c>
      <c r="C575" s="9" t="s">
        <v>297</v>
      </c>
      <c r="D575" s="9" t="s">
        <v>1168</v>
      </c>
      <c r="E575" s="9" t="s">
        <v>1172</v>
      </c>
      <c r="F575" s="9" t="s">
        <v>1099</v>
      </c>
      <c r="G575" s="9" t="s">
        <v>1100</v>
      </c>
      <c r="H575" s="30">
        <v>1915</v>
      </c>
      <c r="I575" s="16">
        <v>25440000</v>
      </c>
      <c r="J575" s="10">
        <v>25280000</v>
      </c>
      <c r="K575" s="10">
        <v>25280000</v>
      </c>
      <c r="L575" s="9" t="s">
        <v>331</v>
      </c>
      <c r="M575" s="11">
        <v>254</v>
      </c>
      <c r="N575" s="13" t="e">
        <v>#N/A</v>
      </c>
      <c r="O575" s="25">
        <v>2024680010068</v>
      </c>
      <c r="P575" s="26" t="s">
        <v>225</v>
      </c>
      <c r="Q575" s="11" t="s">
        <v>2410</v>
      </c>
      <c r="R575" s="11" t="s">
        <v>1494</v>
      </c>
      <c r="S575" s="11" t="s">
        <v>1495</v>
      </c>
      <c r="T575" s="11" t="s">
        <v>1905</v>
      </c>
      <c r="U575" s="11" t="s">
        <v>1906</v>
      </c>
      <c r="V575" s="12" t="s">
        <v>2208</v>
      </c>
    </row>
    <row r="576" spans="1:22">
      <c r="A576" s="55">
        <v>45491</v>
      </c>
      <c r="B576" s="9">
        <v>6329</v>
      </c>
      <c r="C576" s="9" t="s">
        <v>297</v>
      </c>
      <c r="D576" s="9" t="s">
        <v>1168</v>
      </c>
      <c r="E576" s="9" t="s">
        <v>1173</v>
      </c>
      <c r="F576" s="9" t="s">
        <v>368</v>
      </c>
      <c r="G576" s="9" t="s">
        <v>369</v>
      </c>
      <c r="H576" s="30">
        <v>1918</v>
      </c>
      <c r="I576" s="16">
        <v>30210000</v>
      </c>
      <c r="J576" s="10">
        <v>30210000</v>
      </c>
      <c r="K576" s="10">
        <v>30210000</v>
      </c>
      <c r="L576" s="9" t="s">
        <v>331</v>
      </c>
      <c r="M576" s="11">
        <v>254</v>
      </c>
      <c r="N576" s="13" t="e">
        <v>#N/A</v>
      </c>
      <c r="O576" s="25">
        <v>2024680010068</v>
      </c>
      <c r="P576" s="26" t="s">
        <v>225</v>
      </c>
      <c r="Q576" s="11" t="s">
        <v>2407</v>
      </c>
      <c r="R576" s="11" t="s">
        <v>1494</v>
      </c>
      <c r="S576" s="11" t="s">
        <v>1495</v>
      </c>
      <c r="T576" s="11" t="s">
        <v>1907</v>
      </c>
      <c r="U576" s="11" t="s">
        <v>1908</v>
      </c>
      <c r="V576" s="12" t="s">
        <v>2208</v>
      </c>
    </row>
    <row r="577" spans="1:22">
      <c r="A577" s="55">
        <v>45492</v>
      </c>
      <c r="B577" s="9">
        <v>6346</v>
      </c>
      <c r="C577" s="9" t="s">
        <v>298</v>
      </c>
      <c r="D577" s="9" t="s">
        <v>1158</v>
      </c>
      <c r="E577" s="9" t="s">
        <v>1174</v>
      </c>
      <c r="F577" s="9" t="s">
        <v>607</v>
      </c>
      <c r="G577" s="9" t="s">
        <v>608</v>
      </c>
      <c r="H577" s="30">
        <v>1921</v>
      </c>
      <c r="I577" s="16">
        <v>28500000</v>
      </c>
      <c r="J577" s="10">
        <v>28500000</v>
      </c>
      <c r="K577" s="10">
        <v>28500000</v>
      </c>
      <c r="L577" s="9" t="s">
        <v>331</v>
      </c>
      <c r="M577" s="11">
        <v>254</v>
      </c>
      <c r="N577" s="13" t="e">
        <v>#N/A</v>
      </c>
      <c r="O577" s="25">
        <v>2024680010068</v>
      </c>
      <c r="P577" s="26" t="s">
        <v>225</v>
      </c>
      <c r="Q577" s="11" t="s">
        <v>2411</v>
      </c>
      <c r="R577" s="11" t="s">
        <v>1494</v>
      </c>
      <c r="S577" s="11" t="s">
        <v>1495</v>
      </c>
      <c r="T577" s="11" t="s">
        <v>1909</v>
      </c>
      <c r="U577" s="11" t="s">
        <v>1910</v>
      </c>
      <c r="V577" s="12" t="s">
        <v>2208</v>
      </c>
    </row>
    <row r="578" spans="1:22">
      <c r="A578" s="55">
        <v>45495</v>
      </c>
      <c r="B578" s="9">
        <v>6423</v>
      </c>
      <c r="C578" s="9" t="s">
        <v>298</v>
      </c>
      <c r="D578" s="9" t="s">
        <v>1158</v>
      </c>
      <c r="E578" s="9" t="s">
        <v>1175</v>
      </c>
      <c r="F578" s="9" t="s">
        <v>578</v>
      </c>
      <c r="G578" s="9" t="s">
        <v>579</v>
      </c>
      <c r="H578" s="30">
        <v>1958</v>
      </c>
      <c r="I578" s="16">
        <v>28500000</v>
      </c>
      <c r="J578" s="10">
        <v>28500000</v>
      </c>
      <c r="K578" s="10">
        <v>28500000</v>
      </c>
      <c r="L578" s="9" t="s">
        <v>331</v>
      </c>
      <c r="M578" s="11">
        <v>254</v>
      </c>
      <c r="N578" s="13" t="e">
        <v>#N/A</v>
      </c>
      <c r="O578" s="25">
        <v>2024680010068</v>
      </c>
      <c r="P578" s="26" t="s">
        <v>225</v>
      </c>
      <c r="Q578" s="11" t="s">
        <v>2411</v>
      </c>
      <c r="R578" s="11" t="s">
        <v>1494</v>
      </c>
      <c r="S578" s="11" t="s">
        <v>1495</v>
      </c>
      <c r="T578" s="11" t="s">
        <v>1911</v>
      </c>
      <c r="U578" s="11" t="s">
        <v>1912</v>
      </c>
      <c r="V578" s="12" t="s">
        <v>2208</v>
      </c>
    </row>
    <row r="579" spans="1:22">
      <c r="A579" s="55">
        <v>45496</v>
      </c>
      <c r="B579" s="9">
        <v>6530</v>
      </c>
      <c r="C579" s="9" t="s">
        <v>298</v>
      </c>
      <c r="D579" s="9" t="s">
        <v>1158</v>
      </c>
      <c r="E579" s="9" t="s">
        <v>1176</v>
      </c>
      <c r="F579" s="9" t="s">
        <v>425</v>
      </c>
      <c r="G579" s="9" t="s">
        <v>426</v>
      </c>
      <c r="H579" s="30">
        <v>2074</v>
      </c>
      <c r="I579" s="16">
        <v>28500000</v>
      </c>
      <c r="J579" s="10">
        <v>28500000</v>
      </c>
      <c r="K579" s="10">
        <v>28500000</v>
      </c>
      <c r="L579" s="9" t="s">
        <v>331</v>
      </c>
      <c r="M579" s="11">
        <v>254</v>
      </c>
      <c r="N579" s="13" t="e">
        <v>#N/A</v>
      </c>
      <c r="O579" s="25">
        <v>2024680010068</v>
      </c>
      <c r="P579" s="26" t="s">
        <v>225</v>
      </c>
      <c r="Q579" s="11" t="s">
        <v>2411</v>
      </c>
      <c r="R579" s="11" t="s">
        <v>1494</v>
      </c>
      <c r="S579" s="11" t="s">
        <v>1495</v>
      </c>
      <c r="T579" s="11" t="s">
        <v>1913</v>
      </c>
      <c r="U579" s="11" t="s">
        <v>1914</v>
      </c>
      <c r="V579" s="12" t="s">
        <v>2208</v>
      </c>
    </row>
    <row r="580" spans="1:22">
      <c r="A580" s="55">
        <v>45496</v>
      </c>
      <c r="B580" s="9">
        <v>6531</v>
      </c>
      <c r="C580" s="9" t="s">
        <v>298</v>
      </c>
      <c r="D580" s="9" t="s">
        <v>1158</v>
      </c>
      <c r="E580" s="9" t="s">
        <v>1177</v>
      </c>
      <c r="F580" s="9" t="s">
        <v>840</v>
      </c>
      <c r="G580" s="9" t="s">
        <v>841</v>
      </c>
      <c r="H580" s="30">
        <v>2055</v>
      </c>
      <c r="I580" s="16">
        <v>28500000</v>
      </c>
      <c r="J580" s="10">
        <v>28500000</v>
      </c>
      <c r="K580" s="10">
        <v>28500000</v>
      </c>
      <c r="L580" s="9" t="s">
        <v>331</v>
      </c>
      <c r="M580" s="11">
        <v>254</v>
      </c>
      <c r="N580" s="13" t="e">
        <v>#N/A</v>
      </c>
      <c r="O580" s="25">
        <v>2024680010068</v>
      </c>
      <c r="P580" s="26" t="s">
        <v>225</v>
      </c>
      <c r="Q580" s="11" t="s">
        <v>2411</v>
      </c>
      <c r="R580" s="11" t="s">
        <v>1494</v>
      </c>
      <c r="S580" s="11" t="s">
        <v>1495</v>
      </c>
      <c r="T580" s="11" t="s">
        <v>1915</v>
      </c>
      <c r="U580" s="11" t="s">
        <v>1916</v>
      </c>
      <c r="V580" s="12" t="s">
        <v>2208</v>
      </c>
    </row>
    <row r="581" spans="1:22">
      <c r="A581" s="55">
        <v>45496</v>
      </c>
      <c r="B581" s="9">
        <v>6532</v>
      </c>
      <c r="C581" s="9" t="s">
        <v>297</v>
      </c>
      <c r="D581" s="9" t="s">
        <v>1168</v>
      </c>
      <c r="E581" s="9" t="s">
        <v>1178</v>
      </c>
      <c r="F581" s="9" t="s">
        <v>831</v>
      </c>
      <c r="G581" s="9" t="s">
        <v>832</v>
      </c>
      <c r="H581" s="30">
        <v>2040</v>
      </c>
      <c r="I581" s="16">
        <v>20000000</v>
      </c>
      <c r="J581" s="10">
        <v>20000000</v>
      </c>
      <c r="K581" s="10">
        <v>20000000</v>
      </c>
      <c r="L581" s="9" t="s">
        <v>331</v>
      </c>
      <c r="M581" s="11">
        <v>254</v>
      </c>
      <c r="N581" s="13" t="e">
        <v>#N/A</v>
      </c>
      <c r="O581" s="25">
        <v>2024680010068</v>
      </c>
      <c r="P581" s="26" t="s">
        <v>225</v>
      </c>
      <c r="Q581" s="11" t="s">
        <v>2412</v>
      </c>
      <c r="R581" s="11" t="s">
        <v>1494</v>
      </c>
      <c r="S581" s="11" t="s">
        <v>1495</v>
      </c>
      <c r="T581" s="11" t="s">
        <v>1917</v>
      </c>
      <c r="U581" s="11" t="s">
        <v>1918</v>
      </c>
      <c r="V581" s="12" t="s">
        <v>2208</v>
      </c>
    </row>
    <row r="582" spans="1:22">
      <c r="A582" s="55">
        <v>45496</v>
      </c>
      <c r="B582" s="9">
        <v>6533</v>
      </c>
      <c r="C582" s="9" t="s">
        <v>298</v>
      </c>
      <c r="D582" s="9" t="s">
        <v>1158</v>
      </c>
      <c r="E582" s="9" t="s">
        <v>1179</v>
      </c>
      <c r="F582" s="9" t="s">
        <v>449</v>
      </c>
      <c r="G582" s="9" t="s">
        <v>450</v>
      </c>
      <c r="H582" s="30">
        <v>2049</v>
      </c>
      <c r="I582" s="16">
        <v>28500000</v>
      </c>
      <c r="J582" s="10">
        <v>28500000</v>
      </c>
      <c r="K582" s="10">
        <v>28500000</v>
      </c>
      <c r="L582" s="9" t="s">
        <v>331</v>
      </c>
      <c r="M582" s="11">
        <v>254</v>
      </c>
      <c r="N582" s="13" t="e">
        <v>#N/A</v>
      </c>
      <c r="O582" s="25">
        <v>2024680010068</v>
      </c>
      <c r="P582" s="26" t="s">
        <v>225</v>
      </c>
      <c r="Q582" s="11" t="s">
        <v>2411</v>
      </c>
      <c r="R582" s="11" t="s">
        <v>1494</v>
      </c>
      <c r="S582" s="11" t="s">
        <v>1495</v>
      </c>
      <c r="T582" s="11" t="s">
        <v>1919</v>
      </c>
      <c r="U582" s="11" t="s">
        <v>1920</v>
      </c>
      <c r="V582" s="12" t="s">
        <v>2208</v>
      </c>
    </row>
    <row r="583" spans="1:22">
      <c r="A583" s="55">
        <v>45497</v>
      </c>
      <c r="B583" s="9">
        <v>6561</v>
      </c>
      <c r="C583" s="9" t="s">
        <v>310</v>
      </c>
      <c r="D583" s="9" t="s">
        <v>451</v>
      </c>
      <c r="E583" s="9" t="s">
        <v>1180</v>
      </c>
      <c r="F583" s="9" t="s">
        <v>804</v>
      </c>
      <c r="G583" s="9" t="s">
        <v>805</v>
      </c>
      <c r="H583" s="30">
        <v>2089</v>
      </c>
      <c r="I583" s="16">
        <v>27550000</v>
      </c>
      <c r="J583" s="10">
        <v>27550000</v>
      </c>
      <c r="K583" s="10">
        <v>27550000</v>
      </c>
      <c r="L583" s="9" t="s">
        <v>331</v>
      </c>
      <c r="M583" s="11">
        <v>256</v>
      </c>
      <c r="N583" s="13" t="e">
        <v>#N/A</v>
      </c>
      <c r="O583" s="25">
        <v>2024680010149</v>
      </c>
      <c r="P583" s="26" t="s">
        <v>227</v>
      </c>
      <c r="Q583" s="11" t="s">
        <v>1479</v>
      </c>
      <c r="R583" s="11" t="s">
        <v>1494</v>
      </c>
      <c r="S583" s="11" t="s">
        <v>1495</v>
      </c>
      <c r="T583" s="11" t="s">
        <v>1921</v>
      </c>
      <c r="U583" s="11" t="s">
        <v>1922</v>
      </c>
      <c r="V583" s="12" t="s">
        <v>2208</v>
      </c>
    </row>
    <row r="584" spans="1:22">
      <c r="A584" s="55">
        <v>45497</v>
      </c>
      <c r="B584" s="9">
        <v>6562</v>
      </c>
      <c r="C584" s="9" t="s">
        <v>310</v>
      </c>
      <c r="D584" s="9" t="s">
        <v>451</v>
      </c>
      <c r="E584" s="9" t="s">
        <v>1181</v>
      </c>
      <c r="F584" s="9" t="s">
        <v>391</v>
      </c>
      <c r="G584" s="9" t="s">
        <v>392</v>
      </c>
      <c r="H584" s="30">
        <v>2082</v>
      </c>
      <c r="I584" s="16">
        <v>19333333.329999998</v>
      </c>
      <c r="J584" s="10">
        <v>19333333.329999998</v>
      </c>
      <c r="K584" s="10">
        <v>19333333.329999998</v>
      </c>
      <c r="L584" s="9" t="s">
        <v>331</v>
      </c>
      <c r="M584" s="11">
        <v>256</v>
      </c>
      <c r="N584" s="13" t="e">
        <v>#N/A</v>
      </c>
      <c r="O584" s="25">
        <v>2024680010149</v>
      </c>
      <c r="P584" s="26" t="s">
        <v>227</v>
      </c>
      <c r="Q584" s="11" t="s">
        <v>1479</v>
      </c>
      <c r="R584" s="11" t="s">
        <v>1494</v>
      </c>
      <c r="S584" s="11" t="s">
        <v>1495</v>
      </c>
      <c r="T584" s="11" t="s">
        <v>1923</v>
      </c>
      <c r="U584" s="11" t="s">
        <v>1924</v>
      </c>
      <c r="V584" s="12" t="s">
        <v>2208</v>
      </c>
    </row>
    <row r="585" spans="1:22">
      <c r="A585" s="55">
        <v>45497</v>
      </c>
      <c r="B585" s="9">
        <v>6584</v>
      </c>
      <c r="C585" s="9" t="s">
        <v>310</v>
      </c>
      <c r="D585" s="9" t="s">
        <v>451</v>
      </c>
      <c r="E585" s="9" t="s">
        <v>1182</v>
      </c>
      <c r="F585" s="9" t="s">
        <v>760</v>
      </c>
      <c r="G585" s="9" t="s">
        <v>761</v>
      </c>
      <c r="H585" s="30">
        <v>2108</v>
      </c>
      <c r="I585" s="16">
        <v>10633333.33</v>
      </c>
      <c r="J585" s="10">
        <v>10633333.33</v>
      </c>
      <c r="K585" s="10">
        <v>10633333.33</v>
      </c>
      <c r="L585" s="9" t="s">
        <v>331</v>
      </c>
      <c r="M585" s="11">
        <v>256</v>
      </c>
      <c r="N585" s="13" t="e">
        <v>#N/A</v>
      </c>
      <c r="O585" s="25">
        <v>2024680010149</v>
      </c>
      <c r="P585" s="26" t="s">
        <v>227</v>
      </c>
      <c r="Q585" s="11" t="s">
        <v>1479</v>
      </c>
      <c r="R585" s="11" t="s">
        <v>1494</v>
      </c>
      <c r="S585" s="11" t="s">
        <v>1529</v>
      </c>
      <c r="T585" s="11" t="s">
        <v>1925</v>
      </c>
      <c r="U585" s="11" t="s">
        <v>1926</v>
      </c>
      <c r="V585" s="12" t="s">
        <v>2208</v>
      </c>
    </row>
    <row r="586" spans="1:22">
      <c r="A586" s="55">
        <v>45497</v>
      </c>
      <c r="B586" s="9">
        <v>6585</v>
      </c>
      <c r="C586" s="9" t="s">
        <v>310</v>
      </c>
      <c r="D586" s="9" t="s">
        <v>451</v>
      </c>
      <c r="E586" s="9" t="s">
        <v>1182</v>
      </c>
      <c r="F586" s="9" t="s">
        <v>845</v>
      </c>
      <c r="G586" s="9" t="s">
        <v>846</v>
      </c>
      <c r="H586" s="30">
        <v>2107</v>
      </c>
      <c r="I586" s="16">
        <v>10633333.33</v>
      </c>
      <c r="J586" s="10">
        <v>10633333.33</v>
      </c>
      <c r="K586" s="10">
        <v>10633333.33</v>
      </c>
      <c r="L586" s="9" t="s">
        <v>331</v>
      </c>
      <c r="M586" s="11">
        <v>256</v>
      </c>
      <c r="N586" s="13" t="e">
        <v>#N/A</v>
      </c>
      <c r="O586" s="25">
        <v>2024680010149</v>
      </c>
      <c r="P586" s="26" t="s">
        <v>227</v>
      </c>
      <c r="Q586" s="11" t="s">
        <v>1479</v>
      </c>
      <c r="R586" s="11" t="s">
        <v>1494</v>
      </c>
      <c r="S586" s="11" t="s">
        <v>1529</v>
      </c>
      <c r="T586" s="11" t="s">
        <v>1927</v>
      </c>
      <c r="U586" s="11" t="s">
        <v>1928</v>
      </c>
      <c r="V586" s="12" t="s">
        <v>2208</v>
      </c>
    </row>
    <row r="587" spans="1:22">
      <c r="A587" s="55">
        <v>45498</v>
      </c>
      <c r="B587" s="9">
        <v>6618</v>
      </c>
      <c r="C587" s="27" t="s">
        <v>314</v>
      </c>
      <c r="D587" s="9" t="s">
        <v>389</v>
      </c>
      <c r="E587" s="9" t="s">
        <v>1183</v>
      </c>
      <c r="F587" s="9" t="s">
        <v>467</v>
      </c>
      <c r="G587" s="9" t="s">
        <v>468</v>
      </c>
      <c r="H587" s="31" t="s">
        <v>2206</v>
      </c>
      <c r="I587" s="16">
        <v>897600</v>
      </c>
      <c r="J587" s="10">
        <v>897600</v>
      </c>
      <c r="K587" s="10">
        <v>897600</v>
      </c>
      <c r="L587" s="9" t="s">
        <v>331</v>
      </c>
      <c r="M587" s="11">
        <v>258</v>
      </c>
      <c r="N587" s="13" t="e">
        <v>#N/A</v>
      </c>
      <c r="O587" s="25">
        <v>2024680010149</v>
      </c>
      <c r="P587" s="26" t="s">
        <v>227</v>
      </c>
      <c r="Q587" s="11" t="s">
        <v>415</v>
      </c>
      <c r="R587" s="31" t="s">
        <v>2206</v>
      </c>
      <c r="S587" s="31" t="s">
        <v>2206</v>
      </c>
      <c r="T587" s="31" t="s">
        <v>2206</v>
      </c>
      <c r="U587" s="31" t="s">
        <v>2206</v>
      </c>
      <c r="V587" s="12" t="s">
        <v>2208</v>
      </c>
    </row>
    <row r="588" spans="1:22">
      <c r="A588" s="55">
        <v>45498</v>
      </c>
      <c r="B588" s="9">
        <v>6619</v>
      </c>
      <c r="C588" s="27" t="s">
        <v>314</v>
      </c>
      <c r="D588" s="9" t="s">
        <v>389</v>
      </c>
      <c r="E588" s="9" t="s">
        <v>1184</v>
      </c>
      <c r="F588" s="9" t="s">
        <v>472</v>
      </c>
      <c r="G588" s="9" t="s">
        <v>473</v>
      </c>
      <c r="H588" s="31" t="s">
        <v>2206</v>
      </c>
      <c r="I588" s="16">
        <v>162500</v>
      </c>
      <c r="J588" s="10">
        <v>162500</v>
      </c>
      <c r="K588" s="10">
        <v>162500</v>
      </c>
      <c r="L588" s="9" t="s">
        <v>331</v>
      </c>
      <c r="M588" s="11">
        <v>258</v>
      </c>
      <c r="N588" s="13" t="e">
        <v>#N/A</v>
      </c>
      <c r="O588" s="25">
        <v>2024680010149</v>
      </c>
      <c r="P588" s="26" t="s">
        <v>227</v>
      </c>
      <c r="Q588" s="11" t="s">
        <v>415</v>
      </c>
      <c r="R588" s="31" t="s">
        <v>2206</v>
      </c>
      <c r="S588" s="31" t="s">
        <v>2206</v>
      </c>
      <c r="T588" s="31" t="s">
        <v>2206</v>
      </c>
      <c r="U588" s="31" t="s">
        <v>2206</v>
      </c>
      <c r="V588" s="12" t="s">
        <v>2208</v>
      </c>
    </row>
    <row r="589" spans="1:22">
      <c r="A589" s="55">
        <v>45498</v>
      </c>
      <c r="B589" s="9">
        <v>6620</v>
      </c>
      <c r="C589" s="27" t="s">
        <v>314</v>
      </c>
      <c r="D589" s="9" t="s">
        <v>389</v>
      </c>
      <c r="E589" s="9" t="s">
        <v>1184</v>
      </c>
      <c r="F589" s="9" t="s">
        <v>472</v>
      </c>
      <c r="G589" s="9" t="s">
        <v>473</v>
      </c>
      <c r="H589" s="31" t="s">
        <v>2206</v>
      </c>
      <c r="I589" s="16">
        <v>2112500</v>
      </c>
      <c r="J589" s="10">
        <v>2112500</v>
      </c>
      <c r="K589" s="10">
        <v>2112500</v>
      </c>
      <c r="L589" s="9" t="s">
        <v>331</v>
      </c>
      <c r="M589" s="11">
        <v>258</v>
      </c>
      <c r="N589" s="13" t="e">
        <v>#N/A</v>
      </c>
      <c r="O589" s="25">
        <v>2024680010149</v>
      </c>
      <c r="P589" s="26" t="s">
        <v>227</v>
      </c>
      <c r="Q589" s="11" t="s">
        <v>415</v>
      </c>
      <c r="R589" s="31" t="s">
        <v>2206</v>
      </c>
      <c r="S589" s="31" t="s">
        <v>2206</v>
      </c>
      <c r="T589" s="31" t="s">
        <v>2206</v>
      </c>
      <c r="U589" s="31" t="s">
        <v>2206</v>
      </c>
      <c r="V589" s="12" t="s">
        <v>2208</v>
      </c>
    </row>
    <row r="590" spans="1:22">
      <c r="A590" s="55">
        <v>45498</v>
      </c>
      <c r="B590" s="9">
        <v>6621</v>
      </c>
      <c r="C590" s="27" t="s">
        <v>314</v>
      </c>
      <c r="D590" s="9" t="s">
        <v>389</v>
      </c>
      <c r="E590" s="9" t="s">
        <v>1184</v>
      </c>
      <c r="F590" s="9" t="s">
        <v>474</v>
      </c>
      <c r="G590" s="9" t="s">
        <v>475</v>
      </c>
      <c r="H590" s="31" t="s">
        <v>2206</v>
      </c>
      <c r="I590" s="16">
        <v>2437500</v>
      </c>
      <c r="J590" s="10">
        <v>2437500</v>
      </c>
      <c r="K590" s="10">
        <v>2437500</v>
      </c>
      <c r="L590" s="9" t="s">
        <v>331</v>
      </c>
      <c r="M590" s="11">
        <v>258</v>
      </c>
      <c r="N590" s="13" t="e">
        <v>#N/A</v>
      </c>
      <c r="O590" s="25">
        <v>2024680010149</v>
      </c>
      <c r="P590" s="26" t="s">
        <v>227</v>
      </c>
      <c r="Q590" s="11" t="s">
        <v>415</v>
      </c>
      <c r="R590" s="31" t="s">
        <v>2206</v>
      </c>
      <c r="S590" s="31" t="s">
        <v>2206</v>
      </c>
      <c r="T590" s="31" t="s">
        <v>2206</v>
      </c>
      <c r="U590" s="31" t="s">
        <v>2206</v>
      </c>
      <c r="V590" s="12" t="s">
        <v>2208</v>
      </c>
    </row>
    <row r="591" spans="1:22">
      <c r="A591" s="55">
        <v>45498</v>
      </c>
      <c r="B591" s="9">
        <v>6622</v>
      </c>
      <c r="C591" s="27" t="s">
        <v>314</v>
      </c>
      <c r="D591" s="9" t="s">
        <v>389</v>
      </c>
      <c r="E591" s="9" t="s">
        <v>1184</v>
      </c>
      <c r="F591" s="9" t="s">
        <v>476</v>
      </c>
      <c r="G591" s="9" t="s">
        <v>477</v>
      </c>
      <c r="H591" s="31" t="s">
        <v>2206</v>
      </c>
      <c r="I591" s="16">
        <v>1137500</v>
      </c>
      <c r="J591" s="10">
        <v>1137500</v>
      </c>
      <c r="K591" s="10">
        <v>1137500</v>
      </c>
      <c r="L591" s="9" t="s">
        <v>331</v>
      </c>
      <c r="M591" s="11">
        <v>258</v>
      </c>
      <c r="N591" s="13" t="e">
        <v>#N/A</v>
      </c>
      <c r="O591" s="25">
        <v>2024680010149</v>
      </c>
      <c r="P591" s="26" t="s">
        <v>227</v>
      </c>
      <c r="Q591" s="11" t="s">
        <v>415</v>
      </c>
      <c r="R591" s="31" t="s">
        <v>2206</v>
      </c>
      <c r="S591" s="31" t="s">
        <v>2206</v>
      </c>
      <c r="T591" s="31" t="s">
        <v>2206</v>
      </c>
      <c r="U591" s="31" t="s">
        <v>2206</v>
      </c>
      <c r="V591" s="12" t="s">
        <v>2208</v>
      </c>
    </row>
    <row r="592" spans="1:22">
      <c r="A592" s="55">
        <v>45498</v>
      </c>
      <c r="B592" s="9">
        <v>6623</v>
      </c>
      <c r="C592" s="27" t="s">
        <v>314</v>
      </c>
      <c r="D592" s="9" t="s">
        <v>389</v>
      </c>
      <c r="E592" s="9" t="s">
        <v>1184</v>
      </c>
      <c r="F592" s="9" t="s">
        <v>478</v>
      </c>
      <c r="G592" s="9" t="s">
        <v>479</v>
      </c>
      <c r="H592" s="31" t="s">
        <v>2206</v>
      </c>
      <c r="I592" s="16">
        <v>487500</v>
      </c>
      <c r="J592" s="10">
        <v>487500</v>
      </c>
      <c r="K592" s="10">
        <v>487500</v>
      </c>
      <c r="L592" s="9" t="s">
        <v>331</v>
      </c>
      <c r="M592" s="11">
        <v>258</v>
      </c>
      <c r="N592" s="13" t="e">
        <v>#N/A</v>
      </c>
      <c r="O592" s="25">
        <v>2024680010149</v>
      </c>
      <c r="P592" s="26" t="s">
        <v>227</v>
      </c>
      <c r="Q592" s="11" t="s">
        <v>415</v>
      </c>
      <c r="R592" s="31" t="s">
        <v>2206</v>
      </c>
      <c r="S592" s="31" t="s">
        <v>2206</v>
      </c>
      <c r="T592" s="31" t="s">
        <v>2206</v>
      </c>
      <c r="U592" s="31" t="s">
        <v>2206</v>
      </c>
      <c r="V592" s="12" t="s">
        <v>2208</v>
      </c>
    </row>
    <row r="593" spans="1:22">
      <c r="A593" s="55">
        <v>45498</v>
      </c>
      <c r="B593" s="9">
        <v>6624</v>
      </c>
      <c r="C593" s="27" t="s">
        <v>314</v>
      </c>
      <c r="D593" s="9" t="s">
        <v>389</v>
      </c>
      <c r="E593" s="9" t="s">
        <v>1184</v>
      </c>
      <c r="F593" s="9" t="s">
        <v>480</v>
      </c>
      <c r="G593" s="9" t="s">
        <v>481</v>
      </c>
      <c r="H593" s="31" t="s">
        <v>2206</v>
      </c>
      <c r="I593" s="16">
        <v>4550000</v>
      </c>
      <c r="J593" s="10">
        <v>4550000</v>
      </c>
      <c r="K593" s="10">
        <v>4550000</v>
      </c>
      <c r="L593" s="9" t="s">
        <v>331</v>
      </c>
      <c r="M593" s="11">
        <v>258</v>
      </c>
      <c r="N593" s="13" t="e">
        <v>#N/A</v>
      </c>
      <c r="O593" s="25">
        <v>2024680010149</v>
      </c>
      <c r="P593" s="26" t="s">
        <v>227</v>
      </c>
      <c r="Q593" s="11" t="s">
        <v>415</v>
      </c>
      <c r="R593" s="31" t="s">
        <v>2206</v>
      </c>
      <c r="S593" s="31" t="s">
        <v>2206</v>
      </c>
      <c r="T593" s="31" t="s">
        <v>2206</v>
      </c>
      <c r="U593" s="31" t="s">
        <v>2206</v>
      </c>
      <c r="V593" s="12" t="s">
        <v>2208</v>
      </c>
    </row>
    <row r="594" spans="1:22">
      <c r="A594" s="55">
        <v>45498</v>
      </c>
      <c r="B594" s="9">
        <v>6625</v>
      </c>
      <c r="C594" s="27" t="s">
        <v>314</v>
      </c>
      <c r="D594" s="9" t="s">
        <v>389</v>
      </c>
      <c r="E594" s="9" t="s">
        <v>1184</v>
      </c>
      <c r="F594" s="9" t="s">
        <v>480</v>
      </c>
      <c r="G594" s="9" t="s">
        <v>481</v>
      </c>
      <c r="H594" s="31" t="s">
        <v>2206</v>
      </c>
      <c r="I594" s="16">
        <v>2275000</v>
      </c>
      <c r="J594" s="10">
        <v>2275000</v>
      </c>
      <c r="K594" s="10">
        <v>2275000</v>
      </c>
      <c r="L594" s="9" t="s">
        <v>331</v>
      </c>
      <c r="M594" s="11">
        <v>258</v>
      </c>
      <c r="N594" s="13" t="e">
        <v>#N/A</v>
      </c>
      <c r="O594" s="25">
        <v>2024680010149</v>
      </c>
      <c r="P594" s="26" t="s">
        <v>227</v>
      </c>
      <c r="Q594" s="11" t="s">
        <v>415</v>
      </c>
      <c r="R594" s="31" t="s">
        <v>2206</v>
      </c>
      <c r="S594" s="31" t="s">
        <v>2206</v>
      </c>
      <c r="T594" s="31" t="s">
        <v>2206</v>
      </c>
      <c r="U594" s="31" t="s">
        <v>2206</v>
      </c>
      <c r="V594" s="12" t="s">
        <v>2208</v>
      </c>
    </row>
    <row r="595" spans="1:22">
      <c r="A595" s="55">
        <v>45498</v>
      </c>
      <c r="B595" s="9">
        <v>6626</v>
      </c>
      <c r="C595" s="27" t="s">
        <v>314</v>
      </c>
      <c r="D595" s="9" t="s">
        <v>389</v>
      </c>
      <c r="E595" s="9" t="s">
        <v>1184</v>
      </c>
      <c r="F595" s="9" t="s">
        <v>482</v>
      </c>
      <c r="G595" s="9" t="s">
        <v>483</v>
      </c>
      <c r="H595" s="31" t="s">
        <v>2206</v>
      </c>
      <c r="I595" s="16">
        <v>1950000</v>
      </c>
      <c r="J595" s="10">
        <v>1950000</v>
      </c>
      <c r="K595" s="10">
        <v>1950000</v>
      </c>
      <c r="L595" s="9" t="s">
        <v>331</v>
      </c>
      <c r="M595" s="11">
        <v>258</v>
      </c>
      <c r="N595" s="13" t="e">
        <v>#N/A</v>
      </c>
      <c r="O595" s="25">
        <v>2024680010149</v>
      </c>
      <c r="P595" s="26" t="s">
        <v>227</v>
      </c>
      <c r="Q595" s="11" t="s">
        <v>415</v>
      </c>
      <c r="R595" s="31" t="s">
        <v>2206</v>
      </c>
      <c r="S595" s="31" t="s">
        <v>2206</v>
      </c>
      <c r="T595" s="31" t="s">
        <v>2206</v>
      </c>
      <c r="U595" s="31" t="s">
        <v>2206</v>
      </c>
      <c r="V595" s="12" t="s">
        <v>2208</v>
      </c>
    </row>
    <row r="596" spans="1:22">
      <c r="A596" s="55">
        <v>45498</v>
      </c>
      <c r="B596" s="9">
        <v>6627</v>
      </c>
      <c r="C596" s="27" t="s">
        <v>314</v>
      </c>
      <c r="D596" s="9" t="s">
        <v>389</v>
      </c>
      <c r="E596" s="9" t="s">
        <v>1184</v>
      </c>
      <c r="F596" s="9" t="s">
        <v>484</v>
      </c>
      <c r="G596" s="9" t="s">
        <v>485</v>
      </c>
      <c r="H596" s="31" t="s">
        <v>2206</v>
      </c>
      <c r="I596" s="16">
        <v>3575000</v>
      </c>
      <c r="J596" s="10">
        <v>3575000</v>
      </c>
      <c r="K596" s="10">
        <v>3575000</v>
      </c>
      <c r="L596" s="9" t="s">
        <v>331</v>
      </c>
      <c r="M596" s="11">
        <v>258</v>
      </c>
      <c r="N596" s="13" t="e">
        <v>#N/A</v>
      </c>
      <c r="O596" s="25">
        <v>2024680010149</v>
      </c>
      <c r="P596" s="26" t="s">
        <v>227</v>
      </c>
      <c r="Q596" s="11" t="s">
        <v>415</v>
      </c>
      <c r="R596" s="31" t="s">
        <v>2206</v>
      </c>
      <c r="S596" s="31" t="s">
        <v>2206</v>
      </c>
      <c r="T596" s="31" t="s">
        <v>2206</v>
      </c>
      <c r="U596" s="31" t="s">
        <v>2206</v>
      </c>
      <c r="V596" s="12" t="s">
        <v>2208</v>
      </c>
    </row>
    <row r="597" spans="1:22">
      <c r="A597" s="55">
        <v>45498</v>
      </c>
      <c r="B597" s="9">
        <v>6628</v>
      </c>
      <c r="C597" s="27" t="s">
        <v>314</v>
      </c>
      <c r="D597" s="9" t="s">
        <v>389</v>
      </c>
      <c r="E597" s="9" t="s">
        <v>1184</v>
      </c>
      <c r="F597" s="9" t="s">
        <v>486</v>
      </c>
      <c r="G597" s="9" t="s">
        <v>487</v>
      </c>
      <c r="H597" s="31" t="s">
        <v>2206</v>
      </c>
      <c r="I597" s="16">
        <v>2762500</v>
      </c>
      <c r="J597" s="10">
        <v>2762500</v>
      </c>
      <c r="K597" s="10">
        <v>2762500</v>
      </c>
      <c r="L597" s="9" t="s">
        <v>331</v>
      </c>
      <c r="M597" s="11">
        <v>258</v>
      </c>
      <c r="N597" s="13" t="e">
        <v>#N/A</v>
      </c>
      <c r="O597" s="25">
        <v>2024680010149</v>
      </c>
      <c r="P597" s="26" t="s">
        <v>227</v>
      </c>
      <c r="Q597" s="11" t="s">
        <v>415</v>
      </c>
      <c r="R597" s="31" t="s">
        <v>2206</v>
      </c>
      <c r="S597" s="31" t="s">
        <v>2206</v>
      </c>
      <c r="T597" s="31" t="s">
        <v>2206</v>
      </c>
      <c r="U597" s="31" t="s">
        <v>2206</v>
      </c>
      <c r="V597" s="12" t="s">
        <v>2208</v>
      </c>
    </row>
    <row r="598" spans="1:22">
      <c r="A598" s="55">
        <v>45498</v>
      </c>
      <c r="B598" s="9">
        <v>6638</v>
      </c>
      <c r="C598" s="9" t="s">
        <v>301</v>
      </c>
      <c r="D598" s="9" t="s">
        <v>1185</v>
      </c>
      <c r="E598" s="9" t="s">
        <v>1186</v>
      </c>
      <c r="F598" s="9" t="s">
        <v>852</v>
      </c>
      <c r="G598" s="9" t="s">
        <v>853</v>
      </c>
      <c r="H598" s="30">
        <v>2154</v>
      </c>
      <c r="I598" s="16">
        <v>26600000</v>
      </c>
      <c r="J598" s="10">
        <v>26600000</v>
      </c>
      <c r="K598" s="10">
        <v>26600000</v>
      </c>
      <c r="L598" s="9" t="s">
        <v>331</v>
      </c>
      <c r="M598" s="11">
        <v>215</v>
      </c>
      <c r="N598" s="13" t="e">
        <v>#N/A</v>
      </c>
      <c r="O598" s="25">
        <v>2024680010127</v>
      </c>
      <c r="P598" s="26" t="s">
        <v>221</v>
      </c>
      <c r="Q598" s="11" t="s">
        <v>550</v>
      </c>
      <c r="R598" s="11" t="s">
        <v>1494</v>
      </c>
      <c r="S598" s="11" t="s">
        <v>1495</v>
      </c>
      <c r="T598" s="11" t="s">
        <v>1929</v>
      </c>
      <c r="U598" s="11" t="s">
        <v>1930</v>
      </c>
      <c r="V598" s="12" t="s">
        <v>2208</v>
      </c>
    </row>
    <row r="599" spans="1:22">
      <c r="A599" s="55">
        <v>45498</v>
      </c>
      <c r="B599" s="9">
        <v>6639</v>
      </c>
      <c r="C599" s="9" t="s">
        <v>297</v>
      </c>
      <c r="D599" s="9" t="s">
        <v>1168</v>
      </c>
      <c r="E599" s="9" t="s">
        <v>1187</v>
      </c>
      <c r="F599" s="9" t="s">
        <v>873</v>
      </c>
      <c r="G599" s="9" t="s">
        <v>874</v>
      </c>
      <c r="H599" s="30">
        <v>2147</v>
      </c>
      <c r="I599" s="16">
        <v>21500000</v>
      </c>
      <c r="J599" s="10">
        <v>21500000</v>
      </c>
      <c r="K599" s="10">
        <v>21500000</v>
      </c>
      <c r="L599" s="9" t="s">
        <v>331</v>
      </c>
      <c r="M599" s="11">
        <v>254</v>
      </c>
      <c r="N599" s="13" t="e">
        <v>#N/A</v>
      </c>
      <c r="O599" s="25">
        <v>2024680010068</v>
      </c>
      <c r="P599" s="26" t="s">
        <v>225</v>
      </c>
      <c r="Q599" s="11" t="s">
        <v>2412</v>
      </c>
      <c r="R599" s="11" t="s">
        <v>1494</v>
      </c>
      <c r="S599" s="11" t="s">
        <v>1495</v>
      </c>
      <c r="T599" s="11" t="s">
        <v>1931</v>
      </c>
      <c r="U599" s="11" t="s">
        <v>1932</v>
      </c>
      <c r="V599" s="12" t="s">
        <v>2208</v>
      </c>
    </row>
    <row r="600" spans="1:22">
      <c r="A600" s="55">
        <v>45498</v>
      </c>
      <c r="B600" s="9">
        <v>6640</v>
      </c>
      <c r="C600" s="9" t="s">
        <v>320</v>
      </c>
      <c r="D600" s="9" t="s">
        <v>389</v>
      </c>
      <c r="E600" s="9" t="s">
        <v>1188</v>
      </c>
      <c r="F600" s="9" t="s">
        <v>395</v>
      </c>
      <c r="G600" s="9" t="s">
        <v>396</v>
      </c>
      <c r="H600" s="30">
        <v>2139</v>
      </c>
      <c r="I600" s="16">
        <v>13050000</v>
      </c>
      <c r="J600" s="10">
        <v>13050000</v>
      </c>
      <c r="K600" s="10">
        <v>13050000</v>
      </c>
      <c r="L600" s="9" t="s">
        <v>331</v>
      </c>
      <c r="M600" s="11">
        <v>259</v>
      </c>
      <c r="N600" s="28" t="s">
        <v>153</v>
      </c>
      <c r="O600" s="25">
        <v>2024680010149</v>
      </c>
      <c r="P600" s="26" t="s">
        <v>227</v>
      </c>
      <c r="Q600" s="11" t="s">
        <v>1271</v>
      </c>
      <c r="R600" s="11" t="s">
        <v>1494</v>
      </c>
      <c r="S600" s="11" t="s">
        <v>1529</v>
      </c>
      <c r="T600" s="11" t="s">
        <v>1933</v>
      </c>
      <c r="U600" s="11" t="s">
        <v>1934</v>
      </c>
      <c r="V600" s="12" t="s">
        <v>2208</v>
      </c>
    </row>
    <row r="601" spans="1:22">
      <c r="A601" s="55">
        <v>45498</v>
      </c>
      <c r="B601" s="9">
        <v>6641</v>
      </c>
      <c r="C601" s="9" t="s">
        <v>310</v>
      </c>
      <c r="D601" s="9" t="s">
        <v>451</v>
      </c>
      <c r="E601" s="9" t="s">
        <v>1182</v>
      </c>
      <c r="F601" s="9" t="s">
        <v>596</v>
      </c>
      <c r="G601" s="9" t="s">
        <v>597</v>
      </c>
      <c r="H601" s="30">
        <v>2137</v>
      </c>
      <c r="I601" s="16">
        <v>10633333.33</v>
      </c>
      <c r="J601" s="10">
        <v>10633333.33</v>
      </c>
      <c r="K601" s="10">
        <v>10633333.33</v>
      </c>
      <c r="L601" s="9" t="s">
        <v>331</v>
      </c>
      <c r="M601" s="11">
        <v>256</v>
      </c>
      <c r="N601" s="13" t="e">
        <v>#N/A</v>
      </c>
      <c r="O601" s="25">
        <v>2024680010149</v>
      </c>
      <c r="P601" s="26" t="s">
        <v>227</v>
      </c>
      <c r="Q601" s="11" t="s">
        <v>1479</v>
      </c>
      <c r="R601" s="11" t="s">
        <v>1494</v>
      </c>
      <c r="S601" s="11" t="s">
        <v>1529</v>
      </c>
      <c r="T601" s="11" t="s">
        <v>1935</v>
      </c>
      <c r="U601" s="11" t="s">
        <v>1936</v>
      </c>
      <c r="V601" s="12" t="s">
        <v>2208</v>
      </c>
    </row>
    <row r="602" spans="1:22">
      <c r="A602" s="55">
        <v>45498</v>
      </c>
      <c r="B602" s="9">
        <v>6650</v>
      </c>
      <c r="C602" s="9" t="s">
        <v>310</v>
      </c>
      <c r="D602" s="9" t="s">
        <v>451</v>
      </c>
      <c r="E602" s="9" t="s">
        <v>1182</v>
      </c>
      <c r="F602" s="9" t="s">
        <v>598</v>
      </c>
      <c r="G602" s="9" t="s">
        <v>599</v>
      </c>
      <c r="H602" s="30">
        <v>2144</v>
      </c>
      <c r="I602" s="16">
        <v>10633333.33</v>
      </c>
      <c r="J602" s="10">
        <v>10633333.33</v>
      </c>
      <c r="K602" s="10">
        <v>10633333.33</v>
      </c>
      <c r="L602" s="9" t="s">
        <v>331</v>
      </c>
      <c r="M602" s="11">
        <v>256</v>
      </c>
      <c r="N602" s="13" t="e">
        <v>#N/A</v>
      </c>
      <c r="O602" s="25">
        <v>2024680010149</v>
      </c>
      <c r="P602" s="26" t="s">
        <v>227</v>
      </c>
      <c r="Q602" s="11" t="s">
        <v>1479</v>
      </c>
      <c r="R602" s="11" t="s">
        <v>1494</v>
      </c>
      <c r="S602" s="11" t="s">
        <v>1529</v>
      </c>
      <c r="T602" s="11" t="s">
        <v>1937</v>
      </c>
      <c r="U602" s="11" t="s">
        <v>1938</v>
      </c>
      <c r="V602" s="12" t="s">
        <v>2208</v>
      </c>
    </row>
    <row r="603" spans="1:22">
      <c r="A603" s="55">
        <v>45498</v>
      </c>
      <c r="B603" s="9">
        <v>6689</v>
      </c>
      <c r="C603" s="9" t="s">
        <v>260</v>
      </c>
      <c r="D603" s="9" t="s">
        <v>492</v>
      </c>
      <c r="E603" s="9" t="s">
        <v>1189</v>
      </c>
      <c r="F603" s="9" t="s">
        <v>539</v>
      </c>
      <c r="G603" s="9" t="s">
        <v>540</v>
      </c>
      <c r="H603" s="30">
        <v>26</v>
      </c>
      <c r="I603" s="16">
        <v>98197764</v>
      </c>
      <c r="J603" s="10">
        <v>98197764</v>
      </c>
      <c r="K603" s="10">
        <v>98197764</v>
      </c>
      <c r="L603" s="9" t="s">
        <v>331</v>
      </c>
      <c r="M603" s="11">
        <v>205</v>
      </c>
      <c r="N603" s="13" t="e">
        <v>#N/A</v>
      </c>
      <c r="O603" s="25">
        <v>2024680010066</v>
      </c>
      <c r="P603" s="26" t="s">
        <v>212</v>
      </c>
      <c r="Q603" s="11" t="s">
        <v>850</v>
      </c>
      <c r="R603" s="11" t="s">
        <v>1489</v>
      </c>
      <c r="S603" s="11" t="s">
        <v>1744</v>
      </c>
      <c r="T603" s="11" t="s">
        <v>1745</v>
      </c>
      <c r="U603" s="11" t="s">
        <v>1746</v>
      </c>
      <c r="V603" s="12" t="s">
        <v>2208</v>
      </c>
    </row>
    <row r="604" spans="1:22">
      <c r="A604" s="55">
        <v>45499</v>
      </c>
      <c r="B604" s="9">
        <v>6734</v>
      </c>
      <c r="C604" s="9" t="s">
        <v>298</v>
      </c>
      <c r="D604" s="9" t="s">
        <v>1158</v>
      </c>
      <c r="E604" s="9" t="s">
        <v>1190</v>
      </c>
      <c r="F604" s="9" t="s">
        <v>432</v>
      </c>
      <c r="G604" s="9" t="s">
        <v>433</v>
      </c>
      <c r="H604" s="30">
        <v>2189</v>
      </c>
      <c r="I604" s="16">
        <v>12750000</v>
      </c>
      <c r="J604" s="10">
        <v>12420967.739999998</v>
      </c>
      <c r="K604" s="10">
        <v>12420967.739999998</v>
      </c>
      <c r="L604" s="9" t="s">
        <v>331</v>
      </c>
      <c r="M604" s="11">
        <v>254</v>
      </c>
      <c r="N604" s="13" t="e">
        <v>#N/A</v>
      </c>
      <c r="O604" s="25">
        <v>2024680010068</v>
      </c>
      <c r="P604" s="26" t="s">
        <v>225</v>
      </c>
      <c r="Q604" s="11" t="s">
        <v>2406</v>
      </c>
      <c r="R604" s="11" t="s">
        <v>1494</v>
      </c>
      <c r="S604" s="11" t="s">
        <v>1529</v>
      </c>
      <c r="T604" s="11" t="s">
        <v>1939</v>
      </c>
      <c r="U604" s="11" t="s">
        <v>1940</v>
      </c>
      <c r="V604" s="12" t="s">
        <v>2208</v>
      </c>
    </row>
    <row r="605" spans="1:22">
      <c r="A605" s="55">
        <v>45499</v>
      </c>
      <c r="B605" s="9">
        <v>6735</v>
      </c>
      <c r="C605" s="9" t="s">
        <v>310</v>
      </c>
      <c r="D605" s="9" t="s">
        <v>451</v>
      </c>
      <c r="E605" s="9" t="s">
        <v>1182</v>
      </c>
      <c r="F605" s="9" t="s">
        <v>727</v>
      </c>
      <c r="G605" s="9" t="s">
        <v>728</v>
      </c>
      <c r="H605" s="30">
        <v>2219</v>
      </c>
      <c r="I605" s="16">
        <v>10633333.33</v>
      </c>
      <c r="J605" s="10">
        <v>10633333.33</v>
      </c>
      <c r="K605" s="10">
        <v>10633333.33</v>
      </c>
      <c r="L605" s="9" t="s">
        <v>331</v>
      </c>
      <c r="M605" s="11">
        <v>256</v>
      </c>
      <c r="N605" s="13" t="e">
        <v>#N/A</v>
      </c>
      <c r="O605" s="25">
        <v>2024680010149</v>
      </c>
      <c r="P605" s="26" t="s">
        <v>227</v>
      </c>
      <c r="Q605" s="11" t="s">
        <v>1479</v>
      </c>
      <c r="R605" s="11" t="s">
        <v>1494</v>
      </c>
      <c r="S605" s="11" t="s">
        <v>1529</v>
      </c>
      <c r="T605" s="11" t="s">
        <v>1941</v>
      </c>
      <c r="U605" s="11" t="s">
        <v>1942</v>
      </c>
      <c r="V605" s="12" t="s">
        <v>2208</v>
      </c>
    </row>
    <row r="606" spans="1:22">
      <c r="A606" s="55">
        <v>45499</v>
      </c>
      <c r="B606" s="9">
        <v>6751</v>
      </c>
      <c r="C606" s="9" t="s">
        <v>320</v>
      </c>
      <c r="D606" s="9" t="s">
        <v>389</v>
      </c>
      <c r="E606" s="9" t="s">
        <v>1191</v>
      </c>
      <c r="F606" s="9" t="s">
        <v>788</v>
      </c>
      <c r="G606" s="9" t="s">
        <v>789</v>
      </c>
      <c r="H606" s="30">
        <v>2234</v>
      </c>
      <c r="I606" s="16">
        <v>13050000</v>
      </c>
      <c r="J606" s="10">
        <v>13050000</v>
      </c>
      <c r="K606" s="10">
        <v>13050000</v>
      </c>
      <c r="L606" s="9" t="s">
        <v>331</v>
      </c>
      <c r="M606" s="11">
        <v>259</v>
      </c>
      <c r="N606" s="28" t="s">
        <v>153</v>
      </c>
      <c r="O606" s="25">
        <v>2024680010149</v>
      </c>
      <c r="P606" s="26" t="s">
        <v>227</v>
      </c>
      <c r="Q606" s="11" t="s">
        <v>1271</v>
      </c>
      <c r="R606" s="11" t="s">
        <v>1494</v>
      </c>
      <c r="S606" s="11" t="s">
        <v>1529</v>
      </c>
      <c r="T606" s="11" t="s">
        <v>1943</v>
      </c>
      <c r="U606" s="11" t="s">
        <v>1944</v>
      </c>
      <c r="V606" s="12" t="s">
        <v>2208</v>
      </c>
    </row>
    <row r="607" spans="1:22">
      <c r="A607" s="55">
        <v>45499</v>
      </c>
      <c r="B607" s="9">
        <v>6752</v>
      </c>
      <c r="C607" s="9" t="s">
        <v>310</v>
      </c>
      <c r="D607" s="9" t="s">
        <v>451</v>
      </c>
      <c r="E607" s="9" t="s">
        <v>1182</v>
      </c>
      <c r="F607" s="9" t="s">
        <v>862</v>
      </c>
      <c r="G607" s="9" t="s">
        <v>863</v>
      </c>
      <c r="H607" s="30">
        <v>2229</v>
      </c>
      <c r="I607" s="16">
        <v>10633333.33</v>
      </c>
      <c r="J607" s="10">
        <v>10633333.33</v>
      </c>
      <c r="K607" s="10">
        <v>10633333.33</v>
      </c>
      <c r="L607" s="9" t="s">
        <v>331</v>
      </c>
      <c r="M607" s="11">
        <v>256</v>
      </c>
      <c r="N607" s="13" t="e">
        <v>#N/A</v>
      </c>
      <c r="O607" s="25">
        <v>2024680010149</v>
      </c>
      <c r="P607" s="26" t="s">
        <v>227</v>
      </c>
      <c r="Q607" s="11" t="s">
        <v>1479</v>
      </c>
      <c r="R607" s="11" t="s">
        <v>1494</v>
      </c>
      <c r="S607" s="11" t="s">
        <v>1529</v>
      </c>
      <c r="T607" s="11" t="s">
        <v>1945</v>
      </c>
      <c r="U607" s="11" t="s">
        <v>1946</v>
      </c>
      <c r="V607" s="12" t="s">
        <v>2208</v>
      </c>
    </row>
    <row r="608" spans="1:22">
      <c r="A608" s="55">
        <v>45499</v>
      </c>
      <c r="B608" s="9">
        <v>6759</v>
      </c>
      <c r="C608" s="9" t="s">
        <v>320</v>
      </c>
      <c r="D608" s="9" t="s">
        <v>389</v>
      </c>
      <c r="E608" s="9" t="s">
        <v>1192</v>
      </c>
      <c r="F608" s="9" t="s">
        <v>1193</v>
      </c>
      <c r="G608" s="9" t="s">
        <v>1194</v>
      </c>
      <c r="H608" s="30">
        <v>2237</v>
      </c>
      <c r="I608" s="16">
        <v>19333333.329999998</v>
      </c>
      <c r="J608" s="10">
        <v>19333333.329999998</v>
      </c>
      <c r="K608" s="10">
        <v>19333333.329999998</v>
      </c>
      <c r="L608" s="9" t="s">
        <v>331</v>
      </c>
      <c r="M608" s="11">
        <v>259</v>
      </c>
      <c r="N608" s="28" t="s">
        <v>153</v>
      </c>
      <c r="O608" s="25">
        <v>2024680010149</v>
      </c>
      <c r="P608" s="26" t="s">
        <v>227</v>
      </c>
      <c r="Q608" s="11" t="s">
        <v>1271</v>
      </c>
      <c r="R608" s="11" t="s">
        <v>1494</v>
      </c>
      <c r="S608" s="11" t="s">
        <v>1495</v>
      </c>
      <c r="T608" s="11" t="s">
        <v>1947</v>
      </c>
      <c r="U608" s="11" t="s">
        <v>1948</v>
      </c>
      <c r="V608" s="12" t="s">
        <v>2208</v>
      </c>
    </row>
    <row r="609" spans="1:22">
      <c r="A609" s="55">
        <v>45503</v>
      </c>
      <c r="B609" s="9">
        <v>6910</v>
      </c>
      <c r="C609" s="9" t="s">
        <v>328</v>
      </c>
      <c r="D609" s="9" t="s">
        <v>1195</v>
      </c>
      <c r="E609" s="9" t="s">
        <v>1196</v>
      </c>
      <c r="F609" s="9" t="s">
        <v>645</v>
      </c>
      <c r="G609" s="9" t="s">
        <v>646</v>
      </c>
      <c r="H609" s="30">
        <v>2266</v>
      </c>
      <c r="I609" s="16">
        <v>18666666.66</v>
      </c>
      <c r="J609" s="10">
        <v>18666666.66</v>
      </c>
      <c r="K609" s="10">
        <v>18666666.66</v>
      </c>
      <c r="L609" s="9" t="s">
        <v>331</v>
      </c>
      <c r="M609" s="11">
        <v>271</v>
      </c>
      <c r="N609" s="11" t="s">
        <v>162</v>
      </c>
      <c r="O609" s="25">
        <v>2024680010127</v>
      </c>
      <c r="P609" s="26" t="s">
        <v>221</v>
      </c>
      <c r="Q609" s="11" t="s">
        <v>659</v>
      </c>
      <c r="R609" s="11" t="s">
        <v>1494</v>
      </c>
      <c r="S609" s="11" t="s">
        <v>1495</v>
      </c>
      <c r="T609" s="11" t="s">
        <v>1949</v>
      </c>
      <c r="U609" s="11" t="s">
        <v>1950</v>
      </c>
      <c r="V609" s="12" t="s">
        <v>2208</v>
      </c>
    </row>
    <row r="610" spans="1:22">
      <c r="A610" s="55">
        <v>45503</v>
      </c>
      <c r="B610" s="9">
        <v>6911</v>
      </c>
      <c r="C610" s="9" t="s">
        <v>256</v>
      </c>
      <c r="D610" s="9" t="s">
        <v>1197</v>
      </c>
      <c r="E610" s="9" t="s">
        <v>1198</v>
      </c>
      <c r="F610" s="9" t="s">
        <v>429</v>
      </c>
      <c r="G610" s="9" t="s">
        <v>430</v>
      </c>
      <c r="H610" s="30">
        <v>2267</v>
      </c>
      <c r="I610" s="16">
        <v>18200000</v>
      </c>
      <c r="J610" s="10">
        <v>18200000</v>
      </c>
      <c r="K610" s="10">
        <v>18200000</v>
      </c>
      <c r="L610" s="9" t="s">
        <v>331</v>
      </c>
      <c r="M610" s="11">
        <v>204</v>
      </c>
      <c r="N610" s="13" t="e">
        <v>#N/A</v>
      </c>
      <c r="O610" s="25">
        <v>2024680010066</v>
      </c>
      <c r="P610" s="26" t="s">
        <v>212</v>
      </c>
      <c r="Q610" s="11" t="s">
        <v>1480</v>
      </c>
      <c r="R610" s="11" t="s">
        <v>1494</v>
      </c>
      <c r="S610" s="11" t="s">
        <v>1495</v>
      </c>
      <c r="T610" s="11" t="s">
        <v>1951</v>
      </c>
      <c r="U610" s="11" t="s">
        <v>1952</v>
      </c>
      <c r="V610" s="12" t="s">
        <v>2208</v>
      </c>
    </row>
    <row r="611" spans="1:22">
      <c r="A611" s="55">
        <v>45503</v>
      </c>
      <c r="B611" s="9">
        <v>6912</v>
      </c>
      <c r="C611" s="9" t="s">
        <v>256</v>
      </c>
      <c r="D611" s="9" t="s">
        <v>1197</v>
      </c>
      <c r="E611" s="9" t="s">
        <v>1199</v>
      </c>
      <c r="F611" s="9" t="s">
        <v>730</v>
      </c>
      <c r="G611" s="9" t="s">
        <v>731</v>
      </c>
      <c r="H611" s="30">
        <v>2263</v>
      </c>
      <c r="I611" s="16">
        <v>18200000</v>
      </c>
      <c r="J611" s="10">
        <v>18200000</v>
      </c>
      <c r="K611" s="10">
        <v>18200000</v>
      </c>
      <c r="L611" s="9" t="s">
        <v>331</v>
      </c>
      <c r="M611" s="11">
        <v>204</v>
      </c>
      <c r="N611" s="13" t="e">
        <v>#N/A</v>
      </c>
      <c r="O611" s="25">
        <v>2024680010066</v>
      </c>
      <c r="P611" s="26" t="s">
        <v>212</v>
      </c>
      <c r="Q611" s="11" t="s">
        <v>1480</v>
      </c>
      <c r="R611" s="11" t="s">
        <v>1494</v>
      </c>
      <c r="S611" s="11" t="s">
        <v>1495</v>
      </c>
      <c r="T611" s="11" t="s">
        <v>1953</v>
      </c>
      <c r="U611" s="11" t="s">
        <v>1954</v>
      </c>
      <c r="V611" s="12" t="s">
        <v>2208</v>
      </c>
    </row>
    <row r="612" spans="1:22">
      <c r="A612" s="55">
        <v>45503</v>
      </c>
      <c r="B612" s="9">
        <v>6913</v>
      </c>
      <c r="C612" s="9" t="s">
        <v>310</v>
      </c>
      <c r="D612" s="9" t="s">
        <v>451</v>
      </c>
      <c r="E612" s="9" t="s">
        <v>1182</v>
      </c>
      <c r="F612" s="9" t="s">
        <v>847</v>
      </c>
      <c r="G612" s="9" t="s">
        <v>848</v>
      </c>
      <c r="H612" s="30">
        <v>2248</v>
      </c>
      <c r="I612" s="16">
        <v>10633333.33</v>
      </c>
      <c r="J612" s="10">
        <v>10266666.66</v>
      </c>
      <c r="K612" s="10">
        <v>10266666.66</v>
      </c>
      <c r="L612" s="9" t="s">
        <v>331</v>
      </c>
      <c r="M612" s="11">
        <v>256</v>
      </c>
      <c r="N612" s="13" t="e">
        <v>#N/A</v>
      </c>
      <c r="O612" s="25">
        <v>2024680010149</v>
      </c>
      <c r="P612" s="26" t="s">
        <v>227</v>
      </c>
      <c r="Q612" s="11" t="s">
        <v>1479</v>
      </c>
      <c r="R612" s="11" t="s">
        <v>1494</v>
      </c>
      <c r="S612" s="11" t="s">
        <v>1529</v>
      </c>
      <c r="T612" s="11" t="s">
        <v>1955</v>
      </c>
      <c r="U612" s="11" t="s">
        <v>1956</v>
      </c>
      <c r="V612" s="12" t="s">
        <v>2208</v>
      </c>
    </row>
    <row r="613" spans="1:22">
      <c r="A613" s="55">
        <v>45503</v>
      </c>
      <c r="B613" s="9">
        <v>6914</v>
      </c>
      <c r="C613" s="9" t="s">
        <v>297</v>
      </c>
      <c r="D613" s="9" t="s">
        <v>1168</v>
      </c>
      <c r="E613" s="9" t="s">
        <v>1200</v>
      </c>
      <c r="F613" s="9" t="s">
        <v>1201</v>
      </c>
      <c r="G613" s="9" t="s">
        <v>1202</v>
      </c>
      <c r="H613" s="30">
        <v>2251</v>
      </c>
      <c r="I613" s="16">
        <v>21000000</v>
      </c>
      <c r="J613" s="10">
        <v>21000000</v>
      </c>
      <c r="K613" s="10">
        <v>21000000</v>
      </c>
      <c r="L613" s="9" t="s">
        <v>331</v>
      </c>
      <c r="M613" s="11">
        <v>254</v>
      </c>
      <c r="N613" s="13" t="e">
        <v>#N/A</v>
      </c>
      <c r="O613" s="25">
        <v>2024680010068</v>
      </c>
      <c r="P613" s="26" t="s">
        <v>225</v>
      </c>
      <c r="Q613" s="11" t="s">
        <v>2411</v>
      </c>
      <c r="R613" s="11" t="s">
        <v>1494</v>
      </c>
      <c r="S613" s="11" t="s">
        <v>1495</v>
      </c>
      <c r="T613" s="11" t="s">
        <v>1957</v>
      </c>
      <c r="U613" s="11" t="s">
        <v>1958</v>
      </c>
      <c r="V613" s="12" t="s">
        <v>2208</v>
      </c>
    </row>
    <row r="614" spans="1:22">
      <c r="A614" s="55">
        <v>45503</v>
      </c>
      <c r="B614" s="9">
        <v>6915</v>
      </c>
      <c r="C614" s="9" t="s">
        <v>311</v>
      </c>
      <c r="D614" s="9" t="s">
        <v>1203</v>
      </c>
      <c r="E614" s="9" t="s">
        <v>1204</v>
      </c>
      <c r="F614" s="9" t="s">
        <v>1205</v>
      </c>
      <c r="G614" s="9" t="s">
        <v>1206</v>
      </c>
      <c r="H614" s="30">
        <v>2265</v>
      </c>
      <c r="I614" s="16">
        <v>20250000</v>
      </c>
      <c r="J614" s="10">
        <v>20250000</v>
      </c>
      <c r="K614" s="10">
        <v>20250000</v>
      </c>
      <c r="L614" s="9" t="s">
        <v>331</v>
      </c>
      <c r="M614" s="11">
        <v>256</v>
      </c>
      <c r="N614" s="13" t="e">
        <v>#N/A</v>
      </c>
      <c r="O614" s="25">
        <v>2024680010149</v>
      </c>
      <c r="P614" s="26" t="s">
        <v>227</v>
      </c>
      <c r="Q614" s="11" t="s">
        <v>1271</v>
      </c>
      <c r="R614" s="11" t="s">
        <v>1494</v>
      </c>
      <c r="S614" s="11" t="s">
        <v>1495</v>
      </c>
      <c r="T614" s="11" t="s">
        <v>1959</v>
      </c>
      <c r="U614" s="11" t="s">
        <v>1960</v>
      </c>
      <c r="V614" s="12" t="s">
        <v>2208</v>
      </c>
    </row>
    <row r="615" spans="1:22">
      <c r="A615" s="55">
        <v>45503</v>
      </c>
      <c r="B615" s="9">
        <v>6916</v>
      </c>
      <c r="C615" s="9" t="s">
        <v>328</v>
      </c>
      <c r="D615" s="9" t="s">
        <v>1195</v>
      </c>
      <c r="E615" s="9" t="s">
        <v>1207</v>
      </c>
      <c r="F615" s="9" t="s">
        <v>1103</v>
      </c>
      <c r="G615" s="9" t="s">
        <v>1104</v>
      </c>
      <c r="H615" s="30">
        <v>2256</v>
      </c>
      <c r="I615" s="16">
        <v>17733333.329999998</v>
      </c>
      <c r="J615" s="10">
        <v>17733333.329999998</v>
      </c>
      <c r="K615" s="10">
        <v>17733333.329999998</v>
      </c>
      <c r="L615" s="9" t="s">
        <v>331</v>
      </c>
      <c r="M615" s="11">
        <v>271</v>
      </c>
      <c r="N615" s="11" t="s">
        <v>162</v>
      </c>
      <c r="O615" s="25">
        <v>2024680010127</v>
      </c>
      <c r="P615" s="26" t="s">
        <v>221</v>
      </c>
      <c r="Q615" s="11" t="s">
        <v>659</v>
      </c>
      <c r="R615" s="11" t="s">
        <v>1494</v>
      </c>
      <c r="S615" s="11" t="s">
        <v>1495</v>
      </c>
      <c r="T615" s="11" t="s">
        <v>1961</v>
      </c>
      <c r="U615" s="11" t="s">
        <v>1962</v>
      </c>
      <c r="V615" s="12" t="s">
        <v>2208</v>
      </c>
    </row>
    <row r="616" spans="1:22">
      <c r="A616" s="55">
        <v>45503</v>
      </c>
      <c r="B616" s="9">
        <v>6917</v>
      </c>
      <c r="C616" s="9" t="s">
        <v>298</v>
      </c>
      <c r="D616" s="9" t="s">
        <v>1158</v>
      </c>
      <c r="E616" s="9" t="s">
        <v>1208</v>
      </c>
      <c r="F616" s="9" t="s">
        <v>1209</v>
      </c>
      <c r="G616" s="9" t="s">
        <v>1210</v>
      </c>
      <c r="H616" s="30">
        <v>2260</v>
      </c>
      <c r="I616" s="16">
        <v>16650000</v>
      </c>
      <c r="J616" s="10">
        <v>16650000</v>
      </c>
      <c r="K616" s="10">
        <v>16650000</v>
      </c>
      <c r="L616" s="9" t="s">
        <v>331</v>
      </c>
      <c r="M616" s="11">
        <v>254</v>
      </c>
      <c r="N616" s="13" t="e">
        <v>#N/A</v>
      </c>
      <c r="O616" s="25">
        <v>2024680010068</v>
      </c>
      <c r="P616" s="26" t="s">
        <v>225</v>
      </c>
      <c r="Q616" s="11" t="s">
        <v>2411</v>
      </c>
      <c r="R616" s="11" t="s">
        <v>1494</v>
      </c>
      <c r="S616" s="11" t="s">
        <v>1495</v>
      </c>
      <c r="T616" s="11" t="s">
        <v>1963</v>
      </c>
      <c r="U616" s="11" t="s">
        <v>1964</v>
      </c>
      <c r="V616" s="12" t="s">
        <v>2208</v>
      </c>
    </row>
    <row r="617" spans="1:22">
      <c r="A617" s="55">
        <v>45503</v>
      </c>
      <c r="B617" s="9">
        <v>6918</v>
      </c>
      <c r="C617" s="9" t="s">
        <v>255</v>
      </c>
      <c r="D617" s="9" t="s">
        <v>423</v>
      </c>
      <c r="E617" s="9" t="s">
        <v>1211</v>
      </c>
      <c r="F617" s="9" t="s">
        <v>500</v>
      </c>
      <c r="G617" s="9" t="s">
        <v>501</v>
      </c>
      <c r="H617" s="30">
        <v>2262</v>
      </c>
      <c r="I617" s="16">
        <v>13533333.33</v>
      </c>
      <c r="J617" s="10">
        <v>13533333.33</v>
      </c>
      <c r="K617" s="10">
        <v>13533333.33</v>
      </c>
      <c r="L617" s="9" t="s">
        <v>331</v>
      </c>
      <c r="M617" s="11">
        <v>204</v>
      </c>
      <c r="N617" s="13" t="e">
        <v>#N/A</v>
      </c>
      <c r="O617" s="25">
        <v>2024680010066</v>
      </c>
      <c r="P617" s="26" t="s">
        <v>212</v>
      </c>
      <c r="Q617" s="11" t="s">
        <v>427</v>
      </c>
      <c r="R617" s="11" t="s">
        <v>1494</v>
      </c>
      <c r="S617" s="11" t="s">
        <v>1529</v>
      </c>
      <c r="T617" s="11" t="s">
        <v>1965</v>
      </c>
      <c r="U617" s="11" t="s">
        <v>1966</v>
      </c>
      <c r="V617" s="12" t="s">
        <v>2208</v>
      </c>
    </row>
    <row r="618" spans="1:22">
      <c r="A618" s="55">
        <v>45503</v>
      </c>
      <c r="B618" s="9">
        <v>6919</v>
      </c>
      <c r="C618" s="9" t="s">
        <v>256</v>
      </c>
      <c r="D618" s="9" t="s">
        <v>1197</v>
      </c>
      <c r="E618" s="9" t="s">
        <v>1212</v>
      </c>
      <c r="F618" s="9" t="s">
        <v>497</v>
      </c>
      <c r="G618" s="9" t="s">
        <v>498</v>
      </c>
      <c r="H618" s="30">
        <v>2255</v>
      </c>
      <c r="I618" s="16">
        <v>18200000</v>
      </c>
      <c r="J618" s="10">
        <v>18200000</v>
      </c>
      <c r="K618" s="10">
        <v>18200000</v>
      </c>
      <c r="L618" s="9" t="s">
        <v>331</v>
      </c>
      <c r="M618" s="11">
        <v>204</v>
      </c>
      <c r="N618" s="13" t="e">
        <v>#N/A</v>
      </c>
      <c r="O618" s="25">
        <v>2024680010066</v>
      </c>
      <c r="P618" s="26" t="s">
        <v>212</v>
      </c>
      <c r="Q618" s="11" t="s">
        <v>1480</v>
      </c>
      <c r="R618" s="11" t="s">
        <v>1494</v>
      </c>
      <c r="S618" s="11" t="s">
        <v>1495</v>
      </c>
      <c r="T618" s="11" t="s">
        <v>1967</v>
      </c>
      <c r="U618" s="11" t="s">
        <v>1968</v>
      </c>
      <c r="V618" s="12" t="s">
        <v>2208</v>
      </c>
    </row>
    <row r="619" spans="1:22">
      <c r="A619" s="55">
        <v>45503</v>
      </c>
      <c r="B619" s="9">
        <v>6920</v>
      </c>
      <c r="C619" s="9" t="s">
        <v>310</v>
      </c>
      <c r="D619" s="9" t="s">
        <v>451</v>
      </c>
      <c r="E619" s="9" t="s">
        <v>1182</v>
      </c>
      <c r="F619" s="9" t="s">
        <v>890</v>
      </c>
      <c r="G619" s="9" t="s">
        <v>891</v>
      </c>
      <c r="H619" s="30">
        <v>2264</v>
      </c>
      <c r="I619" s="16">
        <v>10633333.33</v>
      </c>
      <c r="J619" s="10">
        <v>10486666.66</v>
      </c>
      <c r="K619" s="10">
        <v>10486666.66</v>
      </c>
      <c r="L619" s="9" t="s">
        <v>331</v>
      </c>
      <c r="M619" s="11">
        <v>256</v>
      </c>
      <c r="N619" s="13" t="e">
        <v>#N/A</v>
      </c>
      <c r="O619" s="25">
        <v>2024680010149</v>
      </c>
      <c r="P619" s="26" t="s">
        <v>227</v>
      </c>
      <c r="Q619" s="11" t="s">
        <v>1479</v>
      </c>
      <c r="R619" s="11" t="s">
        <v>1494</v>
      </c>
      <c r="S619" s="11" t="s">
        <v>1529</v>
      </c>
      <c r="T619" s="11" t="s">
        <v>1969</v>
      </c>
      <c r="U619" s="11" t="s">
        <v>1970</v>
      </c>
      <c r="V619" s="12" t="s">
        <v>2208</v>
      </c>
    </row>
    <row r="620" spans="1:22">
      <c r="A620" s="55">
        <v>45503</v>
      </c>
      <c r="B620" s="9">
        <v>6938</v>
      </c>
      <c r="C620" s="9" t="s">
        <v>310</v>
      </c>
      <c r="D620" s="9" t="s">
        <v>451</v>
      </c>
      <c r="E620" s="9" t="s">
        <v>1182</v>
      </c>
      <c r="F620" s="9" t="s">
        <v>1213</v>
      </c>
      <c r="G620" s="9" t="s">
        <v>1214</v>
      </c>
      <c r="H620" s="30">
        <v>2328</v>
      </c>
      <c r="I620" s="16">
        <v>10633333.33</v>
      </c>
      <c r="J620" s="10">
        <v>10266666.66</v>
      </c>
      <c r="K620" s="10">
        <v>10266666.66</v>
      </c>
      <c r="L620" s="9" t="s">
        <v>331</v>
      </c>
      <c r="M620" s="11">
        <v>256</v>
      </c>
      <c r="N620" s="13" t="e">
        <v>#N/A</v>
      </c>
      <c r="O620" s="25">
        <v>2024680010149</v>
      </c>
      <c r="P620" s="26" t="s">
        <v>227</v>
      </c>
      <c r="Q620" s="11" t="s">
        <v>1479</v>
      </c>
      <c r="R620" s="11" t="s">
        <v>1494</v>
      </c>
      <c r="S620" s="11" t="s">
        <v>1529</v>
      </c>
      <c r="T620" s="11" t="s">
        <v>1971</v>
      </c>
      <c r="U620" s="11" t="s">
        <v>1972</v>
      </c>
      <c r="V620" s="12" t="s">
        <v>2208</v>
      </c>
    </row>
    <row r="621" spans="1:22">
      <c r="A621" s="55">
        <v>45503</v>
      </c>
      <c r="B621" s="9">
        <v>6939</v>
      </c>
      <c r="C621" s="9" t="s">
        <v>310</v>
      </c>
      <c r="D621" s="9" t="s">
        <v>451</v>
      </c>
      <c r="E621" s="9" t="s">
        <v>1182</v>
      </c>
      <c r="F621" s="9" t="s">
        <v>1105</v>
      </c>
      <c r="G621" s="9" t="s">
        <v>1106</v>
      </c>
      <c r="H621" s="30">
        <v>2289</v>
      </c>
      <c r="I621" s="16">
        <v>10633333.33</v>
      </c>
      <c r="J621" s="10">
        <v>10266666.66</v>
      </c>
      <c r="K621" s="10">
        <v>10266666.66</v>
      </c>
      <c r="L621" s="9" t="s">
        <v>331</v>
      </c>
      <c r="M621" s="11">
        <v>256</v>
      </c>
      <c r="N621" s="13" t="e">
        <v>#N/A</v>
      </c>
      <c r="O621" s="25">
        <v>2024680010149</v>
      </c>
      <c r="P621" s="26" t="s">
        <v>227</v>
      </c>
      <c r="Q621" s="11" t="s">
        <v>1479</v>
      </c>
      <c r="R621" s="11" t="s">
        <v>1494</v>
      </c>
      <c r="S621" s="11" t="s">
        <v>1529</v>
      </c>
      <c r="T621" s="11" t="s">
        <v>1973</v>
      </c>
      <c r="U621" s="11" t="s">
        <v>1974</v>
      </c>
      <c r="V621" s="12" t="s">
        <v>2208</v>
      </c>
    </row>
    <row r="622" spans="1:22">
      <c r="A622" s="55">
        <v>45503</v>
      </c>
      <c r="B622" s="9">
        <v>6940</v>
      </c>
      <c r="C622" s="9" t="s">
        <v>310</v>
      </c>
      <c r="D622" s="9" t="s">
        <v>451</v>
      </c>
      <c r="E622" s="9" t="s">
        <v>1182</v>
      </c>
      <c r="F622" s="9" t="s">
        <v>860</v>
      </c>
      <c r="G622" s="9" t="s">
        <v>861</v>
      </c>
      <c r="H622" s="30">
        <v>2276</v>
      </c>
      <c r="I622" s="16">
        <v>10633333.33</v>
      </c>
      <c r="J622" s="10">
        <v>10266666.66</v>
      </c>
      <c r="K622" s="10">
        <v>10266666.66</v>
      </c>
      <c r="L622" s="9" t="s">
        <v>331</v>
      </c>
      <c r="M622" s="11">
        <v>256</v>
      </c>
      <c r="N622" s="13" t="e">
        <v>#N/A</v>
      </c>
      <c r="O622" s="25">
        <v>2024680010149</v>
      </c>
      <c r="P622" s="26" t="s">
        <v>227</v>
      </c>
      <c r="Q622" s="11" t="s">
        <v>1479</v>
      </c>
      <c r="R622" s="11" t="s">
        <v>1494</v>
      </c>
      <c r="S622" s="11" t="s">
        <v>1529</v>
      </c>
      <c r="T622" s="11" t="s">
        <v>1975</v>
      </c>
      <c r="U622" s="11" t="s">
        <v>1976</v>
      </c>
      <c r="V622" s="12" t="s">
        <v>2208</v>
      </c>
    </row>
    <row r="623" spans="1:22">
      <c r="A623" s="55">
        <v>45503</v>
      </c>
      <c r="B623" s="9">
        <v>6941</v>
      </c>
      <c r="C623" s="9" t="s">
        <v>310</v>
      </c>
      <c r="D623" s="9" t="s">
        <v>451</v>
      </c>
      <c r="E623" s="9" t="s">
        <v>1182</v>
      </c>
      <c r="F623" s="9" t="s">
        <v>1107</v>
      </c>
      <c r="G623" s="9" t="s">
        <v>1108</v>
      </c>
      <c r="H623" s="30">
        <v>2280</v>
      </c>
      <c r="I623" s="16">
        <v>10633333.33</v>
      </c>
      <c r="J623" s="10">
        <v>10486666.66</v>
      </c>
      <c r="K623" s="10">
        <v>10486666.66</v>
      </c>
      <c r="L623" s="9" t="s">
        <v>331</v>
      </c>
      <c r="M623" s="11">
        <v>256</v>
      </c>
      <c r="N623" s="13" t="e">
        <v>#N/A</v>
      </c>
      <c r="O623" s="25">
        <v>2024680010149</v>
      </c>
      <c r="P623" s="26" t="s">
        <v>227</v>
      </c>
      <c r="Q623" s="11" t="s">
        <v>1479</v>
      </c>
      <c r="R623" s="11" t="s">
        <v>1494</v>
      </c>
      <c r="S623" s="11" t="s">
        <v>1529</v>
      </c>
      <c r="T623" s="11" t="s">
        <v>1977</v>
      </c>
      <c r="U623" s="11" t="s">
        <v>1978</v>
      </c>
      <c r="V623" s="12" t="s">
        <v>2208</v>
      </c>
    </row>
    <row r="624" spans="1:22">
      <c r="A624" s="55">
        <v>45503</v>
      </c>
      <c r="B624" s="9">
        <v>6942</v>
      </c>
      <c r="C624" s="9" t="s">
        <v>310</v>
      </c>
      <c r="D624" s="9" t="s">
        <v>451</v>
      </c>
      <c r="E624" s="9" t="s">
        <v>1215</v>
      </c>
      <c r="F624" s="9" t="s">
        <v>1018</v>
      </c>
      <c r="G624" s="9" t="s">
        <v>1019</v>
      </c>
      <c r="H624" s="30">
        <v>2300</v>
      </c>
      <c r="I624" s="16">
        <v>13050000</v>
      </c>
      <c r="J624" s="10">
        <v>13050000</v>
      </c>
      <c r="K624" s="10">
        <v>13050000</v>
      </c>
      <c r="L624" s="9" t="s">
        <v>331</v>
      </c>
      <c r="M624" s="11">
        <v>256</v>
      </c>
      <c r="N624" s="13" t="e">
        <v>#N/A</v>
      </c>
      <c r="O624" s="25">
        <v>2024680010149</v>
      </c>
      <c r="P624" s="26" t="s">
        <v>227</v>
      </c>
      <c r="Q624" s="11" t="s">
        <v>1479</v>
      </c>
      <c r="R624" s="11" t="s">
        <v>1494</v>
      </c>
      <c r="S624" s="11" t="s">
        <v>1529</v>
      </c>
      <c r="T624" s="11" t="s">
        <v>1979</v>
      </c>
      <c r="U624" s="11" t="s">
        <v>1980</v>
      </c>
      <c r="V624" s="12" t="s">
        <v>2208</v>
      </c>
    </row>
    <row r="625" spans="1:22">
      <c r="A625" s="55">
        <v>45504</v>
      </c>
      <c r="B625" s="9">
        <v>6979</v>
      </c>
      <c r="C625" s="9" t="s">
        <v>255</v>
      </c>
      <c r="D625" s="9" t="s">
        <v>423</v>
      </c>
      <c r="E625" s="9" t="s">
        <v>1216</v>
      </c>
      <c r="F625" s="9" t="s">
        <v>503</v>
      </c>
      <c r="G625" s="9" t="s">
        <v>504</v>
      </c>
      <c r="H625" s="30">
        <v>2342</v>
      </c>
      <c r="I625" s="16">
        <v>11200000</v>
      </c>
      <c r="J625" s="10">
        <v>10880000</v>
      </c>
      <c r="K625" s="10">
        <v>10880000</v>
      </c>
      <c r="L625" s="9" t="s">
        <v>331</v>
      </c>
      <c r="M625" s="11">
        <v>204</v>
      </c>
      <c r="N625" s="13" t="e">
        <v>#N/A</v>
      </c>
      <c r="O625" s="25">
        <v>2024680010066</v>
      </c>
      <c r="P625" s="26" t="s">
        <v>212</v>
      </c>
      <c r="Q625" s="11" t="s">
        <v>427</v>
      </c>
      <c r="R625" s="11" t="s">
        <v>1494</v>
      </c>
      <c r="S625" s="11" t="s">
        <v>1529</v>
      </c>
      <c r="T625" s="11" t="s">
        <v>1981</v>
      </c>
      <c r="U625" s="11" t="s">
        <v>1982</v>
      </c>
      <c r="V625" s="12" t="s">
        <v>2208</v>
      </c>
    </row>
    <row r="626" spans="1:22">
      <c r="A626" s="55">
        <v>45505</v>
      </c>
      <c r="B626" s="9">
        <v>7065</v>
      </c>
      <c r="C626" s="9" t="s">
        <v>302</v>
      </c>
      <c r="D626" s="9" t="s">
        <v>1281</v>
      </c>
      <c r="E626" s="9" t="s">
        <v>1282</v>
      </c>
      <c r="F626" s="9" t="s">
        <v>619</v>
      </c>
      <c r="G626" s="9" t="s">
        <v>620</v>
      </c>
      <c r="H626" s="30">
        <v>2384</v>
      </c>
      <c r="I626" s="10">
        <v>11666666.66</v>
      </c>
      <c r="J626" s="10">
        <v>11666666.66</v>
      </c>
      <c r="K626" s="10">
        <v>11666666.66</v>
      </c>
      <c r="L626" s="9" t="s">
        <v>331</v>
      </c>
      <c r="M626" s="11">
        <v>215</v>
      </c>
      <c r="N626" s="13" t="s">
        <v>120</v>
      </c>
      <c r="O626" s="25">
        <v>2024680010127</v>
      </c>
      <c r="P626" s="26" t="s">
        <v>221</v>
      </c>
      <c r="Q626" s="11" t="s">
        <v>550</v>
      </c>
      <c r="R626" s="11" t="s">
        <v>1494</v>
      </c>
      <c r="S626" s="11" t="s">
        <v>1529</v>
      </c>
      <c r="T626" s="11" t="s">
        <v>1983</v>
      </c>
      <c r="U626" s="11" t="s">
        <v>1984</v>
      </c>
      <c r="V626" s="12" t="s">
        <v>2208</v>
      </c>
    </row>
    <row r="627" spans="1:22">
      <c r="A627" s="55">
        <v>45506</v>
      </c>
      <c r="B627" s="9">
        <v>7106</v>
      </c>
      <c r="C627" s="9" t="s">
        <v>328</v>
      </c>
      <c r="D627" s="9" t="s">
        <v>1195</v>
      </c>
      <c r="E627" s="9" t="s">
        <v>1283</v>
      </c>
      <c r="F627" s="9" t="s">
        <v>1021</v>
      </c>
      <c r="G627" s="9" t="s">
        <v>1022</v>
      </c>
      <c r="H627" s="30">
        <v>2458</v>
      </c>
      <c r="I627" s="10">
        <v>17100000</v>
      </c>
      <c r="J627" s="10">
        <v>17100000</v>
      </c>
      <c r="K627" s="10">
        <v>17100000</v>
      </c>
      <c r="L627" s="9" t="s">
        <v>331</v>
      </c>
      <c r="M627" s="11">
        <v>271</v>
      </c>
      <c r="N627" s="28" t="s">
        <v>162</v>
      </c>
      <c r="O627" s="25">
        <v>2024680010127</v>
      </c>
      <c r="P627" s="26" t="s">
        <v>221</v>
      </c>
      <c r="Q627" s="11" t="s">
        <v>659</v>
      </c>
      <c r="R627" s="11" t="s">
        <v>1494</v>
      </c>
      <c r="S627" s="11" t="s">
        <v>1495</v>
      </c>
      <c r="T627" s="11" t="s">
        <v>1985</v>
      </c>
      <c r="U627" s="11" t="s">
        <v>1986</v>
      </c>
      <c r="V627" s="12" t="s">
        <v>2208</v>
      </c>
    </row>
    <row r="628" spans="1:22">
      <c r="A628" s="55">
        <v>45509</v>
      </c>
      <c r="B628" s="9">
        <v>7187</v>
      </c>
      <c r="C628" s="9" t="s">
        <v>310</v>
      </c>
      <c r="D628" s="9" t="s">
        <v>451</v>
      </c>
      <c r="E628" s="9" t="s">
        <v>1182</v>
      </c>
      <c r="F628" s="9" t="s">
        <v>875</v>
      </c>
      <c r="G628" s="9" t="s">
        <v>876</v>
      </c>
      <c r="H628" s="30">
        <v>2495</v>
      </c>
      <c r="I628" s="10">
        <v>10266666.66</v>
      </c>
      <c r="J628" s="10">
        <v>10193333.33</v>
      </c>
      <c r="K628" s="10">
        <v>10193333.33</v>
      </c>
      <c r="L628" s="9" t="s">
        <v>331</v>
      </c>
      <c r="M628" s="11">
        <v>256</v>
      </c>
      <c r="N628" s="13" t="s">
        <v>146</v>
      </c>
      <c r="O628" s="25">
        <v>2024680010149</v>
      </c>
      <c r="P628" s="26" t="s">
        <v>227</v>
      </c>
      <c r="Q628" s="11" t="s">
        <v>1479</v>
      </c>
      <c r="R628" s="11" t="s">
        <v>1494</v>
      </c>
      <c r="S628" s="11" t="s">
        <v>1495</v>
      </c>
      <c r="T628" s="11" t="s">
        <v>1987</v>
      </c>
      <c r="U628" s="11" t="s">
        <v>1988</v>
      </c>
      <c r="V628" s="12" t="s">
        <v>2208</v>
      </c>
    </row>
    <row r="629" spans="1:22">
      <c r="A629" s="55">
        <v>45509</v>
      </c>
      <c r="B629" s="9">
        <v>7188</v>
      </c>
      <c r="C629" s="9" t="s">
        <v>326</v>
      </c>
      <c r="D629" s="9" t="s">
        <v>1284</v>
      </c>
      <c r="E629" s="9" t="s">
        <v>1285</v>
      </c>
      <c r="F629" s="9" t="s">
        <v>1286</v>
      </c>
      <c r="G629" s="9" t="s">
        <v>1287</v>
      </c>
      <c r="H629" s="30">
        <v>2488</v>
      </c>
      <c r="I629" s="10">
        <v>16333333.33</v>
      </c>
      <c r="J629" s="10">
        <v>16216666.66</v>
      </c>
      <c r="K629" s="10">
        <v>16216666.66</v>
      </c>
      <c r="L629" s="9" t="s">
        <v>331</v>
      </c>
      <c r="M629" s="11">
        <v>261</v>
      </c>
      <c r="N629" s="28" t="s">
        <v>157</v>
      </c>
      <c r="O629" s="25">
        <v>2024680010149</v>
      </c>
      <c r="P629" s="26" t="s">
        <v>227</v>
      </c>
      <c r="Q629" s="11" t="s">
        <v>663</v>
      </c>
      <c r="R629" s="11" t="s">
        <v>1494</v>
      </c>
      <c r="S629" s="11" t="s">
        <v>1495</v>
      </c>
      <c r="T629" s="11" t="s">
        <v>1989</v>
      </c>
      <c r="U629" s="11" t="s">
        <v>1990</v>
      </c>
      <c r="V629" s="12" t="s">
        <v>2208</v>
      </c>
    </row>
    <row r="630" spans="1:22">
      <c r="A630" s="55">
        <v>45509</v>
      </c>
      <c r="B630" s="9">
        <v>7196</v>
      </c>
      <c r="C630" s="9" t="s">
        <v>298</v>
      </c>
      <c r="D630" s="9" t="s">
        <v>1158</v>
      </c>
      <c r="E630" s="9" t="s">
        <v>1288</v>
      </c>
      <c r="F630" s="9" t="s">
        <v>1289</v>
      </c>
      <c r="G630" s="9" t="s">
        <v>1290</v>
      </c>
      <c r="H630" s="30">
        <v>2500</v>
      </c>
      <c r="I630" s="10">
        <v>21000000</v>
      </c>
      <c r="J630" s="10">
        <v>21000000</v>
      </c>
      <c r="K630" s="10">
        <v>21000000</v>
      </c>
      <c r="L630" s="9" t="s">
        <v>331</v>
      </c>
      <c r="M630" s="11">
        <v>254</v>
      </c>
      <c r="N630" s="13" t="s">
        <v>144</v>
      </c>
      <c r="O630" s="25">
        <v>2024680010068</v>
      </c>
      <c r="P630" s="26" t="s">
        <v>225</v>
      </c>
      <c r="Q630" s="11" t="s">
        <v>2409</v>
      </c>
      <c r="R630" s="11" t="s">
        <v>1494</v>
      </c>
      <c r="S630" s="11" t="s">
        <v>1495</v>
      </c>
      <c r="T630" s="11" t="s">
        <v>1991</v>
      </c>
      <c r="U630" s="11" t="s">
        <v>1992</v>
      </c>
      <c r="V630" s="12" t="s">
        <v>2208</v>
      </c>
    </row>
    <row r="631" spans="1:22">
      <c r="A631" s="55">
        <v>45510</v>
      </c>
      <c r="B631" s="9">
        <v>7237</v>
      </c>
      <c r="C631" s="9" t="s">
        <v>277</v>
      </c>
      <c r="D631" s="9" t="s">
        <v>1291</v>
      </c>
      <c r="E631" s="9" t="s">
        <v>1292</v>
      </c>
      <c r="F631" s="9" t="s">
        <v>746</v>
      </c>
      <c r="G631" s="9" t="s">
        <v>747</v>
      </c>
      <c r="H631" s="30">
        <v>2554</v>
      </c>
      <c r="I631" s="10">
        <v>12150000</v>
      </c>
      <c r="J631" s="10">
        <v>12150000</v>
      </c>
      <c r="K631" s="10">
        <v>12150000</v>
      </c>
      <c r="L631" s="9" t="s">
        <v>331</v>
      </c>
      <c r="M631" s="11">
        <v>211</v>
      </c>
      <c r="N631" s="13" t="s">
        <v>112</v>
      </c>
      <c r="O631" s="25">
        <v>2024680010125</v>
      </c>
      <c r="P631" s="26" t="s">
        <v>218</v>
      </c>
      <c r="Q631" s="9" t="s">
        <v>411</v>
      </c>
      <c r="R631" s="11" t="s">
        <v>1494</v>
      </c>
      <c r="S631" s="11" t="s">
        <v>1529</v>
      </c>
      <c r="T631" s="11" t="s">
        <v>1993</v>
      </c>
      <c r="U631" s="11" t="s">
        <v>1994</v>
      </c>
      <c r="V631" s="12" t="s">
        <v>2208</v>
      </c>
    </row>
    <row r="632" spans="1:22">
      <c r="A632" s="55">
        <v>45510</v>
      </c>
      <c r="B632" s="9">
        <v>7238</v>
      </c>
      <c r="C632" s="9" t="s">
        <v>278</v>
      </c>
      <c r="D632" s="9" t="s">
        <v>409</v>
      </c>
      <c r="E632" s="9" t="s">
        <v>1293</v>
      </c>
      <c r="F632" s="9" t="s">
        <v>544</v>
      </c>
      <c r="G632" s="9" t="s">
        <v>545</v>
      </c>
      <c r="H632" s="30">
        <v>2553</v>
      </c>
      <c r="I632" s="10">
        <v>26600000</v>
      </c>
      <c r="J632" s="10">
        <v>26600000</v>
      </c>
      <c r="K632" s="10">
        <v>26600000</v>
      </c>
      <c r="L632" s="9" t="s">
        <v>331</v>
      </c>
      <c r="M632" s="11">
        <v>211</v>
      </c>
      <c r="N632" s="13" t="s">
        <v>112</v>
      </c>
      <c r="O632" s="25">
        <v>2024680010125</v>
      </c>
      <c r="P632" s="26" t="s">
        <v>218</v>
      </c>
      <c r="Q632" s="9" t="s">
        <v>411</v>
      </c>
      <c r="R632" s="11" t="s">
        <v>1494</v>
      </c>
      <c r="S632" s="11" t="s">
        <v>1495</v>
      </c>
      <c r="T632" s="11" t="s">
        <v>1995</v>
      </c>
      <c r="U632" s="11" t="s">
        <v>1996</v>
      </c>
      <c r="V632" s="12" t="s">
        <v>2208</v>
      </c>
    </row>
    <row r="633" spans="1:22">
      <c r="A633" s="55">
        <v>45510</v>
      </c>
      <c r="B633" s="9">
        <v>7239</v>
      </c>
      <c r="C633" s="9" t="s">
        <v>277</v>
      </c>
      <c r="D633" s="9" t="s">
        <v>1291</v>
      </c>
      <c r="E633" s="9" t="s">
        <v>1294</v>
      </c>
      <c r="F633" s="9" t="s">
        <v>506</v>
      </c>
      <c r="G633" s="9" t="s">
        <v>507</v>
      </c>
      <c r="H633" s="30">
        <v>2552</v>
      </c>
      <c r="I633" s="10">
        <v>12150000</v>
      </c>
      <c r="J633" s="10">
        <v>12150000</v>
      </c>
      <c r="K633" s="10">
        <v>12150000</v>
      </c>
      <c r="L633" s="9" t="s">
        <v>331</v>
      </c>
      <c r="M633" s="11">
        <v>211</v>
      </c>
      <c r="N633" s="13" t="s">
        <v>112</v>
      </c>
      <c r="O633" s="25">
        <v>2024680010125</v>
      </c>
      <c r="P633" s="26" t="s">
        <v>218</v>
      </c>
      <c r="Q633" s="9" t="s">
        <v>411</v>
      </c>
      <c r="R633" s="11" t="s">
        <v>1494</v>
      </c>
      <c r="S633" s="11" t="s">
        <v>1529</v>
      </c>
      <c r="T633" s="11" t="s">
        <v>1997</v>
      </c>
      <c r="U633" s="11" t="s">
        <v>1998</v>
      </c>
      <c r="V633" s="12" t="s">
        <v>2208</v>
      </c>
    </row>
    <row r="634" spans="1:22">
      <c r="A634" s="55">
        <v>45510</v>
      </c>
      <c r="B634" s="9">
        <v>7240</v>
      </c>
      <c r="C634" s="9" t="s">
        <v>279</v>
      </c>
      <c r="D634" s="9" t="s">
        <v>1295</v>
      </c>
      <c r="E634" s="9" t="s">
        <v>1296</v>
      </c>
      <c r="F634" s="9" t="s">
        <v>627</v>
      </c>
      <c r="G634" s="9" t="s">
        <v>628</v>
      </c>
      <c r="H634" s="30">
        <v>2551</v>
      </c>
      <c r="I634" s="10">
        <v>12150000</v>
      </c>
      <c r="J634" s="10">
        <v>12150000</v>
      </c>
      <c r="K634" s="10">
        <v>12150000</v>
      </c>
      <c r="L634" s="9" t="s">
        <v>331</v>
      </c>
      <c r="M634" s="11">
        <v>211</v>
      </c>
      <c r="N634" s="13" t="s">
        <v>112</v>
      </c>
      <c r="O634" s="25">
        <v>2024680010125</v>
      </c>
      <c r="P634" s="26" t="s">
        <v>218</v>
      </c>
      <c r="Q634" s="9" t="s">
        <v>411</v>
      </c>
      <c r="R634" s="11" t="s">
        <v>1494</v>
      </c>
      <c r="S634" s="11" t="s">
        <v>1529</v>
      </c>
      <c r="T634" s="11" t="s">
        <v>1999</v>
      </c>
      <c r="U634" s="11" t="s">
        <v>2000</v>
      </c>
      <c r="V634" s="12" t="s">
        <v>2208</v>
      </c>
    </row>
    <row r="635" spans="1:22">
      <c r="A635" s="55">
        <v>45510</v>
      </c>
      <c r="B635" s="9">
        <v>7241</v>
      </c>
      <c r="C635" s="9" t="s">
        <v>278</v>
      </c>
      <c r="D635" s="9" t="s">
        <v>409</v>
      </c>
      <c r="E635" s="9" t="s">
        <v>1297</v>
      </c>
      <c r="F635" s="9" t="s">
        <v>494</v>
      </c>
      <c r="G635" s="9" t="s">
        <v>495</v>
      </c>
      <c r="H635" s="30">
        <v>2541</v>
      </c>
      <c r="I635" s="10">
        <v>19800000</v>
      </c>
      <c r="J635" s="10">
        <v>19800000</v>
      </c>
      <c r="K635" s="10">
        <v>19800000</v>
      </c>
      <c r="L635" s="9" t="s">
        <v>331</v>
      </c>
      <c r="M635" s="11">
        <v>211</v>
      </c>
      <c r="N635" s="13" t="s">
        <v>112</v>
      </c>
      <c r="O635" s="25">
        <v>2024680010125</v>
      </c>
      <c r="P635" s="26" t="s">
        <v>218</v>
      </c>
      <c r="Q635" s="9" t="s">
        <v>411</v>
      </c>
      <c r="R635" s="11" t="s">
        <v>1494</v>
      </c>
      <c r="S635" s="11" t="s">
        <v>1495</v>
      </c>
      <c r="T635" s="11" t="s">
        <v>2001</v>
      </c>
      <c r="U635" s="11" t="s">
        <v>2002</v>
      </c>
      <c r="V635" s="12" t="s">
        <v>2208</v>
      </c>
    </row>
    <row r="636" spans="1:22">
      <c r="A636" s="55">
        <v>45512</v>
      </c>
      <c r="B636" s="9">
        <v>7384</v>
      </c>
      <c r="C636" s="9" t="s">
        <v>311</v>
      </c>
      <c r="D636" s="9" t="s">
        <v>1203</v>
      </c>
      <c r="E636" s="9" t="s">
        <v>1182</v>
      </c>
      <c r="F636" s="9" t="s">
        <v>771</v>
      </c>
      <c r="G636" s="9" t="s">
        <v>772</v>
      </c>
      <c r="H636" s="30">
        <v>2571</v>
      </c>
      <c r="I636" s="10">
        <v>9533333.3300000001</v>
      </c>
      <c r="J636" s="10">
        <v>9533333.3300000001</v>
      </c>
      <c r="K636" s="10">
        <v>9533333.3300000001</v>
      </c>
      <c r="L636" s="9" t="s">
        <v>331</v>
      </c>
      <c r="M636" s="11">
        <v>256</v>
      </c>
      <c r="N636" s="13" t="s">
        <v>146</v>
      </c>
      <c r="O636" s="25">
        <v>2024680010149</v>
      </c>
      <c r="P636" s="26" t="s">
        <v>227</v>
      </c>
      <c r="Q636" s="11" t="s">
        <v>1271</v>
      </c>
      <c r="R636" s="11" t="s">
        <v>1494</v>
      </c>
      <c r="S636" s="11" t="s">
        <v>1529</v>
      </c>
      <c r="T636" s="11" t="s">
        <v>2003</v>
      </c>
      <c r="U636" s="11" t="s">
        <v>2004</v>
      </c>
      <c r="V636" s="12" t="s">
        <v>2208</v>
      </c>
    </row>
    <row r="637" spans="1:22">
      <c r="A637" s="55">
        <v>45512</v>
      </c>
      <c r="B637" s="9">
        <v>7385</v>
      </c>
      <c r="C637" s="9" t="s">
        <v>281</v>
      </c>
      <c r="D637" s="9" t="s">
        <v>1298</v>
      </c>
      <c r="E637" s="9" t="s">
        <v>1296</v>
      </c>
      <c r="F637" s="9" t="s">
        <v>749</v>
      </c>
      <c r="G637" s="9" t="s">
        <v>750</v>
      </c>
      <c r="H637" s="30">
        <v>2569</v>
      </c>
      <c r="I637" s="10">
        <v>12150000</v>
      </c>
      <c r="J637" s="10">
        <v>12150000</v>
      </c>
      <c r="K637" s="10">
        <v>12150000</v>
      </c>
      <c r="L637" s="9" t="s">
        <v>331</v>
      </c>
      <c r="M637" s="11">
        <v>211</v>
      </c>
      <c r="N637" s="13" t="s">
        <v>112</v>
      </c>
      <c r="O637" s="25">
        <v>2024680010125</v>
      </c>
      <c r="P637" s="26" t="s">
        <v>218</v>
      </c>
      <c r="Q637" s="9" t="s">
        <v>411</v>
      </c>
      <c r="R637" s="11" t="s">
        <v>1494</v>
      </c>
      <c r="S637" s="11" t="s">
        <v>1529</v>
      </c>
      <c r="T637" s="11" t="s">
        <v>2005</v>
      </c>
      <c r="U637" s="11" t="s">
        <v>2006</v>
      </c>
      <c r="V637" s="12" t="s">
        <v>2208</v>
      </c>
    </row>
    <row r="638" spans="1:22">
      <c r="A638" s="55">
        <v>45512</v>
      </c>
      <c r="B638" s="9">
        <v>7386</v>
      </c>
      <c r="C638" s="9" t="s">
        <v>279</v>
      </c>
      <c r="D638" s="9" t="s">
        <v>1295</v>
      </c>
      <c r="E638" s="9" t="s">
        <v>1299</v>
      </c>
      <c r="F638" s="9" t="s">
        <v>865</v>
      </c>
      <c r="G638" s="9" t="s">
        <v>866</v>
      </c>
      <c r="H638" s="30">
        <v>2572</v>
      </c>
      <c r="I638" s="10">
        <v>16650000</v>
      </c>
      <c r="J638" s="10">
        <v>16650000</v>
      </c>
      <c r="K638" s="10">
        <v>16650000</v>
      </c>
      <c r="L638" s="9" t="s">
        <v>331</v>
      </c>
      <c r="M638" s="11">
        <v>211</v>
      </c>
      <c r="N638" s="13" t="s">
        <v>112</v>
      </c>
      <c r="O638" s="25">
        <v>2024680010125</v>
      </c>
      <c r="P638" s="26" t="s">
        <v>218</v>
      </c>
      <c r="Q638" s="9" t="s">
        <v>411</v>
      </c>
      <c r="R638" s="11" t="s">
        <v>1494</v>
      </c>
      <c r="S638" s="11" t="s">
        <v>1495</v>
      </c>
      <c r="T638" s="11" t="s">
        <v>2007</v>
      </c>
      <c r="U638" s="11" t="s">
        <v>2008</v>
      </c>
      <c r="V638" s="12" t="s">
        <v>2208</v>
      </c>
    </row>
    <row r="639" spans="1:22">
      <c r="A639" s="55">
        <v>45512</v>
      </c>
      <c r="B639" s="9">
        <v>7387</v>
      </c>
      <c r="C639" s="9" t="s">
        <v>278</v>
      </c>
      <c r="D639" s="9" t="s">
        <v>409</v>
      </c>
      <c r="E639" s="9" t="s">
        <v>1300</v>
      </c>
      <c r="F639" s="9" t="s">
        <v>1301</v>
      </c>
      <c r="G639" s="9" t="s">
        <v>1302</v>
      </c>
      <c r="H639" s="30">
        <v>2592</v>
      </c>
      <c r="I639" s="10">
        <v>16650000</v>
      </c>
      <c r="J639" s="10">
        <v>16650000</v>
      </c>
      <c r="K639" s="10">
        <v>16650000</v>
      </c>
      <c r="L639" s="9" t="s">
        <v>331</v>
      </c>
      <c r="M639" s="11">
        <v>211</v>
      </c>
      <c r="N639" s="13" t="s">
        <v>112</v>
      </c>
      <c r="O639" s="25">
        <v>2024680010125</v>
      </c>
      <c r="P639" s="26" t="s">
        <v>218</v>
      </c>
      <c r="Q639" s="9" t="s">
        <v>411</v>
      </c>
      <c r="R639" s="11" t="s">
        <v>1494</v>
      </c>
      <c r="S639" s="11" t="s">
        <v>1495</v>
      </c>
      <c r="T639" s="11" t="s">
        <v>2009</v>
      </c>
      <c r="U639" s="11" t="s">
        <v>2010</v>
      </c>
      <c r="V639" s="12" t="s">
        <v>2208</v>
      </c>
    </row>
    <row r="640" spans="1:22">
      <c r="A640" s="55">
        <v>45512</v>
      </c>
      <c r="B640" s="9">
        <v>7388</v>
      </c>
      <c r="C640" s="9" t="s">
        <v>278</v>
      </c>
      <c r="D640" s="9" t="s">
        <v>409</v>
      </c>
      <c r="E640" s="9" t="s">
        <v>1303</v>
      </c>
      <c r="F640" s="9" t="s">
        <v>559</v>
      </c>
      <c r="G640" s="9" t="s">
        <v>560</v>
      </c>
      <c r="H640" s="30">
        <v>2583</v>
      </c>
      <c r="I640" s="10">
        <v>17266666.66</v>
      </c>
      <c r="J640" s="10">
        <v>17143333.329999998</v>
      </c>
      <c r="K640" s="10">
        <v>17143333.329999998</v>
      </c>
      <c r="L640" s="9" t="s">
        <v>331</v>
      </c>
      <c r="M640" s="11">
        <v>211</v>
      </c>
      <c r="N640" s="13" t="s">
        <v>112</v>
      </c>
      <c r="O640" s="25">
        <v>2024680010125</v>
      </c>
      <c r="P640" s="26" t="s">
        <v>218</v>
      </c>
      <c r="Q640" s="9" t="s">
        <v>411</v>
      </c>
      <c r="R640" s="11" t="s">
        <v>1494</v>
      </c>
      <c r="S640" s="11" t="s">
        <v>1495</v>
      </c>
      <c r="T640" s="11" t="s">
        <v>2011</v>
      </c>
      <c r="U640" s="11" t="s">
        <v>2012</v>
      </c>
      <c r="V640" s="12" t="s">
        <v>2208</v>
      </c>
    </row>
    <row r="641" spans="1:22">
      <c r="A641" s="55">
        <v>45512</v>
      </c>
      <c r="B641" s="9">
        <v>7389</v>
      </c>
      <c r="C641" s="9" t="s">
        <v>278</v>
      </c>
      <c r="D641" s="9" t="s">
        <v>409</v>
      </c>
      <c r="E641" s="9" t="s">
        <v>1304</v>
      </c>
      <c r="F641" s="9" t="s">
        <v>733</v>
      </c>
      <c r="G641" s="9" t="s">
        <v>734</v>
      </c>
      <c r="H641" s="30">
        <v>2559</v>
      </c>
      <c r="I641" s="10">
        <v>12600000</v>
      </c>
      <c r="J641" s="10">
        <v>12510000</v>
      </c>
      <c r="K641" s="10">
        <v>12510000</v>
      </c>
      <c r="L641" s="9" t="s">
        <v>331</v>
      </c>
      <c r="M641" s="11">
        <v>211</v>
      </c>
      <c r="N641" s="13" t="s">
        <v>112</v>
      </c>
      <c r="O641" s="25">
        <v>2024680010125</v>
      </c>
      <c r="P641" s="26" t="s">
        <v>218</v>
      </c>
      <c r="Q641" s="9" t="s">
        <v>411</v>
      </c>
      <c r="R641" s="11" t="s">
        <v>1494</v>
      </c>
      <c r="S641" s="11" t="s">
        <v>1529</v>
      </c>
      <c r="T641" s="11" t="s">
        <v>2013</v>
      </c>
      <c r="U641" s="11" t="s">
        <v>2014</v>
      </c>
      <c r="V641" s="12" t="s">
        <v>2208</v>
      </c>
    </row>
    <row r="642" spans="1:22">
      <c r="A642" s="55">
        <v>45512</v>
      </c>
      <c r="B642" s="9">
        <v>7393</v>
      </c>
      <c r="C642" s="9" t="s">
        <v>302</v>
      </c>
      <c r="D642" s="9" t="s">
        <v>1281</v>
      </c>
      <c r="E642" s="9" t="s">
        <v>1305</v>
      </c>
      <c r="F642" s="9" t="s">
        <v>1306</v>
      </c>
      <c r="G642" s="9" t="s">
        <v>1307</v>
      </c>
      <c r="H642" s="30">
        <v>2594</v>
      </c>
      <c r="I642" s="10">
        <v>16800000</v>
      </c>
      <c r="J642" s="10">
        <v>16320000</v>
      </c>
      <c r="K642" s="10">
        <v>16320000</v>
      </c>
      <c r="L642" s="9" t="s">
        <v>331</v>
      </c>
      <c r="M642" s="11">
        <v>215</v>
      </c>
      <c r="N642" s="13" t="s">
        <v>120</v>
      </c>
      <c r="O642" s="25">
        <v>2024680010127</v>
      </c>
      <c r="P642" s="26" t="s">
        <v>221</v>
      </c>
      <c r="Q642" s="11" t="s">
        <v>550</v>
      </c>
      <c r="R642" s="11" t="s">
        <v>1494</v>
      </c>
      <c r="S642" s="11" t="s">
        <v>1495</v>
      </c>
      <c r="T642" s="11" t="s">
        <v>2015</v>
      </c>
      <c r="U642" s="11" t="s">
        <v>2016</v>
      </c>
      <c r="V642" s="12" t="s">
        <v>2208</v>
      </c>
    </row>
    <row r="643" spans="1:22">
      <c r="A643" s="55">
        <v>45512</v>
      </c>
      <c r="B643" s="9">
        <v>7394</v>
      </c>
      <c r="C643" s="9" t="s">
        <v>302</v>
      </c>
      <c r="D643" s="9" t="s">
        <v>1281</v>
      </c>
      <c r="E643" s="9" t="s">
        <v>1308</v>
      </c>
      <c r="F643" s="9" t="s">
        <v>548</v>
      </c>
      <c r="G643" s="9" t="s">
        <v>549</v>
      </c>
      <c r="H643" s="30">
        <v>2589</v>
      </c>
      <c r="I643" s="10">
        <v>10266666.66</v>
      </c>
      <c r="J643" s="10">
        <v>9973333.3300000001</v>
      </c>
      <c r="K643" s="10">
        <v>9973333.3300000001</v>
      </c>
      <c r="L643" s="9" t="s">
        <v>331</v>
      </c>
      <c r="M643" s="11">
        <v>215</v>
      </c>
      <c r="N643" s="13" t="s">
        <v>120</v>
      </c>
      <c r="O643" s="25">
        <v>2024680010127</v>
      </c>
      <c r="P643" s="26" t="s">
        <v>221</v>
      </c>
      <c r="Q643" s="11" t="s">
        <v>550</v>
      </c>
      <c r="R643" s="11" t="s">
        <v>1494</v>
      </c>
      <c r="S643" s="11" t="s">
        <v>1529</v>
      </c>
      <c r="T643" s="11" t="s">
        <v>2017</v>
      </c>
      <c r="U643" s="11" t="s">
        <v>2018</v>
      </c>
      <c r="V643" s="12" t="s">
        <v>2208</v>
      </c>
    </row>
    <row r="644" spans="1:22">
      <c r="A644" s="55">
        <v>45512</v>
      </c>
      <c r="B644" s="9">
        <v>7422</v>
      </c>
      <c r="C644" s="9" t="s">
        <v>281</v>
      </c>
      <c r="D644" s="9" t="s">
        <v>1298</v>
      </c>
      <c r="E644" s="9" t="s">
        <v>1309</v>
      </c>
      <c r="F644" s="9" t="s">
        <v>799</v>
      </c>
      <c r="G644" s="9" t="s">
        <v>800</v>
      </c>
      <c r="H644" s="30">
        <v>2623</v>
      </c>
      <c r="I644" s="10">
        <v>13050000</v>
      </c>
      <c r="J644" s="10">
        <v>13050000</v>
      </c>
      <c r="K644" s="10">
        <v>13050000</v>
      </c>
      <c r="L644" s="9" t="s">
        <v>331</v>
      </c>
      <c r="M644" s="11">
        <v>211</v>
      </c>
      <c r="N644" s="13" t="s">
        <v>112</v>
      </c>
      <c r="O644" s="25">
        <v>2024680010125</v>
      </c>
      <c r="P644" s="26" t="s">
        <v>218</v>
      </c>
      <c r="Q644" s="9" t="s">
        <v>411</v>
      </c>
      <c r="R644" s="11" t="s">
        <v>1494</v>
      </c>
      <c r="S644" s="11" t="s">
        <v>1529</v>
      </c>
      <c r="T644" s="11" t="s">
        <v>2019</v>
      </c>
      <c r="U644" s="11" t="s">
        <v>2020</v>
      </c>
      <c r="V644" s="12" t="s">
        <v>2208</v>
      </c>
    </row>
    <row r="645" spans="1:22">
      <c r="A645" s="55">
        <v>45512</v>
      </c>
      <c r="B645" s="9">
        <v>7423</v>
      </c>
      <c r="C645" s="9" t="s">
        <v>278</v>
      </c>
      <c r="D645" s="9" t="s">
        <v>409</v>
      </c>
      <c r="E645" s="9" t="s">
        <v>1310</v>
      </c>
      <c r="F645" s="9" t="s">
        <v>806</v>
      </c>
      <c r="G645" s="9" t="s">
        <v>807</v>
      </c>
      <c r="H645" s="30">
        <v>2628</v>
      </c>
      <c r="I645" s="10">
        <v>12150000</v>
      </c>
      <c r="J645" s="10">
        <v>12150000</v>
      </c>
      <c r="K645" s="10">
        <v>12150000</v>
      </c>
      <c r="L645" s="9" t="s">
        <v>331</v>
      </c>
      <c r="M645" s="11">
        <v>211</v>
      </c>
      <c r="N645" s="13" t="s">
        <v>112</v>
      </c>
      <c r="O645" s="25">
        <v>2024680010125</v>
      </c>
      <c r="P645" s="26" t="s">
        <v>218</v>
      </c>
      <c r="Q645" s="9" t="s">
        <v>411</v>
      </c>
      <c r="R645" s="11" t="s">
        <v>1494</v>
      </c>
      <c r="S645" s="11" t="s">
        <v>1529</v>
      </c>
      <c r="T645" s="11" t="s">
        <v>2021</v>
      </c>
      <c r="U645" s="11" t="s">
        <v>2022</v>
      </c>
      <c r="V645" s="12" t="s">
        <v>2208</v>
      </c>
    </row>
    <row r="646" spans="1:22">
      <c r="A646" s="55">
        <v>45512</v>
      </c>
      <c r="B646" s="9">
        <v>7424</v>
      </c>
      <c r="C646" s="9" t="s">
        <v>277</v>
      </c>
      <c r="D646" s="9" t="s">
        <v>1291</v>
      </c>
      <c r="E646" s="9" t="s">
        <v>1311</v>
      </c>
      <c r="F646" s="9" t="s">
        <v>639</v>
      </c>
      <c r="G646" s="9" t="s">
        <v>640</v>
      </c>
      <c r="H646" s="30">
        <v>2626</v>
      </c>
      <c r="I646" s="10">
        <v>12150000</v>
      </c>
      <c r="J646" s="10">
        <v>12150000</v>
      </c>
      <c r="K646" s="10">
        <v>12150000</v>
      </c>
      <c r="L646" s="9" t="s">
        <v>331</v>
      </c>
      <c r="M646" s="11">
        <v>211</v>
      </c>
      <c r="N646" s="13" t="s">
        <v>112</v>
      </c>
      <c r="O646" s="25">
        <v>2024680010125</v>
      </c>
      <c r="P646" s="26" t="s">
        <v>218</v>
      </c>
      <c r="Q646" s="9" t="s">
        <v>411</v>
      </c>
      <c r="R646" s="11" t="s">
        <v>1494</v>
      </c>
      <c r="S646" s="11" t="s">
        <v>1529</v>
      </c>
      <c r="T646" s="11" t="s">
        <v>2023</v>
      </c>
      <c r="U646" s="11" t="s">
        <v>2024</v>
      </c>
      <c r="V646" s="12" t="s">
        <v>2208</v>
      </c>
    </row>
    <row r="647" spans="1:22">
      <c r="A647" s="55">
        <v>45513</v>
      </c>
      <c r="B647" s="9">
        <v>7499</v>
      </c>
      <c r="C647" s="9" t="s">
        <v>190</v>
      </c>
      <c r="D647" s="9" t="s">
        <v>1312</v>
      </c>
      <c r="E647" s="9" t="s">
        <v>1313</v>
      </c>
      <c r="F647" s="9" t="s">
        <v>569</v>
      </c>
      <c r="G647" s="9" t="s">
        <v>570</v>
      </c>
      <c r="H647" s="30">
        <v>2649</v>
      </c>
      <c r="I647" s="10">
        <v>12566666.66</v>
      </c>
      <c r="J647" s="10">
        <v>12566666.66</v>
      </c>
      <c r="K647" s="10">
        <v>12566666.66</v>
      </c>
      <c r="L647" s="9" t="s">
        <v>331</v>
      </c>
      <c r="M647" s="11">
        <v>94</v>
      </c>
      <c r="N647" s="13" t="s">
        <v>74</v>
      </c>
      <c r="O647" s="25">
        <v>2024680010166</v>
      </c>
      <c r="P647" s="26" t="s">
        <v>205</v>
      </c>
      <c r="Q647" s="11" t="s">
        <v>1475</v>
      </c>
      <c r="R647" s="11" t="s">
        <v>1494</v>
      </c>
      <c r="S647" s="11" t="s">
        <v>1529</v>
      </c>
      <c r="T647" s="11" t="s">
        <v>2025</v>
      </c>
      <c r="U647" s="11" t="s">
        <v>2026</v>
      </c>
      <c r="V647" s="12" t="s">
        <v>2208</v>
      </c>
    </row>
    <row r="648" spans="1:22">
      <c r="A648" s="55">
        <v>45513</v>
      </c>
      <c r="B648" s="9">
        <v>7500</v>
      </c>
      <c r="C648" s="9" t="s">
        <v>186</v>
      </c>
      <c r="D648" s="9" t="s">
        <v>1314</v>
      </c>
      <c r="E648" s="9" t="s">
        <v>1315</v>
      </c>
      <c r="F648" s="9" t="s">
        <v>573</v>
      </c>
      <c r="G648" s="9" t="s">
        <v>574</v>
      </c>
      <c r="H648" s="30">
        <v>2650</v>
      </c>
      <c r="I648" s="10">
        <v>12133333.33</v>
      </c>
      <c r="J648" s="10">
        <v>12133333.33</v>
      </c>
      <c r="K648" s="10">
        <v>12133333.33</v>
      </c>
      <c r="L648" s="9" t="s">
        <v>331</v>
      </c>
      <c r="M648" s="11">
        <v>90</v>
      </c>
      <c r="N648" s="13" t="s">
        <v>61</v>
      </c>
      <c r="O648" s="25">
        <v>2024680010123</v>
      </c>
      <c r="P648" s="26" t="s">
        <v>202</v>
      </c>
      <c r="Q648" s="11" t="s">
        <v>575</v>
      </c>
      <c r="R648" s="11" t="s">
        <v>1494</v>
      </c>
      <c r="S648" s="11" t="s">
        <v>1529</v>
      </c>
      <c r="T648" s="11" t="s">
        <v>2027</v>
      </c>
      <c r="U648" s="11" t="s">
        <v>2028</v>
      </c>
      <c r="V648" s="12" t="s">
        <v>2208</v>
      </c>
    </row>
    <row r="649" spans="1:22">
      <c r="A649" s="55">
        <v>45513</v>
      </c>
      <c r="B649" s="9">
        <v>7501</v>
      </c>
      <c r="C649" s="9" t="s">
        <v>278</v>
      </c>
      <c r="D649" s="9" t="s">
        <v>409</v>
      </c>
      <c r="E649" s="9" t="s">
        <v>1300</v>
      </c>
      <c r="F649" s="9" t="s">
        <v>1316</v>
      </c>
      <c r="G649" s="9" t="s">
        <v>1317</v>
      </c>
      <c r="H649" s="30">
        <v>2645</v>
      </c>
      <c r="I649" s="10">
        <v>16650000</v>
      </c>
      <c r="J649" s="10">
        <v>16650000</v>
      </c>
      <c r="K649" s="10">
        <v>16650000</v>
      </c>
      <c r="L649" s="9" t="s">
        <v>331</v>
      </c>
      <c r="M649" s="11">
        <v>211</v>
      </c>
      <c r="N649" s="13" t="s">
        <v>112</v>
      </c>
      <c r="O649" s="25">
        <v>2024680010125</v>
      </c>
      <c r="P649" s="26" t="s">
        <v>218</v>
      </c>
      <c r="Q649" s="9" t="s">
        <v>411</v>
      </c>
      <c r="R649" s="11" t="s">
        <v>1494</v>
      </c>
      <c r="S649" s="11" t="s">
        <v>1495</v>
      </c>
      <c r="T649" s="11" t="s">
        <v>2029</v>
      </c>
      <c r="U649" s="11" t="s">
        <v>2030</v>
      </c>
      <c r="V649" s="12" t="s">
        <v>2208</v>
      </c>
    </row>
    <row r="650" spans="1:22">
      <c r="A650" s="55">
        <v>45513</v>
      </c>
      <c r="B650" s="9">
        <v>7502</v>
      </c>
      <c r="C650" s="9" t="s">
        <v>310</v>
      </c>
      <c r="D650" s="9" t="s">
        <v>451</v>
      </c>
      <c r="E650" s="9" t="s">
        <v>1182</v>
      </c>
      <c r="F650" s="9" t="s">
        <v>1318</v>
      </c>
      <c r="G650" s="9" t="s">
        <v>1319</v>
      </c>
      <c r="H650" s="30">
        <v>2632</v>
      </c>
      <c r="I650" s="10">
        <v>9533333.3300000001</v>
      </c>
      <c r="J650" s="10">
        <v>9533333.3300000001</v>
      </c>
      <c r="K650" s="10">
        <v>9533333.3300000001</v>
      </c>
      <c r="L650" s="9" t="s">
        <v>331</v>
      </c>
      <c r="M650" s="11">
        <v>256</v>
      </c>
      <c r="N650" s="13" t="s">
        <v>146</v>
      </c>
      <c r="O650" s="25">
        <v>2024680010149</v>
      </c>
      <c r="P650" s="26" t="s">
        <v>227</v>
      </c>
      <c r="Q650" s="11" t="s">
        <v>1479</v>
      </c>
      <c r="R650" s="11" t="s">
        <v>1494</v>
      </c>
      <c r="S650" s="11" t="s">
        <v>1529</v>
      </c>
      <c r="T650" s="11" t="s">
        <v>2031</v>
      </c>
      <c r="U650" s="11" t="s">
        <v>2032</v>
      </c>
      <c r="V650" s="12" t="s">
        <v>2208</v>
      </c>
    </row>
    <row r="651" spans="1:22">
      <c r="A651" s="55">
        <v>45513</v>
      </c>
      <c r="B651" s="9">
        <v>7503</v>
      </c>
      <c r="C651" s="9" t="s">
        <v>248</v>
      </c>
      <c r="D651" s="9" t="s">
        <v>1320</v>
      </c>
      <c r="E651" s="9" t="s">
        <v>1321</v>
      </c>
      <c r="F651" s="9" t="s">
        <v>593</v>
      </c>
      <c r="G651" s="9" t="s">
        <v>594</v>
      </c>
      <c r="H651" s="30">
        <v>2646</v>
      </c>
      <c r="I651" s="10">
        <v>17100000</v>
      </c>
      <c r="J651" s="10">
        <v>17100000</v>
      </c>
      <c r="K651" s="10">
        <v>17100000</v>
      </c>
      <c r="L651" s="9" t="s">
        <v>331</v>
      </c>
      <c r="M651" s="11">
        <v>203</v>
      </c>
      <c r="N651" s="28" t="s">
        <v>92</v>
      </c>
      <c r="O651" s="25">
        <v>2024680010163</v>
      </c>
      <c r="P651" s="26" t="s">
        <v>209</v>
      </c>
      <c r="Q651" s="11" t="s">
        <v>591</v>
      </c>
      <c r="R651" s="11" t="s">
        <v>1494</v>
      </c>
      <c r="S651" s="11" t="s">
        <v>1495</v>
      </c>
      <c r="T651" s="11" t="s">
        <v>2033</v>
      </c>
      <c r="U651" s="11" t="s">
        <v>2034</v>
      </c>
      <c r="V651" s="12" t="s">
        <v>2208</v>
      </c>
    </row>
    <row r="652" spans="1:22">
      <c r="A652" s="55">
        <v>45513</v>
      </c>
      <c r="B652" s="9">
        <v>7504</v>
      </c>
      <c r="C652" s="9" t="s">
        <v>248</v>
      </c>
      <c r="D652" s="9" t="s">
        <v>1320</v>
      </c>
      <c r="E652" s="9" t="s">
        <v>1322</v>
      </c>
      <c r="F652" s="9" t="s">
        <v>1323</v>
      </c>
      <c r="G652" s="9" t="s">
        <v>1324</v>
      </c>
      <c r="H652" s="30">
        <v>2637</v>
      </c>
      <c r="I652" s="10">
        <v>10833333.33</v>
      </c>
      <c r="J652" s="10">
        <v>10833333.33</v>
      </c>
      <c r="K652" s="10">
        <v>10833333.33</v>
      </c>
      <c r="L652" s="9" t="s">
        <v>331</v>
      </c>
      <c r="M652" s="11">
        <v>203</v>
      </c>
      <c r="N652" s="28" t="s">
        <v>92</v>
      </c>
      <c r="O652" s="25">
        <v>2024680010163</v>
      </c>
      <c r="P652" s="26" t="s">
        <v>209</v>
      </c>
      <c r="Q652" s="11" t="s">
        <v>591</v>
      </c>
      <c r="R652" s="11" t="s">
        <v>1494</v>
      </c>
      <c r="S652" s="11" t="s">
        <v>1529</v>
      </c>
      <c r="T652" s="11" t="s">
        <v>2031</v>
      </c>
      <c r="U652" s="11" t="s">
        <v>2035</v>
      </c>
      <c r="V652" s="12" t="s">
        <v>2208</v>
      </c>
    </row>
    <row r="653" spans="1:22">
      <c r="A653" s="55">
        <v>45513</v>
      </c>
      <c r="B653" s="9">
        <v>7533</v>
      </c>
      <c r="C653" s="9" t="s">
        <v>248</v>
      </c>
      <c r="D653" s="9" t="s">
        <v>1320</v>
      </c>
      <c r="E653" s="9" t="s">
        <v>1322</v>
      </c>
      <c r="F653" s="9" t="s">
        <v>582</v>
      </c>
      <c r="G653" s="9" t="s">
        <v>583</v>
      </c>
      <c r="H653" s="30">
        <v>2635</v>
      </c>
      <c r="I653" s="10">
        <v>10833333.33</v>
      </c>
      <c r="J653" s="10">
        <v>10833333.33</v>
      </c>
      <c r="K653" s="10">
        <v>10833333.33</v>
      </c>
      <c r="L653" s="9" t="s">
        <v>331</v>
      </c>
      <c r="M653" s="11">
        <v>203</v>
      </c>
      <c r="N653" s="28" t="s">
        <v>92</v>
      </c>
      <c r="O653" s="25">
        <v>2024680010163</v>
      </c>
      <c r="P653" s="26" t="s">
        <v>209</v>
      </c>
      <c r="Q653" s="11" t="s">
        <v>591</v>
      </c>
      <c r="R653" s="11" t="s">
        <v>1494</v>
      </c>
      <c r="S653" s="11" t="s">
        <v>1529</v>
      </c>
      <c r="T653" s="11" t="s">
        <v>2036</v>
      </c>
      <c r="U653" s="11" t="s">
        <v>2037</v>
      </c>
      <c r="V653" s="12" t="s">
        <v>2208</v>
      </c>
    </row>
    <row r="654" spans="1:22">
      <c r="A654" s="55">
        <v>45513</v>
      </c>
      <c r="B654" s="9">
        <v>7534</v>
      </c>
      <c r="C654" s="9" t="s">
        <v>278</v>
      </c>
      <c r="D654" s="9" t="s">
        <v>409</v>
      </c>
      <c r="E654" s="9" t="s">
        <v>1300</v>
      </c>
      <c r="F654" s="9" t="s">
        <v>677</v>
      </c>
      <c r="G654" s="9" t="s">
        <v>678</v>
      </c>
      <c r="H654" s="30">
        <v>2602</v>
      </c>
      <c r="I654" s="10">
        <v>16650000</v>
      </c>
      <c r="J654" s="10">
        <v>16650000</v>
      </c>
      <c r="K654" s="10">
        <v>16650000</v>
      </c>
      <c r="L654" s="9" t="s">
        <v>331</v>
      </c>
      <c r="M654" s="11">
        <v>211</v>
      </c>
      <c r="N654" s="28" t="s">
        <v>112</v>
      </c>
      <c r="O654" s="25">
        <v>2024680010125</v>
      </c>
      <c r="P654" s="26" t="s">
        <v>218</v>
      </c>
      <c r="Q654" s="9" t="s">
        <v>411</v>
      </c>
      <c r="R654" s="11" t="s">
        <v>1494</v>
      </c>
      <c r="S654" s="11" t="s">
        <v>1495</v>
      </c>
      <c r="T654" s="11" t="s">
        <v>2038</v>
      </c>
      <c r="U654" s="11" t="s">
        <v>2039</v>
      </c>
      <c r="V654" s="12" t="s">
        <v>2208</v>
      </c>
    </row>
    <row r="655" spans="1:22">
      <c r="A655" s="55">
        <v>45516</v>
      </c>
      <c r="B655" s="9">
        <v>7583</v>
      </c>
      <c r="C655" s="9" t="s">
        <v>255</v>
      </c>
      <c r="D655" s="9" t="s">
        <v>423</v>
      </c>
      <c r="E655" s="9" t="s">
        <v>1325</v>
      </c>
      <c r="F655" s="9" t="s">
        <v>1326</v>
      </c>
      <c r="G655" s="9" t="s">
        <v>1327</v>
      </c>
      <c r="H655" s="30">
        <v>2667</v>
      </c>
      <c r="I655" s="10">
        <v>11700000</v>
      </c>
      <c r="J655" s="10">
        <v>11700000</v>
      </c>
      <c r="K655" s="10">
        <v>11700000</v>
      </c>
      <c r="L655" s="9" t="s">
        <v>331</v>
      </c>
      <c r="M655" s="11">
        <v>204</v>
      </c>
      <c r="N655" s="28" t="s">
        <v>97</v>
      </c>
      <c r="O655" s="25">
        <v>2024680010066</v>
      </c>
      <c r="P655" s="26" t="s">
        <v>212</v>
      </c>
      <c r="Q655" s="11" t="s">
        <v>427</v>
      </c>
      <c r="R655" s="11" t="s">
        <v>1494</v>
      </c>
      <c r="S655" s="11" t="s">
        <v>1529</v>
      </c>
      <c r="T655" s="11" t="s">
        <v>2040</v>
      </c>
      <c r="U655" s="11" t="s">
        <v>2041</v>
      </c>
      <c r="V655" s="12" t="s">
        <v>2208</v>
      </c>
    </row>
    <row r="656" spans="1:22">
      <c r="A656" s="55">
        <v>45516</v>
      </c>
      <c r="B656" s="9">
        <v>7584</v>
      </c>
      <c r="C656" s="9" t="s">
        <v>280</v>
      </c>
      <c r="D656" s="9" t="s">
        <v>1328</v>
      </c>
      <c r="E656" s="9" t="s">
        <v>1329</v>
      </c>
      <c r="F656" s="9" t="s">
        <v>744</v>
      </c>
      <c r="G656" s="9" t="s">
        <v>745</v>
      </c>
      <c r="H656" s="30">
        <v>2671</v>
      </c>
      <c r="I656" s="10">
        <v>16033333.33</v>
      </c>
      <c r="J656" s="10">
        <v>16033333.33</v>
      </c>
      <c r="K656" s="10">
        <v>16033333.33</v>
      </c>
      <c r="L656" s="9" t="s">
        <v>331</v>
      </c>
      <c r="M656" s="11">
        <v>211</v>
      </c>
      <c r="N656" s="28" t="s">
        <v>112</v>
      </c>
      <c r="O656" s="25">
        <v>2024680010125</v>
      </c>
      <c r="P656" s="26" t="s">
        <v>218</v>
      </c>
      <c r="Q656" s="9" t="s">
        <v>411</v>
      </c>
      <c r="R656" s="11" t="s">
        <v>1494</v>
      </c>
      <c r="S656" s="11" t="s">
        <v>1495</v>
      </c>
      <c r="T656" s="11" t="s">
        <v>2042</v>
      </c>
      <c r="U656" s="11" t="s">
        <v>2043</v>
      </c>
      <c r="V656" s="12" t="s">
        <v>2208</v>
      </c>
    </row>
    <row r="657" spans="1:22">
      <c r="A657" s="55">
        <v>45516</v>
      </c>
      <c r="B657" s="9">
        <v>7585</v>
      </c>
      <c r="C657" s="9" t="s">
        <v>190</v>
      </c>
      <c r="D657" s="9" t="s">
        <v>1312</v>
      </c>
      <c r="E657" s="9" t="s">
        <v>1330</v>
      </c>
      <c r="F657" s="9" t="s">
        <v>565</v>
      </c>
      <c r="G657" s="9" t="s">
        <v>566</v>
      </c>
      <c r="H657" s="30">
        <v>2666</v>
      </c>
      <c r="I657" s="10">
        <v>16033333.33</v>
      </c>
      <c r="J657" s="10">
        <v>16033333.33</v>
      </c>
      <c r="K657" s="10">
        <v>16033333.33</v>
      </c>
      <c r="L657" s="9" t="s">
        <v>331</v>
      </c>
      <c r="M657" s="11">
        <v>94</v>
      </c>
      <c r="N657" s="28" t="s">
        <v>74</v>
      </c>
      <c r="O657" s="25">
        <v>2024680010166</v>
      </c>
      <c r="P657" s="26" t="s">
        <v>205</v>
      </c>
      <c r="Q657" s="11" t="s">
        <v>1475</v>
      </c>
      <c r="R657" s="11" t="s">
        <v>1494</v>
      </c>
      <c r="S657" s="11" t="s">
        <v>1495</v>
      </c>
      <c r="T657" s="11" t="s">
        <v>2044</v>
      </c>
      <c r="U657" s="11" t="s">
        <v>2045</v>
      </c>
      <c r="V657" s="12" t="s">
        <v>2208</v>
      </c>
    </row>
    <row r="658" spans="1:22">
      <c r="A658" s="55">
        <v>45516</v>
      </c>
      <c r="B658" s="9">
        <v>7657</v>
      </c>
      <c r="C658" s="9" t="s">
        <v>186</v>
      </c>
      <c r="D658" s="9" t="s">
        <v>1314</v>
      </c>
      <c r="E658" s="9" t="s">
        <v>1331</v>
      </c>
      <c r="F658" s="9" t="s">
        <v>688</v>
      </c>
      <c r="G658" s="9" t="s">
        <v>689</v>
      </c>
      <c r="H658" s="30">
        <v>2676</v>
      </c>
      <c r="I658" s="10">
        <v>10833333.33</v>
      </c>
      <c r="J658" s="10">
        <v>10833333.33</v>
      </c>
      <c r="K658" s="10">
        <v>10833333.33</v>
      </c>
      <c r="L658" s="9" t="s">
        <v>331</v>
      </c>
      <c r="M658" s="11">
        <v>90</v>
      </c>
      <c r="N658" s="28" t="s">
        <v>61</v>
      </c>
      <c r="O658" s="25">
        <v>2024680010123</v>
      </c>
      <c r="P658" s="26" t="s">
        <v>202</v>
      </c>
      <c r="Q658" s="11" t="s">
        <v>575</v>
      </c>
      <c r="R658" s="11" t="s">
        <v>1494</v>
      </c>
      <c r="S658" s="11" t="s">
        <v>1529</v>
      </c>
      <c r="T658" s="11" t="s">
        <v>2046</v>
      </c>
      <c r="U658" s="11" t="s">
        <v>2047</v>
      </c>
      <c r="V658" s="12" t="s">
        <v>2208</v>
      </c>
    </row>
    <row r="659" spans="1:22">
      <c r="A659" s="55">
        <v>45519</v>
      </c>
      <c r="B659" s="9">
        <v>7799</v>
      </c>
      <c r="C659" s="9" t="s">
        <v>190</v>
      </c>
      <c r="D659" s="9" t="s">
        <v>1312</v>
      </c>
      <c r="E659" s="9" t="s">
        <v>1332</v>
      </c>
      <c r="F659" s="9" t="s">
        <v>1333</v>
      </c>
      <c r="G659" s="9" t="s">
        <v>1334</v>
      </c>
      <c r="H659" s="30">
        <v>2781</v>
      </c>
      <c r="I659" s="10">
        <v>16033333.33</v>
      </c>
      <c r="J659" s="10">
        <v>16033333.33</v>
      </c>
      <c r="K659" s="10">
        <v>16033333.33</v>
      </c>
      <c r="L659" s="9" t="s">
        <v>331</v>
      </c>
      <c r="M659" s="11">
        <v>94</v>
      </c>
      <c r="N659" s="28" t="s">
        <v>74</v>
      </c>
      <c r="O659" s="25">
        <v>2024680010166</v>
      </c>
      <c r="P659" s="26" t="s">
        <v>205</v>
      </c>
      <c r="Q659" s="11" t="s">
        <v>1475</v>
      </c>
      <c r="R659" s="11" t="s">
        <v>1494</v>
      </c>
      <c r="S659" s="11" t="s">
        <v>1495</v>
      </c>
      <c r="T659" s="11" t="s">
        <v>2048</v>
      </c>
      <c r="U659" s="11" t="s">
        <v>2049</v>
      </c>
      <c r="V659" s="12" t="s">
        <v>2208</v>
      </c>
    </row>
    <row r="660" spans="1:22">
      <c r="A660" s="55">
        <v>45519</v>
      </c>
      <c r="B660" s="9">
        <v>7800</v>
      </c>
      <c r="C660" s="9" t="s">
        <v>250</v>
      </c>
      <c r="D660" s="9" t="s">
        <v>587</v>
      </c>
      <c r="E660" s="9" t="s">
        <v>1335</v>
      </c>
      <c r="F660" s="9" t="s">
        <v>1336</v>
      </c>
      <c r="G660" s="9" t="s">
        <v>1337</v>
      </c>
      <c r="H660" s="30">
        <v>120</v>
      </c>
      <c r="I660" s="10">
        <v>100000000</v>
      </c>
      <c r="J660" s="10">
        <v>79131436</v>
      </c>
      <c r="K660" s="10">
        <v>79131436</v>
      </c>
      <c r="L660" s="9" t="s">
        <v>331</v>
      </c>
      <c r="M660" s="11">
        <v>202</v>
      </c>
      <c r="N660" s="28" t="s">
        <v>90</v>
      </c>
      <c r="O660" s="25">
        <v>2020680010072</v>
      </c>
      <c r="P660" s="26" t="s">
        <v>210</v>
      </c>
      <c r="Q660" s="11" t="s">
        <v>1396</v>
      </c>
      <c r="R660" s="11" t="s">
        <v>1519</v>
      </c>
      <c r="S660" s="11" t="s">
        <v>1499</v>
      </c>
      <c r="T660" s="11" t="s">
        <v>2050</v>
      </c>
      <c r="U660" s="11" t="s">
        <v>2051</v>
      </c>
      <c r="V660" s="12" t="s">
        <v>2208</v>
      </c>
    </row>
    <row r="661" spans="1:22">
      <c r="A661" s="55">
        <v>45519</v>
      </c>
      <c r="B661" s="9">
        <v>7800</v>
      </c>
      <c r="C661" s="9" t="s">
        <v>239</v>
      </c>
      <c r="D661" s="9" t="s">
        <v>571</v>
      </c>
      <c r="E661" s="9" t="s">
        <v>1335</v>
      </c>
      <c r="F661" s="9" t="s">
        <v>1336</v>
      </c>
      <c r="G661" s="9" t="s">
        <v>1337</v>
      </c>
      <c r="H661" s="30">
        <v>120</v>
      </c>
      <c r="I661" s="10">
        <v>100000000</v>
      </c>
      <c r="J661" s="10">
        <v>99999622</v>
      </c>
      <c r="K661" s="10">
        <v>99999622</v>
      </c>
      <c r="L661" s="9" t="s">
        <v>331</v>
      </c>
      <c r="M661" s="11">
        <v>91</v>
      </c>
      <c r="N661" s="28" t="s">
        <v>64</v>
      </c>
      <c r="O661" s="25">
        <v>2020680010123</v>
      </c>
      <c r="P661" s="26" t="s">
        <v>203</v>
      </c>
      <c r="Q661" s="11" t="s">
        <v>1397</v>
      </c>
      <c r="R661" s="11" t="s">
        <v>1519</v>
      </c>
      <c r="S661" s="11" t="s">
        <v>1499</v>
      </c>
      <c r="T661" s="11" t="s">
        <v>2050</v>
      </c>
      <c r="U661" s="11" t="s">
        <v>2051</v>
      </c>
      <c r="V661" s="12" t="s">
        <v>2208</v>
      </c>
    </row>
    <row r="662" spans="1:22">
      <c r="A662" s="55">
        <v>45519</v>
      </c>
      <c r="B662" s="9">
        <v>7800</v>
      </c>
      <c r="C662" s="9" t="s">
        <v>253</v>
      </c>
      <c r="D662" s="9" t="s">
        <v>423</v>
      </c>
      <c r="E662" s="9" t="s">
        <v>1335</v>
      </c>
      <c r="F662" s="9" t="s">
        <v>1336</v>
      </c>
      <c r="G662" s="9" t="s">
        <v>1337</v>
      </c>
      <c r="H662" s="30">
        <v>120</v>
      </c>
      <c r="I662" s="10">
        <v>34000000</v>
      </c>
      <c r="J662" s="10">
        <v>30385444</v>
      </c>
      <c r="K662" s="10">
        <v>30385444</v>
      </c>
      <c r="L662" s="9" t="s">
        <v>331</v>
      </c>
      <c r="M662" s="11">
        <v>204</v>
      </c>
      <c r="N662" s="28" t="s">
        <v>97</v>
      </c>
      <c r="O662" s="25">
        <v>2020680010050</v>
      </c>
      <c r="P662" s="26" t="s">
        <v>207</v>
      </c>
      <c r="Q662" s="11" t="s">
        <v>1398</v>
      </c>
      <c r="R662" s="11" t="s">
        <v>1519</v>
      </c>
      <c r="S662" s="11" t="s">
        <v>1499</v>
      </c>
      <c r="T662" s="11" t="s">
        <v>2050</v>
      </c>
      <c r="U662" s="11" t="s">
        <v>2051</v>
      </c>
      <c r="V662" s="12" t="s">
        <v>2208</v>
      </c>
    </row>
    <row r="663" spans="1:22">
      <c r="A663" s="55">
        <v>45519</v>
      </c>
      <c r="B663" s="9">
        <v>7800</v>
      </c>
      <c r="C663" s="9" t="s">
        <v>325</v>
      </c>
      <c r="D663" s="9" t="s">
        <v>352</v>
      </c>
      <c r="E663" s="9" t="s">
        <v>1335</v>
      </c>
      <c r="F663" s="9" t="s">
        <v>1336</v>
      </c>
      <c r="G663" s="9" t="s">
        <v>1337</v>
      </c>
      <c r="H663" s="30">
        <v>120</v>
      </c>
      <c r="I663" s="10">
        <v>40000000</v>
      </c>
      <c r="J663" s="10">
        <v>33166434</v>
      </c>
      <c r="K663" s="10">
        <v>33166434</v>
      </c>
      <c r="L663" s="9" t="s">
        <v>331</v>
      </c>
      <c r="M663" s="11">
        <v>261</v>
      </c>
      <c r="N663" s="28" t="s">
        <v>157</v>
      </c>
      <c r="O663" s="25">
        <v>2022680010035</v>
      </c>
      <c r="P663" s="26" t="s">
        <v>228</v>
      </c>
      <c r="Q663" s="11" t="s">
        <v>663</v>
      </c>
      <c r="R663" s="11" t="s">
        <v>1519</v>
      </c>
      <c r="S663" s="11" t="s">
        <v>1499</v>
      </c>
      <c r="T663" s="11" t="s">
        <v>2050</v>
      </c>
      <c r="U663" s="11" t="s">
        <v>2051</v>
      </c>
      <c r="V663" s="12" t="s">
        <v>2208</v>
      </c>
    </row>
    <row r="664" spans="1:22">
      <c r="A664" s="55">
        <v>45519</v>
      </c>
      <c r="B664" s="9">
        <v>7800</v>
      </c>
      <c r="C664" s="9" t="s">
        <v>305</v>
      </c>
      <c r="D664" s="9" t="s">
        <v>389</v>
      </c>
      <c r="E664" s="9" t="s">
        <v>1335</v>
      </c>
      <c r="F664" s="9" t="s">
        <v>1336</v>
      </c>
      <c r="G664" s="9" t="s">
        <v>1337</v>
      </c>
      <c r="H664" s="30">
        <v>120</v>
      </c>
      <c r="I664" s="10">
        <v>40000000</v>
      </c>
      <c r="J664" s="10">
        <v>36575897</v>
      </c>
      <c r="K664" s="10">
        <v>36575897</v>
      </c>
      <c r="L664" s="9" t="s">
        <v>331</v>
      </c>
      <c r="M664" s="11">
        <v>256</v>
      </c>
      <c r="N664" s="28" t="s">
        <v>146</v>
      </c>
      <c r="O664" s="25">
        <v>2022680010029</v>
      </c>
      <c r="P664" s="26" t="s">
        <v>226</v>
      </c>
      <c r="Q664" s="11" t="s">
        <v>393</v>
      </c>
      <c r="R664" s="11" t="s">
        <v>1519</v>
      </c>
      <c r="S664" s="11" t="s">
        <v>1499</v>
      </c>
      <c r="T664" s="11" t="s">
        <v>2050</v>
      </c>
      <c r="U664" s="11" t="s">
        <v>2051</v>
      </c>
      <c r="V664" s="12" t="s">
        <v>2208</v>
      </c>
    </row>
    <row r="665" spans="1:22">
      <c r="A665" s="55">
        <v>45519</v>
      </c>
      <c r="B665" s="9">
        <v>7800</v>
      </c>
      <c r="C665" s="9" t="s">
        <v>263</v>
      </c>
      <c r="D665" s="9" t="s">
        <v>451</v>
      </c>
      <c r="E665" s="9" t="s">
        <v>1335</v>
      </c>
      <c r="F665" s="9" t="s">
        <v>1336</v>
      </c>
      <c r="G665" s="9" t="s">
        <v>1337</v>
      </c>
      <c r="H665" s="30">
        <v>120</v>
      </c>
      <c r="I665" s="10">
        <v>25700000</v>
      </c>
      <c r="J665" s="10">
        <v>24940776</v>
      </c>
      <c r="K665" s="10">
        <v>24940776</v>
      </c>
      <c r="L665" s="9" t="s">
        <v>331</v>
      </c>
      <c r="M665" s="11">
        <v>207</v>
      </c>
      <c r="N665" s="28" t="s">
        <v>104</v>
      </c>
      <c r="O665" s="25">
        <v>2020680010106</v>
      </c>
      <c r="P665" s="26" t="s">
        <v>208</v>
      </c>
      <c r="Q665" s="11" t="s">
        <v>1005</v>
      </c>
      <c r="R665" s="11" t="s">
        <v>1519</v>
      </c>
      <c r="S665" s="11" t="s">
        <v>1499</v>
      </c>
      <c r="T665" s="11" t="s">
        <v>2050</v>
      </c>
      <c r="U665" s="11" t="s">
        <v>2051</v>
      </c>
      <c r="V665" s="12" t="s">
        <v>2208</v>
      </c>
    </row>
    <row r="666" spans="1:22">
      <c r="A666" s="55">
        <v>45519</v>
      </c>
      <c r="B666" s="9">
        <v>7800</v>
      </c>
      <c r="C666" s="9" t="s">
        <v>232</v>
      </c>
      <c r="D666" s="9" t="s">
        <v>447</v>
      </c>
      <c r="E666" s="9" t="s">
        <v>1335</v>
      </c>
      <c r="F666" s="9" t="s">
        <v>1336</v>
      </c>
      <c r="G666" s="9" t="s">
        <v>1337</v>
      </c>
      <c r="H666" s="30">
        <v>120</v>
      </c>
      <c r="I666" s="10">
        <v>90000000</v>
      </c>
      <c r="J666" s="10">
        <v>80105425</v>
      </c>
      <c r="K666" s="10">
        <v>80105425</v>
      </c>
      <c r="L666" s="9" t="s">
        <v>331</v>
      </c>
      <c r="M666" s="11">
        <v>219</v>
      </c>
      <c r="N666" s="28" t="s">
        <v>130</v>
      </c>
      <c r="O666" s="25">
        <v>2021680010003</v>
      </c>
      <c r="P666" s="26" t="s">
        <v>197</v>
      </c>
      <c r="Q666" s="29" t="s">
        <v>793</v>
      </c>
      <c r="R666" s="11" t="s">
        <v>1519</v>
      </c>
      <c r="S666" s="11" t="s">
        <v>1499</v>
      </c>
      <c r="T666" s="11" t="s">
        <v>2050</v>
      </c>
      <c r="U666" s="11" t="s">
        <v>2051</v>
      </c>
      <c r="V666" s="12" t="s">
        <v>2208</v>
      </c>
    </row>
    <row r="667" spans="1:22">
      <c r="A667" s="55">
        <v>45519</v>
      </c>
      <c r="B667" s="9">
        <v>7800</v>
      </c>
      <c r="C667" s="9" t="s">
        <v>275</v>
      </c>
      <c r="D667" s="9" t="s">
        <v>409</v>
      </c>
      <c r="E667" s="9" t="s">
        <v>1335</v>
      </c>
      <c r="F667" s="9" t="s">
        <v>1336</v>
      </c>
      <c r="G667" s="9" t="s">
        <v>1337</v>
      </c>
      <c r="H667" s="30">
        <v>120</v>
      </c>
      <c r="I667" s="10">
        <v>100000000</v>
      </c>
      <c r="J667" s="10">
        <v>59997022</v>
      </c>
      <c r="K667" s="10">
        <v>59997022</v>
      </c>
      <c r="L667" s="9" t="s">
        <v>331</v>
      </c>
      <c r="M667" s="11">
        <v>211</v>
      </c>
      <c r="N667" s="28" t="s">
        <v>112</v>
      </c>
      <c r="O667" s="25">
        <v>2020680010040</v>
      </c>
      <c r="P667" s="26" t="s">
        <v>206</v>
      </c>
      <c r="Q667" s="11" t="s">
        <v>411</v>
      </c>
      <c r="R667" s="11" t="s">
        <v>1519</v>
      </c>
      <c r="S667" s="11" t="s">
        <v>1499</v>
      </c>
      <c r="T667" s="11" t="s">
        <v>2050</v>
      </c>
      <c r="U667" s="11" t="s">
        <v>2051</v>
      </c>
      <c r="V667" s="12" t="s">
        <v>2208</v>
      </c>
    </row>
    <row r="668" spans="1:22">
      <c r="A668" s="55">
        <v>45519</v>
      </c>
      <c r="B668" s="9">
        <v>7834</v>
      </c>
      <c r="C668" s="9" t="s">
        <v>186</v>
      </c>
      <c r="D668" s="9" t="s">
        <v>1314</v>
      </c>
      <c r="E668" s="9" t="s">
        <v>1331</v>
      </c>
      <c r="F668" s="9" t="s">
        <v>751</v>
      </c>
      <c r="G668" s="9" t="s">
        <v>752</v>
      </c>
      <c r="H668" s="30">
        <v>2827</v>
      </c>
      <c r="I668" s="10">
        <v>12133333.33</v>
      </c>
      <c r="J668" s="10">
        <v>12133333.33</v>
      </c>
      <c r="K668" s="10">
        <v>12133333.33</v>
      </c>
      <c r="L668" s="9" t="s">
        <v>331</v>
      </c>
      <c r="M668" s="11">
        <v>90</v>
      </c>
      <c r="N668" s="28" t="s">
        <v>61</v>
      </c>
      <c r="O668" s="25">
        <v>2024680010123</v>
      </c>
      <c r="P668" s="26" t="s">
        <v>202</v>
      </c>
      <c r="Q668" s="11" t="s">
        <v>575</v>
      </c>
      <c r="R668" s="11" t="s">
        <v>1494</v>
      </c>
      <c r="S668" s="11" t="s">
        <v>1529</v>
      </c>
      <c r="T668" s="11" t="s">
        <v>2052</v>
      </c>
      <c r="U668" s="11" t="s">
        <v>2053</v>
      </c>
      <c r="V668" s="12" t="s">
        <v>2208</v>
      </c>
    </row>
    <row r="669" spans="1:22">
      <c r="A669" s="55">
        <v>45520</v>
      </c>
      <c r="B669" s="9">
        <v>7843</v>
      </c>
      <c r="C669" s="27" t="s">
        <v>314</v>
      </c>
      <c r="D669" s="9" t="s">
        <v>389</v>
      </c>
      <c r="E669" s="9" t="s">
        <v>1338</v>
      </c>
      <c r="F669" s="9" t="s">
        <v>467</v>
      </c>
      <c r="G669" s="9" t="s">
        <v>468</v>
      </c>
      <c r="H669" s="31" t="s">
        <v>2206</v>
      </c>
      <c r="I669" s="10">
        <v>897600</v>
      </c>
      <c r="J669" s="10">
        <v>897600</v>
      </c>
      <c r="K669" s="10">
        <v>897600</v>
      </c>
      <c r="L669" s="9" t="s">
        <v>331</v>
      </c>
      <c r="M669" s="11">
        <v>258</v>
      </c>
      <c r="N669" s="28" t="s">
        <v>151</v>
      </c>
      <c r="O669" s="25">
        <v>2024680010149</v>
      </c>
      <c r="P669" s="26" t="s">
        <v>227</v>
      </c>
      <c r="Q669" s="11" t="s">
        <v>415</v>
      </c>
      <c r="R669" s="31" t="s">
        <v>2206</v>
      </c>
      <c r="S669" s="31" t="s">
        <v>2206</v>
      </c>
      <c r="T669" s="31" t="s">
        <v>2206</v>
      </c>
      <c r="U669" s="31" t="s">
        <v>2206</v>
      </c>
      <c r="V669" s="12" t="s">
        <v>2208</v>
      </c>
    </row>
    <row r="670" spans="1:22">
      <c r="A670" s="55">
        <v>45520</v>
      </c>
      <c r="B670" s="9">
        <v>7844</v>
      </c>
      <c r="C670" s="27" t="s">
        <v>314</v>
      </c>
      <c r="D670" s="9" t="s">
        <v>389</v>
      </c>
      <c r="E670" s="9" t="s">
        <v>1339</v>
      </c>
      <c r="F670" s="9" t="s">
        <v>472</v>
      </c>
      <c r="G670" s="9" t="s">
        <v>473</v>
      </c>
      <c r="H670" s="31" t="s">
        <v>2206</v>
      </c>
      <c r="I670" s="10">
        <v>162500</v>
      </c>
      <c r="J670" s="10">
        <v>162500</v>
      </c>
      <c r="K670" s="10">
        <v>162500</v>
      </c>
      <c r="L670" s="9" t="s">
        <v>331</v>
      </c>
      <c r="M670" s="11">
        <v>258</v>
      </c>
      <c r="N670" s="28" t="s">
        <v>151</v>
      </c>
      <c r="O670" s="25">
        <v>2024680010149</v>
      </c>
      <c r="P670" s="26" t="s">
        <v>227</v>
      </c>
      <c r="Q670" s="11" t="s">
        <v>415</v>
      </c>
      <c r="R670" s="31" t="s">
        <v>2206</v>
      </c>
      <c r="S670" s="31" t="s">
        <v>2206</v>
      </c>
      <c r="T670" s="31" t="s">
        <v>2206</v>
      </c>
      <c r="U670" s="31" t="s">
        <v>2206</v>
      </c>
      <c r="V670" s="12" t="s">
        <v>2208</v>
      </c>
    </row>
    <row r="671" spans="1:22">
      <c r="A671" s="55">
        <v>45520</v>
      </c>
      <c r="B671" s="9">
        <v>7845</v>
      </c>
      <c r="C671" s="27" t="s">
        <v>314</v>
      </c>
      <c r="D671" s="9" t="s">
        <v>389</v>
      </c>
      <c r="E671" s="9" t="s">
        <v>1339</v>
      </c>
      <c r="F671" s="9" t="s">
        <v>472</v>
      </c>
      <c r="G671" s="9" t="s">
        <v>473</v>
      </c>
      <c r="H671" s="31" t="s">
        <v>2206</v>
      </c>
      <c r="I671" s="10">
        <v>2112500</v>
      </c>
      <c r="J671" s="10">
        <v>2112500</v>
      </c>
      <c r="K671" s="10">
        <v>2112500</v>
      </c>
      <c r="L671" s="9" t="s">
        <v>331</v>
      </c>
      <c r="M671" s="11">
        <v>258</v>
      </c>
      <c r="N671" s="28" t="s">
        <v>151</v>
      </c>
      <c r="O671" s="25">
        <v>2024680010149</v>
      </c>
      <c r="P671" s="26" t="s">
        <v>227</v>
      </c>
      <c r="Q671" s="11" t="s">
        <v>415</v>
      </c>
      <c r="R671" s="31" t="s">
        <v>2206</v>
      </c>
      <c r="S671" s="31" t="s">
        <v>2206</v>
      </c>
      <c r="T671" s="31" t="s">
        <v>2206</v>
      </c>
      <c r="U671" s="31" t="s">
        <v>2206</v>
      </c>
      <c r="V671" s="12" t="s">
        <v>2208</v>
      </c>
    </row>
    <row r="672" spans="1:22">
      <c r="A672" s="55">
        <v>45520</v>
      </c>
      <c r="B672" s="9">
        <v>7846</v>
      </c>
      <c r="C672" s="27" t="s">
        <v>314</v>
      </c>
      <c r="D672" s="9" t="s">
        <v>389</v>
      </c>
      <c r="E672" s="9" t="s">
        <v>1339</v>
      </c>
      <c r="F672" s="9" t="s">
        <v>474</v>
      </c>
      <c r="G672" s="9" t="s">
        <v>475</v>
      </c>
      <c r="H672" s="31" t="s">
        <v>2206</v>
      </c>
      <c r="I672" s="10">
        <v>2600000</v>
      </c>
      <c r="J672" s="10">
        <v>2600000</v>
      </c>
      <c r="K672" s="10">
        <v>2600000</v>
      </c>
      <c r="L672" s="9" t="s">
        <v>331</v>
      </c>
      <c r="M672" s="11">
        <v>258</v>
      </c>
      <c r="N672" s="28" t="s">
        <v>151</v>
      </c>
      <c r="O672" s="25">
        <v>2024680010149</v>
      </c>
      <c r="P672" s="26" t="s">
        <v>227</v>
      </c>
      <c r="Q672" s="11" t="s">
        <v>415</v>
      </c>
      <c r="R672" s="31" t="s">
        <v>2206</v>
      </c>
      <c r="S672" s="31" t="s">
        <v>2206</v>
      </c>
      <c r="T672" s="31" t="s">
        <v>2206</v>
      </c>
      <c r="U672" s="31" t="s">
        <v>2206</v>
      </c>
      <c r="V672" s="12" t="s">
        <v>2208</v>
      </c>
    </row>
    <row r="673" spans="1:22">
      <c r="A673" s="55">
        <v>45520</v>
      </c>
      <c r="B673" s="9">
        <v>7847</v>
      </c>
      <c r="C673" s="27" t="s">
        <v>314</v>
      </c>
      <c r="D673" s="9" t="s">
        <v>389</v>
      </c>
      <c r="E673" s="9" t="s">
        <v>1339</v>
      </c>
      <c r="F673" s="9" t="s">
        <v>476</v>
      </c>
      <c r="G673" s="9" t="s">
        <v>477</v>
      </c>
      <c r="H673" s="31" t="s">
        <v>2206</v>
      </c>
      <c r="I673" s="10">
        <v>1137500</v>
      </c>
      <c r="J673" s="10">
        <v>1137500</v>
      </c>
      <c r="K673" s="10">
        <v>1137500</v>
      </c>
      <c r="L673" s="9" t="s">
        <v>331</v>
      </c>
      <c r="M673" s="11">
        <v>258</v>
      </c>
      <c r="N673" s="28" t="s">
        <v>151</v>
      </c>
      <c r="O673" s="25">
        <v>2024680010149</v>
      </c>
      <c r="P673" s="26" t="s">
        <v>227</v>
      </c>
      <c r="Q673" s="11" t="s">
        <v>415</v>
      </c>
      <c r="R673" s="31" t="s">
        <v>2206</v>
      </c>
      <c r="S673" s="31" t="s">
        <v>2206</v>
      </c>
      <c r="T673" s="31" t="s">
        <v>2206</v>
      </c>
      <c r="U673" s="31" t="s">
        <v>2206</v>
      </c>
      <c r="V673" s="12" t="s">
        <v>2208</v>
      </c>
    </row>
    <row r="674" spans="1:22">
      <c r="A674" s="55">
        <v>45520</v>
      </c>
      <c r="B674" s="9">
        <v>7848</v>
      </c>
      <c r="C674" s="27" t="s">
        <v>314</v>
      </c>
      <c r="D674" s="9" t="s">
        <v>389</v>
      </c>
      <c r="E674" s="9" t="s">
        <v>1339</v>
      </c>
      <c r="F674" s="9" t="s">
        <v>478</v>
      </c>
      <c r="G674" s="9" t="s">
        <v>479</v>
      </c>
      <c r="H674" s="31" t="s">
        <v>2206</v>
      </c>
      <c r="I674" s="10">
        <v>487500</v>
      </c>
      <c r="J674" s="10">
        <v>487500</v>
      </c>
      <c r="K674" s="10">
        <v>487500</v>
      </c>
      <c r="L674" s="9" t="s">
        <v>331</v>
      </c>
      <c r="M674" s="11">
        <v>258</v>
      </c>
      <c r="N674" s="28" t="s">
        <v>151</v>
      </c>
      <c r="O674" s="25">
        <v>2024680010149</v>
      </c>
      <c r="P674" s="26" t="s">
        <v>227</v>
      </c>
      <c r="Q674" s="11" t="s">
        <v>415</v>
      </c>
      <c r="R674" s="31" t="s">
        <v>2206</v>
      </c>
      <c r="S674" s="31" t="s">
        <v>2206</v>
      </c>
      <c r="T674" s="31" t="s">
        <v>2206</v>
      </c>
      <c r="U674" s="31" t="s">
        <v>2206</v>
      </c>
      <c r="V674" s="12" t="s">
        <v>2208</v>
      </c>
    </row>
    <row r="675" spans="1:22">
      <c r="A675" s="55">
        <v>45520</v>
      </c>
      <c r="B675" s="9">
        <v>7849</v>
      </c>
      <c r="C675" s="27" t="s">
        <v>314</v>
      </c>
      <c r="D675" s="9" t="s">
        <v>389</v>
      </c>
      <c r="E675" s="9" t="s">
        <v>1339</v>
      </c>
      <c r="F675" s="9" t="s">
        <v>480</v>
      </c>
      <c r="G675" s="9" t="s">
        <v>481</v>
      </c>
      <c r="H675" s="31" t="s">
        <v>2206</v>
      </c>
      <c r="I675" s="10">
        <v>4550000</v>
      </c>
      <c r="J675" s="10">
        <v>4550000</v>
      </c>
      <c r="K675" s="10">
        <v>4550000</v>
      </c>
      <c r="L675" s="9" t="s">
        <v>331</v>
      </c>
      <c r="M675" s="11">
        <v>258</v>
      </c>
      <c r="N675" s="28" t="s">
        <v>151</v>
      </c>
      <c r="O675" s="25">
        <v>2024680010149</v>
      </c>
      <c r="P675" s="26" t="s">
        <v>227</v>
      </c>
      <c r="Q675" s="11" t="s">
        <v>415</v>
      </c>
      <c r="R675" s="31" t="s">
        <v>2206</v>
      </c>
      <c r="S675" s="31" t="s">
        <v>2206</v>
      </c>
      <c r="T675" s="31" t="s">
        <v>2206</v>
      </c>
      <c r="U675" s="31" t="s">
        <v>2206</v>
      </c>
      <c r="V675" s="12" t="s">
        <v>2208</v>
      </c>
    </row>
    <row r="676" spans="1:22">
      <c r="A676" s="55">
        <v>45520</v>
      </c>
      <c r="B676" s="9">
        <v>7850</v>
      </c>
      <c r="C676" s="27" t="s">
        <v>314</v>
      </c>
      <c r="D676" s="9" t="s">
        <v>389</v>
      </c>
      <c r="E676" s="9" t="s">
        <v>1339</v>
      </c>
      <c r="F676" s="9" t="s">
        <v>480</v>
      </c>
      <c r="G676" s="9" t="s">
        <v>481</v>
      </c>
      <c r="H676" s="31" t="s">
        <v>2206</v>
      </c>
      <c r="I676" s="10">
        <v>2112500</v>
      </c>
      <c r="J676" s="10">
        <v>2112500</v>
      </c>
      <c r="K676" s="10">
        <v>2112500</v>
      </c>
      <c r="L676" s="9" t="s">
        <v>331</v>
      </c>
      <c r="M676" s="11">
        <v>258</v>
      </c>
      <c r="N676" s="28" t="s">
        <v>151</v>
      </c>
      <c r="O676" s="25">
        <v>2024680010149</v>
      </c>
      <c r="P676" s="26" t="s">
        <v>227</v>
      </c>
      <c r="Q676" s="11" t="s">
        <v>415</v>
      </c>
      <c r="R676" s="31" t="s">
        <v>2206</v>
      </c>
      <c r="S676" s="31" t="s">
        <v>2206</v>
      </c>
      <c r="T676" s="31" t="s">
        <v>2206</v>
      </c>
      <c r="U676" s="31" t="s">
        <v>2206</v>
      </c>
      <c r="V676" s="12" t="s">
        <v>2208</v>
      </c>
    </row>
    <row r="677" spans="1:22">
      <c r="A677" s="55">
        <v>45520</v>
      </c>
      <c r="B677" s="9">
        <v>7851</v>
      </c>
      <c r="C677" s="27" t="s">
        <v>314</v>
      </c>
      <c r="D677" s="9" t="s">
        <v>389</v>
      </c>
      <c r="E677" s="9" t="s">
        <v>1339</v>
      </c>
      <c r="F677" s="9" t="s">
        <v>482</v>
      </c>
      <c r="G677" s="9" t="s">
        <v>483</v>
      </c>
      <c r="H677" s="31" t="s">
        <v>2206</v>
      </c>
      <c r="I677" s="10">
        <v>1950000</v>
      </c>
      <c r="J677" s="10">
        <v>1950000</v>
      </c>
      <c r="K677" s="10">
        <v>1950000</v>
      </c>
      <c r="L677" s="9" t="s">
        <v>331</v>
      </c>
      <c r="M677" s="11">
        <v>258</v>
      </c>
      <c r="N677" s="28" t="s">
        <v>151</v>
      </c>
      <c r="O677" s="25">
        <v>2024680010149</v>
      </c>
      <c r="P677" s="26" t="s">
        <v>227</v>
      </c>
      <c r="Q677" s="11" t="s">
        <v>415</v>
      </c>
      <c r="R677" s="31" t="s">
        <v>2206</v>
      </c>
      <c r="S677" s="31" t="s">
        <v>2206</v>
      </c>
      <c r="T677" s="31" t="s">
        <v>2206</v>
      </c>
      <c r="U677" s="31" t="s">
        <v>2206</v>
      </c>
      <c r="V677" s="12" t="s">
        <v>2208</v>
      </c>
    </row>
    <row r="678" spans="1:22">
      <c r="A678" s="55">
        <v>45520</v>
      </c>
      <c r="B678" s="9">
        <v>7852</v>
      </c>
      <c r="C678" s="27" t="s">
        <v>314</v>
      </c>
      <c r="D678" s="9" t="s">
        <v>389</v>
      </c>
      <c r="E678" s="9" t="s">
        <v>1339</v>
      </c>
      <c r="F678" s="9" t="s">
        <v>484</v>
      </c>
      <c r="G678" s="9" t="s">
        <v>485</v>
      </c>
      <c r="H678" s="31" t="s">
        <v>2206</v>
      </c>
      <c r="I678" s="10">
        <v>3575000</v>
      </c>
      <c r="J678" s="10">
        <v>3575000</v>
      </c>
      <c r="K678" s="10">
        <v>3575000</v>
      </c>
      <c r="L678" s="9" t="s">
        <v>331</v>
      </c>
      <c r="M678" s="11">
        <v>258</v>
      </c>
      <c r="N678" s="28" t="s">
        <v>151</v>
      </c>
      <c r="O678" s="25">
        <v>2024680010149</v>
      </c>
      <c r="P678" s="26" t="s">
        <v>227</v>
      </c>
      <c r="Q678" s="11" t="s">
        <v>415</v>
      </c>
      <c r="R678" s="31" t="s">
        <v>2206</v>
      </c>
      <c r="S678" s="31" t="s">
        <v>2206</v>
      </c>
      <c r="T678" s="31" t="s">
        <v>2206</v>
      </c>
      <c r="U678" s="31" t="s">
        <v>2206</v>
      </c>
      <c r="V678" s="12" t="s">
        <v>2208</v>
      </c>
    </row>
    <row r="679" spans="1:22">
      <c r="A679" s="55">
        <v>45520</v>
      </c>
      <c r="B679" s="9">
        <v>7853</v>
      </c>
      <c r="C679" s="27" t="s">
        <v>314</v>
      </c>
      <c r="D679" s="9" t="s">
        <v>389</v>
      </c>
      <c r="E679" s="9" t="s">
        <v>1339</v>
      </c>
      <c r="F679" s="9" t="s">
        <v>486</v>
      </c>
      <c r="G679" s="9" t="s">
        <v>487</v>
      </c>
      <c r="H679" s="31" t="s">
        <v>2206</v>
      </c>
      <c r="I679" s="10">
        <v>2762500</v>
      </c>
      <c r="J679" s="10">
        <v>2762500</v>
      </c>
      <c r="K679" s="10">
        <v>2762500</v>
      </c>
      <c r="L679" s="9" t="s">
        <v>331</v>
      </c>
      <c r="M679" s="11">
        <v>258</v>
      </c>
      <c r="N679" s="28" t="s">
        <v>151</v>
      </c>
      <c r="O679" s="25">
        <v>2024680010149</v>
      </c>
      <c r="P679" s="26" t="s">
        <v>227</v>
      </c>
      <c r="Q679" s="11" t="s">
        <v>415</v>
      </c>
      <c r="R679" s="31" t="s">
        <v>2206</v>
      </c>
      <c r="S679" s="31" t="s">
        <v>2206</v>
      </c>
      <c r="T679" s="31" t="s">
        <v>2206</v>
      </c>
      <c r="U679" s="31" t="s">
        <v>2206</v>
      </c>
      <c r="V679" s="12" t="s">
        <v>2208</v>
      </c>
    </row>
    <row r="680" spans="1:22">
      <c r="A680" s="55">
        <v>45520</v>
      </c>
      <c r="B680" s="9">
        <v>7855</v>
      </c>
      <c r="C680" s="9" t="s">
        <v>185</v>
      </c>
      <c r="D680" s="9" t="s">
        <v>1340</v>
      </c>
      <c r="E680" s="9" t="s">
        <v>1341</v>
      </c>
      <c r="F680" s="9" t="s">
        <v>1342</v>
      </c>
      <c r="G680" s="9" t="s">
        <v>1343</v>
      </c>
      <c r="H680" s="30">
        <v>2851</v>
      </c>
      <c r="I680" s="10">
        <v>11600000</v>
      </c>
      <c r="J680" s="10">
        <v>11600000</v>
      </c>
      <c r="K680" s="10">
        <v>11600000</v>
      </c>
      <c r="L680" s="9" t="s">
        <v>331</v>
      </c>
      <c r="M680" s="11">
        <v>89</v>
      </c>
      <c r="N680" s="28" t="s">
        <v>58</v>
      </c>
      <c r="O680" s="25">
        <v>2024680010123</v>
      </c>
      <c r="P680" s="26" t="s">
        <v>202</v>
      </c>
      <c r="Q680" s="11" t="s">
        <v>567</v>
      </c>
      <c r="R680" s="11" t="s">
        <v>1494</v>
      </c>
      <c r="S680" s="11" t="s">
        <v>1529</v>
      </c>
      <c r="T680" s="11" t="s">
        <v>2054</v>
      </c>
      <c r="U680" s="11" t="s">
        <v>2055</v>
      </c>
      <c r="V680" s="12" t="s">
        <v>2208</v>
      </c>
    </row>
    <row r="681" spans="1:22">
      <c r="A681" s="55">
        <v>45520</v>
      </c>
      <c r="B681" s="9">
        <v>7856</v>
      </c>
      <c r="C681" s="9" t="s">
        <v>311</v>
      </c>
      <c r="D681" s="9" t="s">
        <v>1203</v>
      </c>
      <c r="E681" s="9" t="s">
        <v>1182</v>
      </c>
      <c r="F681" s="9" t="s">
        <v>920</v>
      </c>
      <c r="G681" s="9" t="s">
        <v>921</v>
      </c>
      <c r="H681" s="30">
        <v>2848</v>
      </c>
      <c r="I681" s="10">
        <v>9533333.3300000001</v>
      </c>
      <c r="J681" s="10">
        <v>3006666.67</v>
      </c>
      <c r="K681" s="10">
        <v>3006666.67</v>
      </c>
      <c r="L681" s="9" t="s">
        <v>331</v>
      </c>
      <c r="M681" s="11">
        <v>256</v>
      </c>
      <c r="N681" s="28" t="s">
        <v>146</v>
      </c>
      <c r="O681" s="25">
        <v>2024680010149</v>
      </c>
      <c r="P681" s="26" t="s">
        <v>227</v>
      </c>
      <c r="Q681" s="11" t="s">
        <v>1271</v>
      </c>
      <c r="R681" s="11" t="s">
        <v>1494</v>
      </c>
      <c r="S681" s="11" t="s">
        <v>1529</v>
      </c>
      <c r="T681" s="11" t="s">
        <v>2056</v>
      </c>
      <c r="U681" s="11" t="s">
        <v>2057</v>
      </c>
      <c r="V681" s="12" t="s">
        <v>2208</v>
      </c>
    </row>
    <row r="682" spans="1:22">
      <c r="A682" s="55">
        <v>45520</v>
      </c>
      <c r="B682" s="9">
        <v>7857</v>
      </c>
      <c r="C682" s="9" t="s">
        <v>264</v>
      </c>
      <c r="D682" s="9" t="s">
        <v>1195</v>
      </c>
      <c r="E682" s="9" t="s">
        <v>1344</v>
      </c>
      <c r="F682" s="9" t="s">
        <v>601</v>
      </c>
      <c r="G682" s="9" t="s">
        <v>602</v>
      </c>
      <c r="H682" s="30">
        <v>2858</v>
      </c>
      <c r="I682" s="10">
        <v>14800000</v>
      </c>
      <c r="J682" s="10">
        <v>14800000</v>
      </c>
      <c r="K682" s="10">
        <v>14800000</v>
      </c>
      <c r="L682" s="9" t="s">
        <v>331</v>
      </c>
      <c r="M682" s="11">
        <v>207</v>
      </c>
      <c r="N682" s="28" t="s">
        <v>104</v>
      </c>
      <c r="O682" s="25">
        <v>2024680010140</v>
      </c>
      <c r="P682" s="26" t="s">
        <v>214</v>
      </c>
      <c r="Q682" s="11" t="s">
        <v>580</v>
      </c>
      <c r="R682" s="11" t="s">
        <v>1494</v>
      </c>
      <c r="S682" s="11" t="s">
        <v>1495</v>
      </c>
      <c r="T682" s="11" t="s">
        <v>2058</v>
      </c>
      <c r="U682" s="11" t="s">
        <v>2059</v>
      </c>
      <c r="V682" s="12" t="s">
        <v>2208</v>
      </c>
    </row>
    <row r="683" spans="1:22">
      <c r="A683" s="55">
        <v>45520</v>
      </c>
      <c r="B683" s="9">
        <v>7858</v>
      </c>
      <c r="C683" s="9" t="s">
        <v>269</v>
      </c>
      <c r="D683" s="9" t="s">
        <v>1203</v>
      </c>
      <c r="E683" s="9" t="s">
        <v>1345</v>
      </c>
      <c r="F683" s="9" t="s">
        <v>636</v>
      </c>
      <c r="G683" s="9" t="s">
        <v>637</v>
      </c>
      <c r="H683" s="30">
        <v>2859</v>
      </c>
      <c r="I683" s="10">
        <v>14800000</v>
      </c>
      <c r="J683" s="10">
        <v>14800000</v>
      </c>
      <c r="K683" s="10">
        <v>14800000</v>
      </c>
      <c r="L683" s="9" t="s">
        <v>331</v>
      </c>
      <c r="M683" s="11">
        <v>208</v>
      </c>
      <c r="N683" s="28" t="s">
        <v>105</v>
      </c>
      <c r="O683" s="25">
        <v>2024680010147</v>
      </c>
      <c r="P683" s="26" t="s">
        <v>215</v>
      </c>
      <c r="Q683" s="11" t="s">
        <v>557</v>
      </c>
      <c r="R683" s="11" t="s">
        <v>1494</v>
      </c>
      <c r="S683" s="11" t="s">
        <v>1495</v>
      </c>
      <c r="T683" s="11" t="s">
        <v>2060</v>
      </c>
      <c r="U683" s="11" t="s">
        <v>2061</v>
      </c>
      <c r="V683" s="12" t="s">
        <v>2208</v>
      </c>
    </row>
    <row r="684" spans="1:22">
      <c r="A684" s="55">
        <v>45520</v>
      </c>
      <c r="B684" s="9">
        <v>7859</v>
      </c>
      <c r="C684" s="9" t="s">
        <v>186</v>
      </c>
      <c r="D684" s="9" t="s">
        <v>1314</v>
      </c>
      <c r="E684" s="9" t="s">
        <v>1331</v>
      </c>
      <c r="F684" s="9" t="s">
        <v>624</v>
      </c>
      <c r="G684" s="9" t="s">
        <v>625</v>
      </c>
      <c r="H684" s="30">
        <v>2852</v>
      </c>
      <c r="I684" s="10">
        <v>10833333.33</v>
      </c>
      <c r="J684" s="10">
        <v>10833333.33</v>
      </c>
      <c r="K684" s="10">
        <v>10833333.33</v>
      </c>
      <c r="L684" s="9" t="s">
        <v>331</v>
      </c>
      <c r="M684" s="11">
        <v>90</v>
      </c>
      <c r="N684" s="28" t="s">
        <v>61</v>
      </c>
      <c r="O684" s="25">
        <v>2024680010123</v>
      </c>
      <c r="P684" s="26" t="s">
        <v>202</v>
      </c>
      <c r="Q684" s="11" t="s">
        <v>575</v>
      </c>
      <c r="R684" s="11" t="s">
        <v>1494</v>
      </c>
      <c r="S684" s="11" t="s">
        <v>1529</v>
      </c>
      <c r="T684" s="11" t="s">
        <v>2062</v>
      </c>
      <c r="U684" s="11" t="s">
        <v>2063</v>
      </c>
      <c r="V684" s="12" t="s">
        <v>2208</v>
      </c>
    </row>
    <row r="685" spans="1:22">
      <c r="A685" s="55">
        <v>45520</v>
      </c>
      <c r="B685" s="9">
        <v>7860</v>
      </c>
      <c r="C685" s="9" t="s">
        <v>185</v>
      </c>
      <c r="D685" s="9" t="s">
        <v>1340</v>
      </c>
      <c r="E685" s="9" t="s">
        <v>1346</v>
      </c>
      <c r="F685" s="9" t="s">
        <v>1347</v>
      </c>
      <c r="G685" s="9" t="s">
        <v>1348</v>
      </c>
      <c r="H685" s="30">
        <v>2832</v>
      </c>
      <c r="I685" s="10">
        <v>16033334</v>
      </c>
      <c r="J685" s="10">
        <v>16033334.000000002</v>
      </c>
      <c r="K685" s="10">
        <v>16033334.000000002</v>
      </c>
      <c r="L685" s="9" t="s">
        <v>331</v>
      </c>
      <c r="M685" s="11">
        <v>89</v>
      </c>
      <c r="N685" s="28" t="s">
        <v>58</v>
      </c>
      <c r="O685" s="25">
        <v>2024680010123</v>
      </c>
      <c r="P685" s="26" t="s">
        <v>202</v>
      </c>
      <c r="Q685" s="11" t="s">
        <v>567</v>
      </c>
      <c r="R685" s="11" t="s">
        <v>1494</v>
      </c>
      <c r="S685" s="11" t="s">
        <v>1495</v>
      </c>
      <c r="T685" s="11" t="s">
        <v>2064</v>
      </c>
      <c r="U685" s="11" t="s">
        <v>2065</v>
      </c>
      <c r="V685" s="12" t="s">
        <v>2208</v>
      </c>
    </row>
    <row r="686" spans="1:22">
      <c r="A686" s="55">
        <v>45520</v>
      </c>
      <c r="B686" s="9">
        <v>7883</v>
      </c>
      <c r="C686" s="9" t="s">
        <v>278</v>
      </c>
      <c r="D686" s="9" t="s">
        <v>409</v>
      </c>
      <c r="E686" s="9" t="s">
        <v>1349</v>
      </c>
      <c r="F686" s="9" t="s">
        <v>1097</v>
      </c>
      <c r="G686" s="9" t="s">
        <v>1098</v>
      </c>
      <c r="H686" s="30">
        <v>2878</v>
      </c>
      <c r="I686" s="10">
        <v>16400000</v>
      </c>
      <c r="J686" s="10">
        <v>16400000</v>
      </c>
      <c r="K686" s="10">
        <v>16400000</v>
      </c>
      <c r="L686" s="9" t="s">
        <v>331</v>
      </c>
      <c r="M686" s="11">
        <v>211</v>
      </c>
      <c r="N686" s="28" t="s">
        <v>112</v>
      </c>
      <c r="O686" s="25">
        <v>2024680010125</v>
      </c>
      <c r="P686" s="26" t="s">
        <v>218</v>
      </c>
      <c r="Q686" s="9" t="s">
        <v>411</v>
      </c>
      <c r="R686" s="11" t="s">
        <v>1494</v>
      </c>
      <c r="S686" s="11" t="s">
        <v>1495</v>
      </c>
      <c r="T686" s="11" t="s">
        <v>2066</v>
      </c>
      <c r="U686" s="11" t="s">
        <v>2067</v>
      </c>
      <c r="V686" s="12" t="s">
        <v>2208</v>
      </c>
    </row>
    <row r="687" spans="1:22">
      <c r="A687" s="55">
        <v>45520</v>
      </c>
      <c r="B687" s="9">
        <v>7900</v>
      </c>
      <c r="C687" s="9" t="s">
        <v>312</v>
      </c>
      <c r="D687" s="9" t="s">
        <v>451</v>
      </c>
      <c r="E687" s="9" t="s">
        <v>1350</v>
      </c>
      <c r="F687" s="9" t="s">
        <v>1130</v>
      </c>
      <c r="G687" s="9" t="s">
        <v>1131</v>
      </c>
      <c r="H687" s="30">
        <v>87</v>
      </c>
      <c r="I687" s="10">
        <v>23145696</v>
      </c>
      <c r="J687" s="10">
        <v>23145696</v>
      </c>
      <c r="K687" s="10">
        <v>23145696</v>
      </c>
      <c r="L687" s="9" t="s">
        <v>331</v>
      </c>
      <c r="M687" s="11">
        <v>256</v>
      </c>
      <c r="N687" s="28" t="s">
        <v>146</v>
      </c>
      <c r="O687" s="25">
        <v>2024680010149</v>
      </c>
      <c r="P687" s="26" t="s">
        <v>227</v>
      </c>
      <c r="Q687" s="11" t="s">
        <v>1481</v>
      </c>
      <c r="R687" s="11" t="s">
        <v>1498</v>
      </c>
      <c r="S687" s="11" t="s">
        <v>1864</v>
      </c>
      <c r="T687" s="11" t="s">
        <v>1865</v>
      </c>
      <c r="U687" s="11" t="s">
        <v>1866</v>
      </c>
      <c r="V687" s="12" t="s">
        <v>2208</v>
      </c>
    </row>
    <row r="688" spans="1:22">
      <c r="A688" s="55">
        <v>45524</v>
      </c>
      <c r="B688" s="9">
        <v>7928</v>
      </c>
      <c r="C688" s="9" t="s">
        <v>264</v>
      </c>
      <c r="D688" s="9" t="s">
        <v>1195</v>
      </c>
      <c r="E688" s="9" t="s">
        <v>1351</v>
      </c>
      <c r="F688" s="9" t="s">
        <v>1116</v>
      </c>
      <c r="G688" s="9" t="s">
        <v>1117</v>
      </c>
      <c r="H688" s="30">
        <v>2930</v>
      </c>
      <c r="I688" s="10">
        <v>14800000</v>
      </c>
      <c r="J688" s="10">
        <v>14800000</v>
      </c>
      <c r="K688" s="10">
        <v>14800000</v>
      </c>
      <c r="L688" s="9" t="s">
        <v>331</v>
      </c>
      <c r="M688" s="11">
        <v>207</v>
      </c>
      <c r="N688" s="28" t="s">
        <v>104</v>
      </c>
      <c r="O688" s="25">
        <v>2024680010140</v>
      </c>
      <c r="P688" s="26" t="s">
        <v>214</v>
      </c>
      <c r="Q688" s="11" t="s">
        <v>580</v>
      </c>
      <c r="R688" s="11" t="s">
        <v>1494</v>
      </c>
      <c r="S688" s="11" t="s">
        <v>1495</v>
      </c>
      <c r="T688" s="11" t="s">
        <v>2068</v>
      </c>
      <c r="U688" s="11" t="s">
        <v>2069</v>
      </c>
      <c r="V688" s="12" t="s">
        <v>2208</v>
      </c>
    </row>
    <row r="689" spans="1:22">
      <c r="A689" s="55">
        <v>45524</v>
      </c>
      <c r="B689" s="9">
        <v>7929</v>
      </c>
      <c r="C689" s="9" t="s">
        <v>264</v>
      </c>
      <c r="D689" s="9" t="s">
        <v>1195</v>
      </c>
      <c r="E689" s="9" t="s">
        <v>1352</v>
      </c>
      <c r="F689" s="9" t="s">
        <v>1353</v>
      </c>
      <c r="G689" s="9" t="s">
        <v>1354</v>
      </c>
      <c r="H689" s="30">
        <v>2911</v>
      </c>
      <c r="I689" s="10">
        <v>14800000</v>
      </c>
      <c r="J689" s="10">
        <v>14800000</v>
      </c>
      <c r="K689" s="10">
        <v>14800000</v>
      </c>
      <c r="L689" s="9" t="s">
        <v>331</v>
      </c>
      <c r="M689" s="11">
        <v>207</v>
      </c>
      <c r="N689" s="28" t="s">
        <v>104</v>
      </c>
      <c r="O689" s="25">
        <v>2024680010140</v>
      </c>
      <c r="P689" s="26" t="s">
        <v>214</v>
      </c>
      <c r="Q689" s="11" t="s">
        <v>580</v>
      </c>
      <c r="R689" s="11" t="s">
        <v>1494</v>
      </c>
      <c r="S689" s="11" t="s">
        <v>1495</v>
      </c>
      <c r="T689" s="11" t="s">
        <v>2070</v>
      </c>
      <c r="U689" s="11" t="s">
        <v>2071</v>
      </c>
      <c r="V689" s="12" t="s">
        <v>2208</v>
      </c>
    </row>
    <row r="690" spans="1:22">
      <c r="A690" s="55">
        <v>45524</v>
      </c>
      <c r="B690" s="9">
        <v>7930</v>
      </c>
      <c r="C690" s="9" t="s">
        <v>269</v>
      </c>
      <c r="D690" s="9" t="s">
        <v>1203</v>
      </c>
      <c r="E690" s="9" t="s">
        <v>1345</v>
      </c>
      <c r="F690" s="9" t="s">
        <v>682</v>
      </c>
      <c r="G690" s="9" t="s">
        <v>683</v>
      </c>
      <c r="H690" s="30">
        <v>2935</v>
      </c>
      <c r="I690" s="10">
        <v>14800000</v>
      </c>
      <c r="J690" s="10">
        <v>14800000</v>
      </c>
      <c r="K690" s="10">
        <v>14800000</v>
      </c>
      <c r="L690" s="9" t="s">
        <v>331</v>
      </c>
      <c r="M690" s="11">
        <v>208</v>
      </c>
      <c r="N690" s="28" t="s">
        <v>105</v>
      </c>
      <c r="O690" s="25">
        <v>2024680010147</v>
      </c>
      <c r="P690" s="26" t="s">
        <v>215</v>
      </c>
      <c r="Q690" s="11" t="s">
        <v>557</v>
      </c>
      <c r="R690" s="11" t="s">
        <v>1494</v>
      </c>
      <c r="S690" s="11" t="s">
        <v>1495</v>
      </c>
      <c r="T690" s="11" t="s">
        <v>2072</v>
      </c>
      <c r="U690" s="11" t="s">
        <v>2073</v>
      </c>
      <c r="V690" s="12" t="s">
        <v>2208</v>
      </c>
    </row>
    <row r="691" spans="1:22">
      <c r="A691" s="55">
        <v>45524</v>
      </c>
      <c r="B691" s="9">
        <v>7931</v>
      </c>
      <c r="C691" s="9" t="s">
        <v>269</v>
      </c>
      <c r="D691" s="9" t="s">
        <v>1203</v>
      </c>
      <c r="E691" s="9" t="s">
        <v>1355</v>
      </c>
      <c r="F691" s="9" t="s">
        <v>654</v>
      </c>
      <c r="G691" s="9" t="s">
        <v>655</v>
      </c>
      <c r="H691" s="30">
        <v>2931</v>
      </c>
      <c r="I691" s="10">
        <v>17200000</v>
      </c>
      <c r="J691" s="10">
        <v>17200000</v>
      </c>
      <c r="K691" s="10">
        <v>17200000</v>
      </c>
      <c r="L691" s="9" t="s">
        <v>331</v>
      </c>
      <c r="M691" s="11">
        <v>208</v>
      </c>
      <c r="N691" s="28" t="s">
        <v>105</v>
      </c>
      <c r="O691" s="25">
        <v>2024680010147</v>
      </c>
      <c r="P691" s="26" t="s">
        <v>215</v>
      </c>
      <c r="Q691" s="11" t="s">
        <v>557</v>
      </c>
      <c r="R691" s="11" t="s">
        <v>1494</v>
      </c>
      <c r="S691" s="11" t="s">
        <v>1495</v>
      </c>
      <c r="T691" s="11" t="s">
        <v>2074</v>
      </c>
      <c r="U691" s="11" t="s">
        <v>2075</v>
      </c>
      <c r="V691" s="12" t="s">
        <v>2208</v>
      </c>
    </row>
    <row r="692" spans="1:22">
      <c r="A692" s="55">
        <v>45524</v>
      </c>
      <c r="B692" s="9">
        <v>7932</v>
      </c>
      <c r="C692" s="9" t="s">
        <v>264</v>
      </c>
      <c r="D692" s="9" t="s">
        <v>1195</v>
      </c>
      <c r="E692" s="9" t="s">
        <v>1356</v>
      </c>
      <c r="F692" s="9" t="s">
        <v>665</v>
      </c>
      <c r="G692" s="9" t="s">
        <v>666</v>
      </c>
      <c r="H692" s="30">
        <v>2910</v>
      </c>
      <c r="I692" s="10">
        <v>16000000</v>
      </c>
      <c r="J692" s="10">
        <v>16000000</v>
      </c>
      <c r="K692" s="10">
        <v>16000000</v>
      </c>
      <c r="L692" s="9" t="s">
        <v>331</v>
      </c>
      <c r="M692" s="11">
        <v>207</v>
      </c>
      <c r="N692" s="28" t="s">
        <v>104</v>
      </c>
      <c r="O692" s="25">
        <v>2024680010140</v>
      </c>
      <c r="P692" s="26" t="s">
        <v>214</v>
      </c>
      <c r="Q692" s="11" t="s">
        <v>580</v>
      </c>
      <c r="R692" s="11" t="s">
        <v>1494</v>
      </c>
      <c r="S692" s="11" t="s">
        <v>1495</v>
      </c>
      <c r="T692" s="11" t="s">
        <v>2076</v>
      </c>
      <c r="U692" s="11" t="s">
        <v>2077</v>
      </c>
      <c r="V692" s="12" t="s">
        <v>2208</v>
      </c>
    </row>
    <row r="693" spans="1:22">
      <c r="A693" s="55">
        <v>45524</v>
      </c>
      <c r="B693" s="9">
        <v>7946</v>
      </c>
      <c r="C693" s="9" t="s">
        <v>320</v>
      </c>
      <c r="D693" s="9" t="s">
        <v>389</v>
      </c>
      <c r="E693" s="9" t="s">
        <v>1181</v>
      </c>
      <c r="F693" s="9" t="s">
        <v>836</v>
      </c>
      <c r="G693" s="9" t="s">
        <v>837</v>
      </c>
      <c r="H693" s="30">
        <v>2929</v>
      </c>
      <c r="I693" s="10">
        <v>16000000</v>
      </c>
      <c r="J693" s="10">
        <v>16000000</v>
      </c>
      <c r="K693" s="10">
        <v>16000000</v>
      </c>
      <c r="L693" s="9" t="s">
        <v>331</v>
      </c>
      <c r="M693" s="11">
        <v>259</v>
      </c>
      <c r="N693" s="28" t="s">
        <v>153</v>
      </c>
      <c r="O693" s="25">
        <v>2024680010149</v>
      </c>
      <c r="P693" s="26" t="s">
        <v>227</v>
      </c>
      <c r="Q693" s="11" t="s">
        <v>1271</v>
      </c>
      <c r="R693" s="11" t="s">
        <v>1494</v>
      </c>
      <c r="S693" s="11" t="s">
        <v>1495</v>
      </c>
      <c r="T693" s="11" t="s">
        <v>2078</v>
      </c>
      <c r="U693" s="11" t="s">
        <v>2079</v>
      </c>
      <c r="V693" s="12" t="s">
        <v>2208</v>
      </c>
    </row>
    <row r="694" spans="1:22">
      <c r="A694" s="55">
        <v>45525</v>
      </c>
      <c r="B694" s="9">
        <v>7976</v>
      </c>
      <c r="C694" s="9" t="s">
        <v>269</v>
      </c>
      <c r="D694" s="9" t="s">
        <v>1203</v>
      </c>
      <c r="E694" s="9" t="s">
        <v>1357</v>
      </c>
      <c r="F694" s="9" t="s">
        <v>1358</v>
      </c>
      <c r="G694" s="9" t="s">
        <v>1359</v>
      </c>
      <c r="H694" s="30">
        <v>2962</v>
      </c>
      <c r="I694" s="10">
        <v>10000000</v>
      </c>
      <c r="J694" s="10">
        <v>10000000</v>
      </c>
      <c r="K694" s="10">
        <v>10000000</v>
      </c>
      <c r="L694" s="9" t="s">
        <v>331</v>
      </c>
      <c r="M694" s="11">
        <v>208</v>
      </c>
      <c r="N694" s="28" t="s">
        <v>105</v>
      </c>
      <c r="O694" s="25">
        <v>2024680010147</v>
      </c>
      <c r="P694" s="26" t="s">
        <v>215</v>
      </c>
      <c r="Q694" s="11" t="s">
        <v>557</v>
      </c>
      <c r="R694" s="11" t="s">
        <v>1494</v>
      </c>
      <c r="S694" s="11" t="s">
        <v>1529</v>
      </c>
      <c r="T694" s="11" t="s">
        <v>2080</v>
      </c>
      <c r="U694" s="11" t="s">
        <v>2081</v>
      </c>
      <c r="V694" s="12" t="s">
        <v>2208</v>
      </c>
    </row>
    <row r="695" spans="1:22">
      <c r="A695" s="55">
        <v>45525</v>
      </c>
      <c r="B695" s="9">
        <v>7977</v>
      </c>
      <c r="C695" s="9" t="s">
        <v>190</v>
      </c>
      <c r="D695" s="9" t="s">
        <v>1312</v>
      </c>
      <c r="E695" s="9" t="s">
        <v>1332</v>
      </c>
      <c r="F695" s="9" t="s">
        <v>1360</v>
      </c>
      <c r="G695" s="9" t="s">
        <v>1361</v>
      </c>
      <c r="H695" s="30">
        <v>2965</v>
      </c>
      <c r="I695" s="10">
        <v>14800000</v>
      </c>
      <c r="J695" s="10">
        <v>14800000</v>
      </c>
      <c r="K695" s="10">
        <v>14800000</v>
      </c>
      <c r="L695" s="9" t="s">
        <v>331</v>
      </c>
      <c r="M695" s="11">
        <v>94</v>
      </c>
      <c r="N695" s="28" t="s">
        <v>74</v>
      </c>
      <c r="O695" s="25">
        <v>2024680010166</v>
      </c>
      <c r="P695" s="26" t="s">
        <v>205</v>
      </c>
      <c r="Q695" s="11" t="s">
        <v>1475</v>
      </c>
      <c r="R695" s="11" t="s">
        <v>1494</v>
      </c>
      <c r="S695" s="11" t="s">
        <v>1495</v>
      </c>
      <c r="T695" s="11" t="s">
        <v>2082</v>
      </c>
      <c r="U695" s="11" t="s">
        <v>2083</v>
      </c>
      <c r="V695" s="12" t="s">
        <v>2208</v>
      </c>
    </row>
    <row r="696" spans="1:22">
      <c r="A696" s="55">
        <v>45525</v>
      </c>
      <c r="B696" s="9">
        <v>7978</v>
      </c>
      <c r="C696" s="9" t="s">
        <v>264</v>
      </c>
      <c r="D696" s="9" t="s">
        <v>1195</v>
      </c>
      <c r="E696" s="9" t="s">
        <v>1362</v>
      </c>
      <c r="F696" s="9" t="s">
        <v>766</v>
      </c>
      <c r="G696" s="9" t="s">
        <v>767</v>
      </c>
      <c r="H696" s="30">
        <v>2963</v>
      </c>
      <c r="I696" s="10">
        <v>10800000</v>
      </c>
      <c r="J696" s="10">
        <v>10800000</v>
      </c>
      <c r="K696" s="10">
        <v>10800000</v>
      </c>
      <c r="L696" s="9" t="s">
        <v>331</v>
      </c>
      <c r="M696" s="11">
        <v>207</v>
      </c>
      <c r="N696" s="28" t="s">
        <v>104</v>
      </c>
      <c r="O696" s="25">
        <v>2024680010140</v>
      </c>
      <c r="P696" s="26" t="s">
        <v>214</v>
      </c>
      <c r="Q696" s="11" t="s">
        <v>580</v>
      </c>
      <c r="R696" s="11" t="s">
        <v>1494</v>
      </c>
      <c r="S696" s="11" t="s">
        <v>1529</v>
      </c>
      <c r="T696" s="11" t="s">
        <v>2084</v>
      </c>
      <c r="U696" s="11" t="s">
        <v>2085</v>
      </c>
      <c r="V696" s="12" t="s">
        <v>2208</v>
      </c>
    </row>
    <row r="697" spans="1:22">
      <c r="A697" s="55">
        <v>45525</v>
      </c>
      <c r="B697" s="9">
        <v>7979</v>
      </c>
      <c r="C697" s="9" t="s">
        <v>269</v>
      </c>
      <c r="D697" s="9" t="s">
        <v>1203</v>
      </c>
      <c r="E697" s="9" t="s">
        <v>1355</v>
      </c>
      <c r="F697" s="9" t="s">
        <v>712</v>
      </c>
      <c r="G697" s="9" t="s">
        <v>713</v>
      </c>
      <c r="H697" s="30">
        <v>2961</v>
      </c>
      <c r="I697" s="10">
        <v>16000000</v>
      </c>
      <c r="J697" s="10">
        <v>16000000</v>
      </c>
      <c r="K697" s="10">
        <v>16000000</v>
      </c>
      <c r="L697" s="9" t="s">
        <v>331</v>
      </c>
      <c r="M697" s="11">
        <v>208</v>
      </c>
      <c r="N697" s="28" t="s">
        <v>105</v>
      </c>
      <c r="O697" s="25">
        <v>2024680010147</v>
      </c>
      <c r="P697" s="26" t="s">
        <v>215</v>
      </c>
      <c r="Q697" s="11" t="s">
        <v>557</v>
      </c>
      <c r="R697" s="11" t="s">
        <v>1494</v>
      </c>
      <c r="S697" s="11" t="s">
        <v>1495</v>
      </c>
      <c r="T697" s="11" t="s">
        <v>2086</v>
      </c>
      <c r="U697" s="11" t="s">
        <v>2087</v>
      </c>
      <c r="V697" s="12" t="s">
        <v>2208</v>
      </c>
    </row>
    <row r="698" spans="1:22">
      <c r="A698" s="55">
        <v>45525</v>
      </c>
      <c r="B698" s="9">
        <v>7990</v>
      </c>
      <c r="C698" s="9" t="s">
        <v>302</v>
      </c>
      <c r="D698" s="9" t="s">
        <v>1281</v>
      </c>
      <c r="E698" s="9" t="s">
        <v>1363</v>
      </c>
      <c r="F698" s="9" t="s">
        <v>1364</v>
      </c>
      <c r="G698" s="9" t="s">
        <v>1365</v>
      </c>
      <c r="H698" s="30">
        <v>2972</v>
      </c>
      <c r="I698" s="10">
        <v>15200000</v>
      </c>
      <c r="J698" s="10">
        <v>15200000</v>
      </c>
      <c r="K698" s="10">
        <v>15200000</v>
      </c>
      <c r="L698" s="9" t="s">
        <v>331</v>
      </c>
      <c r="M698" s="11">
        <v>215</v>
      </c>
      <c r="N698" s="28" t="s">
        <v>120</v>
      </c>
      <c r="O698" s="25">
        <v>2024680010127</v>
      </c>
      <c r="P698" s="26" t="s">
        <v>221</v>
      </c>
      <c r="Q698" s="11" t="s">
        <v>550</v>
      </c>
      <c r="R698" s="11" t="s">
        <v>1494</v>
      </c>
      <c r="S698" s="11" t="s">
        <v>1495</v>
      </c>
      <c r="T698" s="11" t="s">
        <v>2088</v>
      </c>
      <c r="U698" s="11" t="s">
        <v>2089</v>
      </c>
      <c r="V698" s="12" t="s">
        <v>2208</v>
      </c>
    </row>
    <row r="699" spans="1:22">
      <c r="A699" s="55">
        <v>45525</v>
      </c>
      <c r="B699" s="9">
        <v>8015</v>
      </c>
      <c r="C699" s="9" t="s">
        <v>257</v>
      </c>
      <c r="D699" s="9" t="s">
        <v>423</v>
      </c>
      <c r="E699" s="9" t="s">
        <v>1366</v>
      </c>
      <c r="F699" s="9" t="s">
        <v>942</v>
      </c>
      <c r="G699" s="9" t="s">
        <v>943</v>
      </c>
      <c r="H699" s="30">
        <v>47</v>
      </c>
      <c r="I699" s="10">
        <v>39380000</v>
      </c>
      <c r="J699" s="10">
        <v>39380000</v>
      </c>
      <c r="K699" s="10">
        <v>39380000</v>
      </c>
      <c r="L699" s="9" t="s">
        <v>331</v>
      </c>
      <c r="M699" s="11">
        <v>204</v>
      </c>
      <c r="N699" s="28" t="s">
        <v>97</v>
      </c>
      <c r="O699" s="25">
        <v>2024680010066</v>
      </c>
      <c r="P699" s="26" t="s">
        <v>212</v>
      </c>
      <c r="Q699" s="11" t="s">
        <v>1476</v>
      </c>
      <c r="R699" s="11" t="s">
        <v>1498</v>
      </c>
      <c r="S699" s="11" t="s">
        <v>1499</v>
      </c>
      <c r="T699" s="11" t="s">
        <v>1787</v>
      </c>
      <c r="U699" s="11" t="s">
        <v>1788</v>
      </c>
      <c r="V699" s="12" t="s">
        <v>2208</v>
      </c>
    </row>
    <row r="700" spans="1:22">
      <c r="A700" s="55">
        <v>45525</v>
      </c>
      <c r="B700" s="9">
        <v>8016</v>
      </c>
      <c r="C700" s="27" t="s">
        <v>321</v>
      </c>
      <c r="D700" s="9" t="s">
        <v>389</v>
      </c>
      <c r="E700" s="9" t="s">
        <v>1367</v>
      </c>
      <c r="F700" s="9" t="s">
        <v>1368</v>
      </c>
      <c r="G700" s="9" t="s">
        <v>1369</v>
      </c>
      <c r="H700" s="30">
        <v>121</v>
      </c>
      <c r="I700" s="10">
        <v>96209700</v>
      </c>
      <c r="J700" s="10">
        <v>96209085</v>
      </c>
      <c r="K700" s="10">
        <v>96209085</v>
      </c>
      <c r="L700" s="9" t="s">
        <v>331</v>
      </c>
      <c r="M700" s="11">
        <v>259</v>
      </c>
      <c r="N700" s="28" t="s">
        <v>153</v>
      </c>
      <c r="O700" s="25">
        <v>2024680010149</v>
      </c>
      <c r="P700" s="26" t="s">
        <v>227</v>
      </c>
      <c r="Q700" s="11" t="s">
        <v>1477</v>
      </c>
      <c r="R700" s="11" t="s">
        <v>1498</v>
      </c>
      <c r="S700" s="11" t="s">
        <v>1499</v>
      </c>
      <c r="T700" s="11" t="s">
        <v>2090</v>
      </c>
      <c r="U700" s="11" t="s">
        <v>2091</v>
      </c>
      <c r="V700" s="12" t="s">
        <v>2208</v>
      </c>
    </row>
    <row r="701" spans="1:22">
      <c r="A701" s="55">
        <v>45526</v>
      </c>
      <c r="B701" s="9">
        <v>8031</v>
      </c>
      <c r="C701" s="9" t="s">
        <v>273</v>
      </c>
      <c r="D701" s="9" t="s">
        <v>1320</v>
      </c>
      <c r="E701" s="9" t="s">
        <v>1370</v>
      </c>
      <c r="F701" s="9" t="s">
        <v>917</v>
      </c>
      <c r="G701" s="9" t="s">
        <v>918</v>
      </c>
      <c r="H701" s="30">
        <v>2999</v>
      </c>
      <c r="I701" s="10">
        <v>14800000</v>
      </c>
      <c r="J701" s="10">
        <v>14800000</v>
      </c>
      <c r="K701" s="10">
        <v>14800000</v>
      </c>
      <c r="L701" s="9" t="s">
        <v>331</v>
      </c>
      <c r="M701" s="11">
        <v>209</v>
      </c>
      <c r="N701" s="28" t="s">
        <v>107</v>
      </c>
      <c r="O701" s="25">
        <v>2024680010126</v>
      </c>
      <c r="P701" s="26" t="s">
        <v>216</v>
      </c>
      <c r="Q701" s="11" t="s">
        <v>889</v>
      </c>
      <c r="R701" s="11" t="s">
        <v>1494</v>
      </c>
      <c r="S701" s="11" t="s">
        <v>1495</v>
      </c>
      <c r="T701" s="11" t="s">
        <v>2092</v>
      </c>
      <c r="U701" s="11" t="s">
        <v>2093</v>
      </c>
      <c r="V701" s="12" t="s">
        <v>2208</v>
      </c>
    </row>
    <row r="702" spans="1:22">
      <c r="A702" s="55">
        <v>45526</v>
      </c>
      <c r="B702" s="9">
        <v>8056</v>
      </c>
      <c r="C702" s="9" t="s">
        <v>286</v>
      </c>
      <c r="D702" s="9" t="s">
        <v>1298</v>
      </c>
      <c r="E702" s="9" t="s">
        <v>1371</v>
      </c>
      <c r="F702" s="9" t="s">
        <v>531</v>
      </c>
      <c r="G702" s="9" t="s">
        <v>532</v>
      </c>
      <c r="H702" s="30">
        <v>12</v>
      </c>
      <c r="I702" s="10">
        <v>28099500</v>
      </c>
      <c r="J702" s="10">
        <v>26207467</v>
      </c>
      <c r="K702" s="10">
        <v>26207467</v>
      </c>
      <c r="L702" s="9" t="s">
        <v>331</v>
      </c>
      <c r="M702" s="11">
        <v>213</v>
      </c>
      <c r="N702" s="28" t="s">
        <v>115</v>
      </c>
      <c r="O702" s="25">
        <v>2024680010125</v>
      </c>
      <c r="P702" s="26" t="s">
        <v>218</v>
      </c>
      <c r="Q702" s="9" t="s">
        <v>515</v>
      </c>
      <c r="R702" s="11" t="s">
        <v>1489</v>
      </c>
      <c r="S702" s="11" t="s">
        <v>1490</v>
      </c>
      <c r="T702" s="11" t="s">
        <v>1491</v>
      </c>
      <c r="U702" s="11" t="s">
        <v>1492</v>
      </c>
      <c r="V702" s="12" t="s">
        <v>2208</v>
      </c>
    </row>
    <row r="703" spans="1:22">
      <c r="A703" s="55">
        <v>45526</v>
      </c>
      <c r="B703" s="9">
        <v>8057</v>
      </c>
      <c r="C703" s="9" t="s">
        <v>286</v>
      </c>
      <c r="D703" s="9" t="s">
        <v>1298</v>
      </c>
      <c r="E703" s="9" t="s">
        <v>1372</v>
      </c>
      <c r="F703" s="9" t="s">
        <v>539</v>
      </c>
      <c r="G703" s="9" t="s">
        <v>540</v>
      </c>
      <c r="H703" s="30">
        <v>9</v>
      </c>
      <c r="I703" s="10">
        <v>18358340</v>
      </c>
      <c r="J703" s="10">
        <v>17309292</v>
      </c>
      <c r="K703" s="10">
        <v>17309292</v>
      </c>
      <c r="L703" s="9" t="s">
        <v>331</v>
      </c>
      <c r="M703" s="11">
        <v>213</v>
      </c>
      <c r="N703" s="28" t="s">
        <v>115</v>
      </c>
      <c r="O703" s="25">
        <v>2024680010125</v>
      </c>
      <c r="P703" s="26" t="s">
        <v>218</v>
      </c>
      <c r="Q703" s="9" t="s">
        <v>515</v>
      </c>
      <c r="R703" s="11" t="s">
        <v>1489</v>
      </c>
      <c r="S703" s="11" t="s">
        <v>1490</v>
      </c>
      <c r="T703" s="11" t="s">
        <v>1491</v>
      </c>
      <c r="U703" s="11" t="s">
        <v>1492</v>
      </c>
      <c r="V703" s="12" t="s">
        <v>2208</v>
      </c>
    </row>
    <row r="704" spans="1:22">
      <c r="A704" s="55">
        <v>45527</v>
      </c>
      <c r="B704" s="9">
        <v>8095</v>
      </c>
      <c r="C704" s="9" t="s">
        <v>286</v>
      </c>
      <c r="D704" s="9" t="s">
        <v>1298</v>
      </c>
      <c r="E704" s="9" t="s">
        <v>1372</v>
      </c>
      <c r="F704" s="9" t="s">
        <v>537</v>
      </c>
      <c r="G704" s="9" t="s">
        <v>538</v>
      </c>
      <c r="H704" s="30">
        <v>18</v>
      </c>
      <c r="I704" s="10">
        <v>11239800</v>
      </c>
      <c r="J704" s="10">
        <v>0</v>
      </c>
      <c r="K704" s="10">
        <v>0</v>
      </c>
      <c r="L704" s="9" t="s">
        <v>331</v>
      </c>
      <c r="M704" s="11">
        <v>213</v>
      </c>
      <c r="N704" s="28" t="s">
        <v>115</v>
      </c>
      <c r="O704" s="25">
        <v>2024680010125</v>
      </c>
      <c r="P704" s="26" t="s">
        <v>218</v>
      </c>
      <c r="Q704" s="9" t="s">
        <v>515</v>
      </c>
      <c r="R704" s="11" t="s">
        <v>1489</v>
      </c>
      <c r="S704" s="11" t="s">
        <v>1490</v>
      </c>
      <c r="T704" s="11" t="s">
        <v>1491</v>
      </c>
      <c r="U704" s="11" t="s">
        <v>1493</v>
      </c>
      <c r="V704" s="12" t="s">
        <v>2208</v>
      </c>
    </row>
    <row r="705" spans="1:22">
      <c r="A705" s="55">
        <v>45527</v>
      </c>
      <c r="B705" s="9">
        <v>8096</v>
      </c>
      <c r="C705" s="9" t="s">
        <v>286</v>
      </c>
      <c r="D705" s="9" t="s">
        <v>1298</v>
      </c>
      <c r="E705" s="9" t="s">
        <v>1372</v>
      </c>
      <c r="F705" s="9" t="s">
        <v>535</v>
      </c>
      <c r="G705" s="9" t="s">
        <v>536</v>
      </c>
      <c r="H705" s="30">
        <v>17</v>
      </c>
      <c r="I705" s="10">
        <v>41212600</v>
      </c>
      <c r="J705" s="10">
        <v>22798061</v>
      </c>
      <c r="K705" s="10">
        <v>22798061</v>
      </c>
      <c r="L705" s="9" t="s">
        <v>331</v>
      </c>
      <c r="M705" s="11">
        <v>213</v>
      </c>
      <c r="N705" s="28" t="s">
        <v>115</v>
      </c>
      <c r="O705" s="25">
        <v>2024680010125</v>
      </c>
      <c r="P705" s="26" t="s">
        <v>218</v>
      </c>
      <c r="Q705" s="9" t="s">
        <v>515</v>
      </c>
      <c r="R705" s="11" t="s">
        <v>1489</v>
      </c>
      <c r="S705" s="11" t="s">
        <v>1490</v>
      </c>
      <c r="T705" s="11" t="s">
        <v>1491</v>
      </c>
      <c r="U705" s="11" t="s">
        <v>1493</v>
      </c>
      <c r="V705" s="12" t="s">
        <v>2208</v>
      </c>
    </row>
    <row r="706" spans="1:22">
      <c r="A706" s="55">
        <v>45527</v>
      </c>
      <c r="B706" s="9">
        <v>8097</v>
      </c>
      <c r="C706" s="9" t="s">
        <v>286</v>
      </c>
      <c r="D706" s="9" t="s">
        <v>1298</v>
      </c>
      <c r="E706" s="9" t="s">
        <v>1372</v>
      </c>
      <c r="F706" s="9" t="s">
        <v>513</v>
      </c>
      <c r="G706" s="9" t="s">
        <v>514</v>
      </c>
      <c r="H706" s="30">
        <v>14</v>
      </c>
      <c r="I706" s="10">
        <v>11239800</v>
      </c>
      <c r="J706" s="10">
        <v>7062341</v>
      </c>
      <c r="K706" s="10">
        <v>7062341</v>
      </c>
      <c r="L706" s="9" t="s">
        <v>331</v>
      </c>
      <c r="M706" s="11">
        <v>213</v>
      </c>
      <c r="N706" s="28" t="s">
        <v>115</v>
      </c>
      <c r="O706" s="25">
        <v>2024680010125</v>
      </c>
      <c r="P706" s="26" t="s">
        <v>218</v>
      </c>
      <c r="Q706" s="9" t="s">
        <v>515</v>
      </c>
      <c r="R706" s="11" t="s">
        <v>1489</v>
      </c>
      <c r="S706" s="11" t="s">
        <v>1490</v>
      </c>
      <c r="T706" s="11" t="s">
        <v>1491</v>
      </c>
      <c r="U706" s="11" t="s">
        <v>1493</v>
      </c>
      <c r="V706" s="12" t="s">
        <v>2208</v>
      </c>
    </row>
    <row r="707" spans="1:22">
      <c r="A707" s="55">
        <v>45527</v>
      </c>
      <c r="B707" s="9">
        <v>8098</v>
      </c>
      <c r="C707" s="9" t="s">
        <v>286</v>
      </c>
      <c r="D707" s="9" t="s">
        <v>1298</v>
      </c>
      <c r="E707" s="9" t="s">
        <v>1373</v>
      </c>
      <c r="F707" s="9" t="s">
        <v>533</v>
      </c>
      <c r="G707" s="9" t="s">
        <v>534</v>
      </c>
      <c r="H707" s="30">
        <v>19</v>
      </c>
      <c r="I707" s="10">
        <v>35967360</v>
      </c>
      <c r="J707" s="10">
        <v>21580416</v>
      </c>
      <c r="K707" s="10">
        <v>21580416</v>
      </c>
      <c r="L707" s="9" t="s">
        <v>331</v>
      </c>
      <c r="M707" s="11">
        <v>213</v>
      </c>
      <c r="N707" s="28" t="s">
        <v>115</v>
      </c>
      <c r="O707" s="25">
        <v>2024680010125</v>
      </c>
      <c r="P707" s="26" t="s">
        <v>218</v>
      </c>
      <c r="Q707" s="9" t="s">
        <v>515</v>
      </c>
      <c r="R707" s="11" t="s">
        <v>1489</v>
      </c>
      <c r="S707" s="11" t="s">
        <v>1490</v>
      </c>
      <c r="T707" s="11" t="s">
        <v>1491</v>
      </c>
      <c r="U707" s="11" t="s">
        <v>1492</v>
      </c>
      <c r="V707" s="12" t="s">
        <v>2208</v>
      </c>
    </row>
    <row r="708" spans="1:22">
      <c r="A708" s="55">
        <v>45527</v>
      </c>
      <c r="B708" s="9">
        <v>8099</v>
      </c>
      <c r="C708" s="9" t="s">
        <v>1374</v>
      </c>
      <c r="D708" s="9" t="s">
        <v>1375</v>
      </c>
      <c r="E708" s="9" t="s">
        <v>1376</v>
      </c>
      <c r="F708" s="9" t="s">
        <v>906</v>
      </c>
      <c r="G708" s="9" t="s">
        <v>907</v>
      </c>
      <c r="H708" s="30">
        <v>37</v>
      </c>
      <c r="I708" s="10">
        <v>431058880</v>
      </c>
      <c r="J708" s="10">
        <v>392776766.88</v>
      </c>
      <c r="K708" s="10">
        <v>392776766.88</v>
      </c>
      <c r="L708" s="9" t="s">
        <v>331</v>
      </c>
      <c r="M708" s="11">
        <v>214</v>
      </c>
      <c r="N708" s="28" t="s">
        <v>117</v>
      </c>
      <c r="O708" s="25">
        <v>2024680010155</v>
      </c>
      <c r="P708" s="26" t="s">
        <v>220</v>
      </c>
      <c r="Q708" s="11" t="s">
        <v>908</v>
      </c>
      <c r="R708" s="11" t="s">
        <v>1489</v>
      </c>
      <c r="S708" s="11" t="s">
        <v>1490</v>
      </c>
      <c r="T708" s="11" t="s">
        <v>1504</v>
      </c>
      <c r="U708" s="11" t="s">
        <v>1505</v>
      </c>
      <c r="V708" s="12" t="s">
        <v>2208</v>
      </c>
    </row>
    <row r="709" spans="1:22">
      <c r="A709" s="55">
        <v>45527</v>
      </c>
      <c r="B709" s="9">
        <v>8100</v>
      </c>
      <c r="C709" s="9" t="s">
        <v>286</v>
      </c>
      <c r="D709" s="9" t="s">
        <v>1298</v>
      </c>
      <c r="E709" s="9" t="s">
        <v>1373</v>
      </c>
      <c r="F709" s="9" t="s">
        <v>529</v>
      </c>
      <c r="G709" s="9" t="s">
        <v>530</v>
      </c>
      <c r="H709" s="30">
        <v>10</v>
      </c>
      <c r="I709" s="10">
        <v>63692200</v>
      </c>
      <c r="J709" s="10">
        <v>0</v>
      </c>
      <c r="K709" s="10">
        <v>0</v>
      </c>
      <c r="L709" s="9" t="s">
        <v>331</v>
      </c>
      <c r="M709" s="11">
        <v>213</v>
      </c>
      <c r="N709" s="28" t="s">
        <v>115</v>
      </c>
      <c r="O709" s="25">
        <v>2024680010125</v>
      </c>
      <c r="P709" s="26" t="s">
        <v>218</v>
      </c>
      <c r="Q709" s="9" t="s">
        <v>515</v>
      </c>
      <c r="R709" s="11" t="s">
        <v>1489</v>
      </c>
      <c r="S709" s="11" t="s">
        <v>1490</v>
      </c>
      <c r="T709" s="11" t="s">
        <v>1491</v>
      </c>
      <c r="U709" s="11" t="s">
        <v>1492</v>
      </c>
      <c r="V709" s="12" t="s">
        <v>2208</v>
      </c>
    </row>
    <row r="710" spans="1:22">
      <c r="A710" s="55">
        <v>45527</v>
      </c>
      <c r="B710" s="9">
        <v>8101</v>
      </c>
      <c r="C710" s="9" t="s">
        <v>286</v>
      </c>
      <c r="D710" s="9" t="s">
        <v>1298</v>
      </c>
      <c r="E710" s="9" t="s">
        <v>1373</v>
      </c>
      <c r="F710" s="9" t="s">
        <v>520</v>
      </c>
      <c r="G710" s="9" t="s">
        <v>521</v>
      </c>
      <c r="H710" s="30">
        <v>13</v>
      </c>
      <c r="I710" s="10">
        <v>5619900</v>
      </c>
      <c r="J710" s="10">
        <v>5619900</v>
      </c>
      <c r="K710" s="10">
        <v>5619900</v>
      </c>
      <c r="L710" s="9" t="s">
        <v>331</v>
      </c>
      <c r="M710" s="11">
        <v>213</v>
      </c>
      <c r="N710" s="28" t="s">
        <v>115</v>
      </c>
      <c r="O710" s="25">
        <v>2024680010125</v>
      </c>
      <c r="P710" s="26" t="s">
        <v>218</v>
      </c>
      <c r="Q710" s="9" t="s">
        <v>515</v>
      </c>
      <c r="R710" s="11" t="s">
        <v>1489</v>
      </c>
      <c r="S710" s="11" t="s">
        <v>1490</v>
      </c>
      <c r="T710" s="11" t="s">
        <v>1491</v>
      </c>
      <c r="U710" s="11" t="s">
        <v>1493</v>
      </c>
      <c r="V710" s="12" t="s">
        <v>2208</v>
      </c>
    </row>
    <row r="711" spans="1:22">
      <c r="A711" s="55">
        <v>45527</v>
      </c>
      <c r="B711" s="9">
        <v>8102</v>
      </c>
      <c r="C711" s="9" t="s">
        <v>286</v>
      </c>
      <c r="D711" s="9" t="s">
        <v>1298</v>
      </c>
      <c r="E711" s="9" t="s">
        <v>1372</v>
      </c>
      <c r="F711" s="9" t="s">
        <v>541</v>
      </c>
      <c r="G711" s="9" t="s">
        <v>542</v>
      </c>
      <c r="H711" s="30">
        <v>20</v>
      </c>
      <c r="I711" s="10">
        <v>22479600</v>
      </c>
      <c r="J711" s="10">
        <v>21055892</v>
      </c>
      <c r="K711" s="10">
        <v>21055892</v>
      </c>
      <c r="L711" s="9" t="s">
        <v>331</v>
      </c>
      <c r="M711" s="11">
        <v>213</v>
      </c>
      <c r="N711" s="28" t="s">
        <v>115</v>
      </c>
      <c r="O711" s="25">
        <v>2024680010125</v>
      </c>
      <c r="P711" s="26" t="s">
        <v>218</v>
      </c>
      <c r="Q711" s="9" t="s">
        <v>515</v>
      </c>
      <c r="R711" s="11" t="s">
        <v>1489</v>
      </c>
      <c r="S711" s="11" t="s">
        <v>1490</v>
      </c>
      <c r="T711" s="11" t="s">
        <v>1491</v>
      </c>
      <c r="U711" s="11" t="s">
        <v>1493</v>
      </c>
      <c r="V711" s="12" t="s">
        <v>2208</v>
      </c>
    </row>
    <row r="712" spans="1:22">
      <c r="A712" s="55">
        <v>45527</v>
      </c>
      <c r="B712" s="9">
        <v>8103</v>
      </c>
      <c r="C712" s="9" t="s">
        <v>286</v>
      </c>
      <c r="D712" s="9" t="s">
        <v>1298</v>
      </c>
      <c r="E712" s="9" t="s">
        <v>1372</v>
      </c>
      <c r="F712" s="9" t="s">
        <v>525</v>
      </c>
      <c r="G712" s="9" t="s">
        <v>526</v>
      </c>
      <c r="H712" s="30">
        <v>16</v>
      </c>
      <c r="I712" s="10">
        <v>13113100</v>
      </c>
      <c r="J712" s="10">
        <v>8279986</v>
      </c>
      <c r="K712" s="10">
        <v>8279986</v>
      </c>
      <c r="L712" s="9" t="s">
        <v>331</v>
      </c>
      <c r="M712" s="11">
        <v>213</v>
      </c>
      <c r="N712" s="28" t="s">
        <v>115</v>
      </c>
      <c r="O712" s="25">
        <v>2024680010125</v>
      </c>
      <c r="P712" s="26" t="s">
        <v>218</v>
      </c>
      <c r="Q712" s="9" t="s">
        <v>515</v>
      </c>
      <c r="R712" s="11" t="s">
        <v>1489</v>
      </c>
      <c r="S712" s="11" t="s">
        <v>1490</v>
      </c>
      <c r="T712" s="11" t="s">
        <v>1491</v>
      </c>
      <c r="U712" s="11" t="s">
        <v>1492</v>
      </c>
      <c r="V712" s="12" t="s">
        <v>2208</v>
      </c>
    </row>
    <row r="713" spans="1:22">
      <c r="A713" s="55">
        <v>45531</v>
      </c>
      <c r="B713" s="9">
        <v>8152</v>
      </c>
      <c r="C713" s="9" t="s">
        <v>281</v>
      </c>
      <c r="D713" s="9" t="s">
        <v>1298</v>
      </c>
      <c r="E713" s="9" t="s">
        <v>1377</v>
      </c>
      <c r="F713" s="9" t="s">
        <v>785</v>
      </c>
      <c r="G713" s="9" t="s">
        <v>786</v>
      </c>
      <c r="H713" s="30">
        <v>3066</v>
      </c>
      <c r="I713" s="10">
        <v>14800000</v>
      </c>
      <c r="J713" s="10">
        <v>14430000</v>
      </c>
      <c r="K713" s="10">
        <v>14430000</v>
      </c>
      <c r="L713" s="9" t="s">
        <v>331</v>
      </c>
      <c r="M713" s="11">
        <v>211</v>
      </c>
      <c r="N713" s="28" t="s">
        <v>112</v>
      </c>
      <c r="O713" s="25">
        <v>2024680010125</v>
      </c>
      <c r="P713" s="26" t="s">
        <v>218</v>
      </c>
      <c r="Q713" s="9" t="s">
        <v>411</v>
      </c>
      <c r="R713" s="11" t="s">
        <v>1494</v>
      </c>
      <c r="S713" s="11" t="s">
        <v>1495</v>
      </c>
      <c r="T713" s="11" t="s">
        <v>2094</v>
      </c>
      <c r="U713" s="11" t="s">
        <v>2095</v>
      </c>
      <c r="V713" s="12" t="s">
        <v>2208</v>
      </c>
    </row>
    <row r="714" spans="1:22">
      <c r="A714" s="55">
        <v>45531</v>
      </c>
      <c r="B714" s="9">
        <v>8153</v>
      </c>
      <c r="C714" s="9" t="s">
        <v>324</v>
      </c>
      <c r="D714" s="9" t="s">
        <v>389</v>
      </c>
      <c r="E714" s="9" t="s">
        <v>1378</v>
      </c>
      <c r="F714" s="9" t="s">
        <v>813</v>
      </c>
      <c r="G714" s="9" t="s">
        <v>814</v>
      </c>
      <c r="H714" s="30">
        <v>3080</v>
      </c>
      <c r="I714" s="10">
        <v>13416666.67</v>
      </c>
      <c r="J714" s="10">
        <v>13416666.67</v>
      </c>
      <c r="K714" s="10">
        <v>13416666.67</v>
      </c>
      <c r="L714" s="9" t="s">
        <v>331</v>
      </c>
      <c r="M714" s="11">
        <v>260</v>
      </c>
      <c r="N714" s="28" t="s">
        <v>154</v>
      </c>
      <c r="O714" s="25">
        <v>2024680010149</v>
      </c>
      <c r="P714" s="26" t="s">
        <v>227</v>
      </c>
      <c r="Q714" s="11" t="s">
        <v>652</v>
      </c>
      <c r="R714" s="11" t="s">
        <v>1494</v>
      </c>
      <c r="S714" s="11" t="s">
        <v>1495</v>
      </c>
      <c r="T714" s="11" t="s">
        <v>2096</v>
      </c>
      <c r="U714" s="11" t="s">
        <v>2097</v>
      </c>
      <c r="V714" s="12" t="s">
        <v>2208</v>
      </c>
    </row>
    <row r="715" spans="1:22">
      <c r="A715" s="55">
        <v>45531</v>
      </c>
      <c r="B715" s="9">
        <v>8154</v>
      </c>
      <c r="C715" s="9" t="s">
        <v>311</v>
      </c>
      <c r="D715" s="9" t="s">
        <v>1203</v>
      </c>
      <c r="E715" s="9" t="s">
        <v>1182</v>
      </c>
      <c r="F715" s="9" t="s">
        <v>1379</v>
      </c>
      <c r="G715" s="9" t="s">
        <v>1380</v>
      </c>
      <c r="H715" s="30">
        <v>3082</v>
      </c>
      <c r="I715" s="10">
        <v>8433333.3300000001</v>
      </c>
      <c r="J715" s="10">
        <v>8433333.3300000001</v>
      </c>
      <c r="K715" s="10">
        <v>8433333.3300000001</v>
      </c>
      <c r="L715" s="9" t="s">
        <v>331</v>
      </c>
      <c r="M715" s="11">
        <v>256</v>
      </c>
      <c r="N715" s="28" t="s">
        <v>146</v>
      </c>
      <c r="O715" s="25">
        <v>2024680010149</v>
      </c>
      <c r="P715" s="26" t="s">
        <v>227</v>
      </c>
      <c r="Q715" s="11" t="s">
        <v>1271</v>
      </c>
      <c r="R715" s="11" t="s">
        <v>1494</v>
      </c>
      <c r="S715" s="11" t="s">
        <v>1529</v>
      </c>
      <c r="T715" s="11" t="s">
        <v>2098</v>
      </c>
      <c r="U715" s="11" t="s">
        <v>2099</v>
      </c>
      <c r="V715" s="12" t="s">
        <v>2208</v>
      </c>
    </row>
    <row r="716" spans="1:22">
      <c r="A716" s="55">
        <v>45531</v>
      </c>
      <c r="B716" s="9">
        <v>8155</v>
      </c>
      <c r="C716" s="9" t="s">
        <v>298</v>
      </c>
      <c r="D716" s="9" t="s">
        <v>1158</v>
      </c>
      <c r="E716" s="9" t="s">
        <v>1381</v>
      </c>
      <c r="F716" s="9" t="s">
        <v>1382</v>
      </c>
      <c r="G716" s="9" t="s">
        <v>1383</v>
      </c>
      <c r="H716" s="30">
        <v>3081</v>
      </c>
      <c r="I716" s="10">
        <v>22800000</v>
      </c>
      <c r="J716" s="10">
        <v>22800000</v>
      </c>
      <c r="K716" s="10">
        <v>22800000</v>
      </c>
      <c r="L716" s="9" t="s">
        <v>331</v>
      </c>
      <c r="M716" s="11">
        <v>254</v>
      </c>
      <c r="N716" s="28" t="s">
        <v>144</v>
      </c>
      <c r="O716" s="25">
        <v>2024680010068</v>
      </c>
      <c r="P716" s="26" t="s">
        <v>225</v>
      </c>
      <c r="Q716" s="11" t="s">
        <v>2411</v>
      </c>
      <c r="R716" s="11" t="s">
        <v>1494</v>
      </c>
      <c r="S716" s="11" t="s">
        <v>1495</v>
      </c>
      <c r="T716" s="11" t="s">
        <v>2100</v>
      </c>
      <c r="U716" s="11" t="s">
        <v>2101</v>
      </c>
      <c r="V716" s="12" t="s">
        <v>2208</v>
      </c>
    </row>
    <row r="717" spans="1:22">
      <c r="A717" s="55">
        <v>45532</v>
      </c>
      <c r="B717" s="9">
        <v>8232</v>
      </c>
      <c r="C717" s="9" t="s">
        <v>281</v>
      </c>
      <c r="D717" s="9" t="s">
        <v>1298</v>
      </c>
      <c r="E717" s="9" t="s">
        <v>1384</v>
      </c>
      <c r="F717" s="9" t="s">
        <v>1385</v>
      </c>
      <c r="G717" s="9" t="s">
        <v>1386</v>
      </c>
      <c r="H717" s="30">
        <v>3113</v>
      </c>
      <c r="I717" s="10">
        <v>14800000</v>
      </c>
      <c r="J717" s="10">
        <v>14306666.67</v>
      </c>
      <c r="K717" s="10">
        <v>14306666.67</v>
      </c>
      <c r="L717" s="9" t="s">
        <v>331</v>
      </c>
      <c r="M717" s="11">
        <v>211</v>
      </c>
      <c r="N717" s="28" t="s">
        <v>112</v>
      </c>
      <c r="O717" s="25">
        <v>2024680010125</v>
      </c>
      <c r="P717" s="26" t="s">
        <v>218</v>
      </c>
      <c r="Q717" s="9" t="s">
        <v>411</v>
      </c>
      <c r="R717" s="11" t="s">
        <v>1494</v>
      </c>
      <c r="S717" s="11" t="s">
        <v>1495</v>
      </c>
      <c r="T717" s="11" t="s">
        <v>2102</v>
      </c>
      <c r="U717" s="11" t="s">
        <v>2103</v>
      </c>
      <c r="V717" s="12" t="s">
        <v>2208</v>
      </c>
    </row>
    <row r="718" spans="1:22">
      <c r="A718" s="55">
        <v>45533</v>
      </c>
      <c r="B718" s="9">
        <v>8361</v>
      </c>
      <c r="C718" s="9" t="s">
        <v>199</v>
      </c>
      <c r="D718" s="9" t="s">
        <v>1387</v>
      </c>
      <c r="E718" s="9" t="s">
        <v>1388</v>
      </c>
      <c r="F718" s="9" t="s">
        <v>843</v>
      </c>
      <c r="G718" s="9" t="s">
        <v>844</v>
      </c>
      <c r="H718" s="30">
        <v>3154</v>
      </c>
      <c r="I718" s="10">
        <v>13566666.66</v>
      </c>
      <c r="J718" s="10">
        <v>13566666.66</v>
      </c>
      <c r="K718" s="10">
        <v>13566666.66</v>
      </c>
      <c r="L718" s="9" t="s">
        <v>331</v>
      </c>
      <c r="M718" s="11">
        <v>219</v>
      </c>
      <c r="N718" s="28" t="s">
        <v>130</v>
      </c>
      <c r="O718" s="25">
        <v>2024680010141</v>
      </c>
      <c r="P718" s="26" t="s">
        <v>201</v>
      </c>
      <c r="Q718" s="11" t="s">
        <v>793</v>
      </c>
      <c r="R718" s="11" t="s">
        <v>1494</v>
      </c>
      <c r="S718" s="11" t="s">
        <v>1495</v>
      </c>
      <c r="T718" s="11" t="s">
        <v>2104</v>
      </c>
      <c r="U718" s="11" t="s">
        <v>2105</v>
      </c>
      <c r="V718" s="12" t="s">
        <v>2208</v>
      </c>
    </row>
    <row r="719" spans="1:22">
      <c r="A719" s="55">
        <v>45533</v>
      </c>
      <c r="B719" s="9">
        <v>8362</v>
      </c>
      <c r="C719" s="9" t="s">
        <v>199</v>
      </c>
      <c r="D719" s="9" t="s">
        <v>1387</v>
      </c>
      <c r="E719" s="9" t="s">
        <v>1389</v>
      </c>
      <c r="F719" s="9" t="s">
        <v>674</v>
      </c>
      <c r="G719" s="9" t="s">
        <v>675</v>
      </c>
      <c r="H719" s="30">
        <v>3155</v>
      </c>
      <c r="I719" s="10">
        <v>12466666.66</v>
      </c>
      <c r="J719" s="10">
        <v>12466666.66</v>
      </c>
      <c r="K719" s="10">
        <v>12466666.66</v>
      </c>
      <c r="L719" s="9" t="s">
        <v>331</v>
      </c>
      <c r="M719" s="11">
        <v>219</v>
      </c>
      <c r="N719" s="28" t="s">
        <v>130</v>
      </c>
      <c r="O719" s="25">
        <v>2024680010141</v>
      </c>
      <c r="P719" s="26" t="s">
        <v>201</v>
      </c>
      <c r="Q719" s="11" t="s">
        <v>793</v>
      </c>
      <c r="R719" s="11" t="s">
        <v>1494</v>
      </c>
      <c r="S719" s="11" t="s">
        <v>1495</v>
      </c>
      <c r="T719" s="11" t="s">
        <v>2106</v>
      </c>
      <c r="U719" s="11" t="s">
        <v>2107</v>
      </c>
      <c r="V719" s="12" t="s">
        <v>2208</v>
      </c>
    </row>
    <row r="720" spans="1:22">
      <c r="A720" s="55">
        <v>45533</v>
      </c>
      <c r="B720" s="9">
        <v>8363</v>
      </c>
      <c r="C720" s="9" t="s">
        <v>184</v>
      </c>
      <c r="D720" s="9" t="s">
        <v>447</v>
      </c>
      <c r="E720" s="9" t="s">
        <v>1390</v>
      </c>
      <c r="F720" s="9" t="s">
        <v>610</v>
      </c>
      <c r="G720" s="9" t="s">
        <v>611</v>
      </c>
      <c r="H720" s="30">
        <v>3153</v>
      </c>
      <c r="I720" s="10">
        <v>13566666.66</v>
      </c>
      <c r="J720" s="10">
        <v>13566666.66</v>
      </c>
      <c r="K720" s="10">
        <v>13566666.66</v>
      </c>
      <c r="L720" s="9" t="s">
        <v>331</v>
      </c>
      <c r="M720" s="11">
        <v>1</v>
      </c>
      <c r="N720" s="28" t="s">
        <v>46</v>
      </c>
      <c r="O720" s="25">
        <v>2024680010141</v>
      </c>
      <c r="P720" s="26" t="s">
        <v>201</v>
      </c>
      <c r="Q720" s="11" t="s">
        <v>408</v>
      </c>
      <c r="R720" s="11" t="s">
        <v>1494</v>
      </c>
      <c r="S720" s="11" t="s">
        <v>1495</v>
      </c>
      <c r="T720" s="11" t="s">
        <v>2108</v>
      </c>
      <c r="U720" s="11" t="s">
        <v>2109</v>
      </c>
      <c r="V720" s="12" t="s">
        <v>2208</v>
      </c>
    </row>
    <row r="721" spans="1:22">
      <c r="A721" s="55">
        <v>45533</v>
      </c>
      <c r="B721" s="9">
        <v>8364</v>
      </c>
      <c r="C721" s="9" t="s">
        <v>303</v>
      </c>
      <c r="D721" s="9" t="s">
        <v>451</v>
      </c>
      <c r="E721" s="9" t="s">
        <v>1391</v>
      </c>
      <c r="F721" s="9" t="s">
        <v>725</v>
      </c>
      <c r="G721" s="9" t="s">
        <v>726</v>
      </c>
      <c r="H721" s="30">
        <v>3151</v>
      </c>
      <c r="I721" s="63">
        <v>14183333.33</v>
      </c>
      <c r="J721" s="10">
        <v>14183333.33</v>
      </c>
      <c r="K721" s="10">
        <v>14183333.33</v>
      </c>
      <c r="L721" s="9" t="s">
        <v>331</v>
      </c>
      <c r="M721" s="11">
        <v>217</v>
      </c>
      <c r="N721" s="28" t="s">
        <v>124</v>
      </c>
      <c r="O721" s="25">
        <v>2024680010154</v>
      </c>
      <c r="P721" s="26" t="s">
        <v>222</v>
      </c>
      <c r="Q721" s="11" t="s">
        <v>687</v>
      </c>
      <c r="R721" s="11" t="s">
        <v>1494</v>
      </c>
      <c r="S721" s="11" t="s">
        <v>1495</v>
      </c>
      <c r="T721" s="11" t="s">
        <v>2110</v>
      </c>
      <c r="U721" s="11" t="s">
        <v>2111</v>
      </c>
      <c r="V721" s="12" t="s">
        <v>2208</v>
      </c>
    </row>
    <row r="722" spans="1:22">
      <c r="A722" s="55">
        <v>45534</v>
      </c>
      <c r="B722" s="9">
        <v>8416</v>
      </c>
      <c r="C722" s="9" t="s">
        <v>200</v>
      </c>
      <c r="D722" s="9" t="s">
        <v>1320</v>
      </c>
      <c r="E722" s="9" t="s">
        <v>1392</v>
      </c>
      <c r="F722" s="9" t="s">
        <v>1008</v>
      </c>
      <c r="G722" s="9" t="s">
        <v>1009</v>
      </c>
      <c r="H722" s="30">
        <v>3207</v>
      </c>
      <c r="I722" s="10">
        <v>10266666.66</v>
      </c>
      <c r="J722" s="10">
        <v>10266666.66</v>
      </c>
      <c r="K722" s="10">
        <v>10266666.66</v>
      </c>
      <c r="L722" s="9" t="s">
        <v>331</v>
      </c>
      <c r="M722" s="11">
        <v>220</v>
      </c>
      <c r="N722" s="28" t="s">
        <v>132</v>
      </c>
      <c r="O722" s="25">
        <v>2024680010164</v>
      </c>
      <c r="P722" s="26" t="s">
        <v>223</v>
      </c>
      <c r="Q722" s="11" t="s">
        <v>947</v>
      </c>
      <c r="R722" s="11" t="s">
        <v>1494</v>
      </c>
      <c r="S722" s="11" t="s">
        <v>1529</v>
      </c>
      <c r="T722" s="11" t="s">
        <v>2112</v>
      </c>
      <c r="U722" s="11" t="s">
        <v>2113</v>
      </c>
      <c r="V722" s="12" t="s">
        <v>2208</v>
      </c>
    </row>
    <row r="723" spans="1:22">
      <c r="A723" s="55">
        <v>45534</v>
      </c>
      <c r="B723" s="9">
        <v>8417</v>
      </c>
      <c r="C723" s="9" t="s">
        <v>311</v>
      </c>
      <c r="D723" s="9" t="s">
        <v>1203</v>
      </c>
      <c r="E723" s="9" t="s">
        <v>1182</v>
      </c>
      <c r="F723" s="9" t="s">
        <v>1113</v>
      </c>
      <c r="G723" s="9" t="s">
        <v>1114</v>
      </c>
      <c r="H723" s="30">
        <v>3192</v>
      </c>
      <c r="I723" s="10">
        <v>8433333.3300000001</v>
      </c>
      <c r="J723" s="10">
        <v>8213333.3300000001</v>
      </c>
      <c r="K723" s="10">
        <v>8213333.3300000001</v>
      </c>
      <c r="L723" s="9" t="s">
        <v>331</v>
      </c>
      <c r="M723" s="11">
        <v>256</v>
      </c>
      <c r="N723" s="28" t="s">
        <v>146</v>
      </c>
      <c r="O723" s="25">
        <v>2024680010149</v>
      </c>
      <c r="P723" s="26" t="s">
        <v>227</v>
      </c>
      <c r="Q723" s="11" t="s">
        <v>1271</v>
      </c>
      <c r="R723" s="11" t="s">
        <v>1494</v>
      </c>
      <c r="S723" s="11" t="s">
        <v>1529</v>
      </c>
      <c r="T723" s="11" t="s">
        <v>2114</v>
      </c>
      <c r="U723" s="11" t="s">
        <v>2115</v>
      </c>
      <c r="V723" s="12" t="s">
        <v>2208</v>
      </c>
    </row>
    <row r="724" spans="1:22">
      <c r="A724" s="55">
        <v>45534</v>
      </c>
      <c r="B724" s="9">
        <v>8418</v>
      </c>
      <c r="C724" s="9" t="s">
        <v>199</v>
      </c>
      <c r="D724" s="9" t="s">
        <v>1387</v>
      </c>
      <c r="E724" s="9" t="s">
        <v>1393</v>
      </c>
      <c r="F724" s="9" t="s">
        <v>801</v>
      </c>
      <c r="G724" s="9" t="s">
        <v>802</v>
      </c>
      <c r="H724" s="30">
        <v>3194</v>
      </c>
      <c r="I724" s="10">
        <v>13566666.66</v>
      </c>
      <c r="J724" s="10">
        <v>13566666.66</v>
      </c>
      <c r="K724" s="10">
        <v>13566666.66</v>
      </c>
      <c r="L724" s="9" t="s">
        <v>331</v>
      </c>
      <c r="M724" s="11">
        <v>219</v>
      </c>
      <c r="N724" s="28" t="s">
        <v>130</v>
      </c>
      <c r="O724" s="25">
        <v>2024680010141</v>
      </c>
      <c r="P724" s="26" t="s">
        <v>201</v>
      </c>
      <c r="Q724" s="11" t="s">
        <v>793</v>
      </c>
      <c r="R724" s="11" t="s">
        <v>1494</v>
      </c>
      <c r="S724" s="11" t="s">
        <v>1495</v>
      </c>
      <c r="T724" s="11" t="s">
        <v>2116</v>
      </c>
      <c r="U724" s="11" t="s">
        <v>2117</v>
      </c>
      <c r="V724" s="12" t="s">
        <v>2208</v>
      </c>
    </row>
    <row r="725" spans="1:22">
      <c r="A725" s="55">
        <v>45534</v>
      </c>
      <c r="B725" s="9">
        <v>8473</v>
      </c>
      <c r="C725" s="9" t="s">
        <v>199</v>
      </c>
      <c r="D725" s="9" t="s">
        <v>1387</v>
      </c>
      <c r="E725" s="9" t="s">
        <v>1394</v>
      </c>
      <c r="F725" s="9" t="s">
        <v>631</v>
      </c>
      <c r="G725" s="9" t="s">
        <v>632</v>
      </c>
      <c r="H725" s="30">
        <v>3183</v>
      </c>
      <c r="I725" s="10">
        <v>9166666.6600000001</v>
      </c>
      <c r="J725" s="10">
        <v>9166666.6600000001</v>
      </c>
      <c r="K725" s="10">
        <v>9166666.6600000001</v>
      </c>
      <c r="L725" s="9" t="s">
        <v>331</v>
      </c>
      <c r="M725" s="11">
        <v>219</v>
      </c>
      <c r="N725" s="28" t="s">
        <v>130</v>
      </c>
      <c r="O725" s="25">
        <v>2024680010141</v>
      </c>
      <c r="P725" s="26" t="s">
        <v>201</v>
      </c>
      <c r="Q725" s="11" t="s">
        <v>793</v>
      </c>
      <c r="R725" s="11" t="s">
        <v>1494</v>
      </c>
      <c r="S725" s="11" t="s">
        <v>1529</v>
      </c>
      <c r="T725" s="11" t="s">
        <v>2118</v>
      </c>
      <c r="U725" s="11" t="s">
        <v>2119</v>
      </c>
      <c r="V725" s="12" t="s">
        <v>2208</v>
      </c>
    </row>
    <row r="726" spans="1:22">
      <c r="A726" s="55">
        <v>45534</v>
      </c>
      <c r="B726" s="9">
        <v>8474</v>
      </c>
      <c r="C726" s="9" t="s">
        <v>199</v>
      </c>
      <c r="D726" s="9" t="s">
        <v>1387</v>
      </c>
      <c r="E726" s="9" t="s">
        <v>1395</v>
      </c>
      <c r="F726" s="9" t="s">
        <v>791</v>
      </c>
      <c r="G726" s="9" t="s">
        <v>792</v>
      </c>
      <c r="H726" s="30">
        <v>3190</v>
      </c>
      <c r="I726" s="10">
        <v>10266666.66</v>
      </c>
      <c r="J726" s="10">
        <v>10266666.66</v>
      </c>
      <c r="K726" s="10">
        <v>10266666.66</v>
      </c>
      <c r="L726" s="9" t="s">
        <v>331</v>
      </c>
      <c r="M726" s="11">
        <v>219</v>
      </c>
      <c r="N726" s="28" t="s">
        <v>130</v>
      </c>
      <c r="O726" s="25">
        <v>2024680010141</v>
      </c>
      <c r="P726" s="26" t="s">
        <v>201</v>
      </c>
      <c r="Q726" s="11" t="s">
        <v>793</v>
      </c>
      <c r="R726" s="11" t="s">
        <v>1494</v>
      </c>
      <c r="S726" s="11" t="s">
        <v>1529</v>
      </c>
      <c r="T726" s="11" t="s">
        <v>2120</v>
      </c>
      <c r="U726" s="11" t="s">
        <v>2121</v>
      </c>
      <c r="V726" s="12" t="s">
        <v>2208</v>
      </c>
    </row>
    <row r="727" spans="1:22">
      <c r="A727" s="55">
        <v>45537</v>
      </c>
      <c r="B727" s="9">
        <v>8506</v>
      </c>
      <c r="C727" s="9" t="s">
        <v>184</v>
      </c>
      <c r="D727" s="9" t="s">
        <v>447</v>
      </c>
      <c r="E727" s="9" t="s">
        <v>1403</v>
      </c>
      <c r="F727" s="9" t="s">
        <v>1404</v>
      </c>
      <c r="G727" s="9" t="s">
        <v>1405</v>
      </c>
      <c r="H727" s="30">
        <v>3237</v>
      </c>
      <c r="I727" s="10">
        <v>13566666.66</v>
      </c>
      <c r="J727" s="10">
        <v>13566666.66</v>
      </c>
      <c r="K727" s="10">
        <v>13566666.66</v>
      </c>
      <c r="L727" s="9" t="s">
        <v>331</v>
      </c>
      <c r="M727" s="11">
        <v>1</v>
      </c>
      <c r="N727" s="28" t="s">
        <v>46</v>
      </c>
      <c r="O727" s="25">
        <v>2024680010141</v>
      </c>
      <c r="P727" s="26" t="s">
        <v>201</v>
      </c>
      <c r="Q727" s="11" t="s">
        <v>408</v>
      </c>
      <c r="R727" s="11" t="s">
        <v>1494</v>
      </c>
      <c r="S727" s="11" t="s">
        <v>1495</v>
      </c>
      <c r="T727" s="11" t="s">
        <v>2122</v>
      </c>
      <c r="U727" s="11" t="s">
        <v>2123</v>
      </c>
      <c r="V727" s="12" t="s">
        <v>2208</v>
      </c>
    </row>
    <row r="728" spans="1:22">
      <c r="A728" s="55">
        <v>45537</v>
      </c>
      <c r="B728" s="9">
        <v>8507</v>
      </c>
      <c r="C728" s="9" t="s">
        <v>298</v>
      </c>
      <c r="D728" s="9" t="s">
        <v>1158</v>
      </c>
      <c r="E728" s="9" t="s">
        <v>1406</v>
      </c>
      <c r="F728" s="9" t="s">
        <v>959</v>
      </c>
      <c r="G728" s="9" t="s">
        <v>960</v>
      </c>
      <c r="H728" s="30">
        <v>3228</v>
      </c>
      <c r="I728" s="10">
        <v>19066666.66</v>
      </c>
      <c r="J728" s="10">
        <v>19066666.66</v>
      </c>
      <c r="K728" s="10">
        <v>19066666.66</v>
      </c>
      <c r="L728" s="9" t="s">
        <v>331</v>
      </c>
      <c r="M728" s="11">
        <v>254</v>
      </c>
      <c r="N728" s="28" t="s">
        <v>144</v>
      </c>
      <c r="O728" s="25">
        <v>2024680010068</v>
      </c>
      <c r="P728" s="26" t="s">
        <v>225</v>
      </c>
      <c r="Q728" s="11" t="s">
        <v>2406</v>
      </c>
      <c r="R728" s="11" t="s">
        <v>1494</v>
      </c>
      <c r="S728" s="11" t="s">
        <v>1495</v>
      </c>
      <c r="T728" s="11" t="s">
        <v>2124</v>
      </c>
      <c r="U728" s="11" t="s">
        <v>2125</v>
      </c>
      <c r="V728" s="12" t="s">
        <v>2208</v>
      </c>
    </row>
    <row r="729" spans="1:22">
      <c r="A729" s="55">
        <v>45537</v>
      </c>
      <c r="B729" s="9">
        <v>8508</v>
      </c>
      <c r="C729" s="9" t="s">
        <v>199</v>
      </c>
      <c r="D729" s="9" t="s">
        <v>1387</v>
      </c>
      <c r="E729" s="9" t="s">
        <v>1407</v>
      </c>
      <c r="F729" s="9" t="s">
        <v>457</v>
      </c>
      <c r="G729" s="9" t="s">
        <v>458</v>
      </c>
      <c r="H729" s="30">
        <v>3226</v>
      </c>
      <c r="I729" s="10">
        <v>13566666.66</v>
      </c>
      <c r="J729" s="10">
        <v>13566666.66</v>
      </c>
      <c r="K729" s="10">
        <v>13566666.66</v>
      </c>
      <c r="L729" s="9" t="s">
        <v>331</v>
      </c>
      <c r="M729" s="11">
        <v>219</v>
      </c>
      <c r="N729" s="28" t="s">
        <v>130</v>
      </c>
      <c r="O729" s="25">
        <v>2024680010141</v>
      </c>
      <c r="P729" s="26" t="s">
        <v>201</v>
      </c>
      <c r="Q729" s="11" t="s">
        <v>793</v>
      </c>
      <c r="R729" s="11" t="s">
        <v>1494</v>
      </c>
      <c r="S729" s="11" t="s">
        <v>1495</v>
      </c>
      <c r="T729" s="11" t="s">
        <v>2126</v>
      </c>
      <c r="U729" s="11" t="s">
        <v>2127</v>
      </c>
      <c r="V729" s="12" t="s">
        <v>2208</v>
      </c>
    </row>
    <row r="730" spans="1:22">
      <c r="A730" s="55">
        <v>45537</v>
      </c>
      <c r="B730" s="9">
        <v>8538</v>
      </c>
      <c r="C730" s="9" t="s">
        <v>260</v>
      </c>
      <c r="D730" s="9" t="s">
        <v>492</v>
      </c>
      <c r="E730" s="9" t="s">
        <v>1408</v>
      </c>
      <c r="F730" s="9" t="s">
        <v>537</v>
      </c>
      <c r="G730" s="9" t="s">
        <v>538</v>
      </c>
      <c r="H730" s="30">
        <v>39</v>
      </c>
      <c r="I730" s="10">
        <v>27072773.280000001</v>
      </c>
      <c r="J730" s="10">
        <v>7606160.1100000003</v>
      </c>
      <c r="K730" s="10">
        <v>7606160.1100000003</v>
      </c>
      <c r="L730" s="9" t="s">
        <v>331</v>
      </c>
      <c r="M730" s="11">
        <v>205</v>
      </c>
      <c r="N730" s="28" t="s">
        <v>100</v>
      </c>
      <c r="O730" s="25">
        <v>2024680010066</v>
      </c>
      <c r="P730" s="26" t="s">
        <v>212</v>
      </c>
      <c r="Q730" s="11" t="s">
        <v>850</v>
      </c>
      <c r="R730" s="11" t="s">
        <v>1489</v>
      </c>
      <c r="S730" s="11" t="s">
        <v>1490</v>
      </c>
      <c r="T730" s="11" t="s">
        <v>1502</v>
      </c>
      <c r="U730" s="11" t="s">
        <v>1503</v>
      </c>
      <c r="V730" s="12" t="s">
        <v>2208</v>
      </c>
    </row>
    <row r="731" spans="1:22">
      <c r="A731" s="55">
        <v>45539</v>
      </c>
      <c r="B731" s="9">
        <v>8593</v>
      </c>
      <c r="C731" s="9" t="s">
        <v>310</v>
      </c>
      <c r="D731" s="9" t="s">
        <v>451</v>
      </c>
      <c r="E731" s="9" t="s">
        <v>1182</v>
      </c>
      <c r="F731" s="9" t="s">
        <v>931</v>
      </c>
      <c r="G731" s="9" t="s">
        <v>932</v>
      </c>
      <c r="H731" s="30">
        <v>3296</v>
      </c>
      <c r="I731" s="10">
        <v>7700000</v>
      </c>
      <c r="J731" s="10">
        <v>7700000</v>
      </c>
      <c r="K731" s="10">
        <v>7700000</v>
      </c>
      <c r="L731" s="9" t="s">
        <v>331</v>
      </c>
      <c r="M731" s="11">
        <v>256</v>
      </c>
      <c r="N731" s="28" t="s">
        <v>146</v>
      </c>
      <c r="O731" s="25">
        <v>2024680010149</v>
      </c>
      <c r="P731" s="26" t="s">
        <v>227</v>
      </c>
      <c r="Q731" s="11" t="s">
        <v>1479</v>
      </c>
      <c r="R731" s="11" t="s">
        <v>1494</v>
      </c>
      <c r="S731" s="11" t="s">
        <v>1529</v>
      </c>
      <c r="T731" s="11" t="s">
        <v>2128</v>
      </c>
      <c r="U731" s="11" t="s">
        <v>2129</v>
      </c>
      <c r="V731" s="12" t="s">
        <v>2208</v>
      </c>
    </row>
    <row r="732" spans="1:22">
      <c r="A732" s="55">
        <v>45539</v>
      </c>
      <c r="B732" s="9">
        <v>8594</v>
      </c>
      <c r="C732" s="9" t="s">
        <v>310</v>
      </c>
      <c r="D732" s="9" t="s">
        <v>451</v>
      </c>
      <c r="E732" s="9" t="s">
        <v>1182</v>
      </c>
      <c r="F732" s="9" t="s">
        <v>915</v>
      </c>
      <c r="G732" s="9" t="s">
        <v>916</v>
      </c>
      <c r="H732" s="30">
        <v>3295</v>
      </c>
      <c r="I732" s="10">
        <v>7700000</v>
      </c>
      <c r="J732" s="10">
        <v>7700000</v>
      </c>
      <c r="K732" s="10">
        <v>7700000</v>
      </c>
      <c r="L732" s="9" t="s">
        <v>331</v>
      </c>
      <c r="M732" s="11">
        <v>256</v>
      </c>
      <c r="N732" s="28" t="s">
        <v>146</v>
      </c>
      <c r="O732" s="25">
        <v>2024680010149</v>
      </c>
      <c r="P732" s="26" t="s">
        <v>227</v>
      </c>
      <c r="Q732" s="11" t="s">
        <v>1479</v>
      </c>
      <c r="R732" s="11" t="s">
        <v>1494</v>
      </c>
      <c r="S732" s="11" t="s">
        <v>1529</v>
      </c>
      <c r="T732" s="11" t="s">
        <v>2130</v>
      </c>
      <c r="U732" s="11" t="s">
        <v>2131</v>
      </c>
      <c r="V732" s="12" t="s">
        <v>2208</v>
      </c>
    </row>
    <row r="733" spans="1:22">
      <c r="A733" s="55">
        <v>45539</v>
      </c>
      <c r="B733" s="9">
        <v>8595</v>
      </c>
      <c r="C733" s="9" t="s">
        <v>310</v>
      </c>
      <c r="D733" s="9" t="s">
        <v>451</v>
      </c>
      <c r="E733" s="9" t="s">
        <v>1181</v>
      </c>
      <c r="F733" s="9" t="s">
        <v>953</v>
      </c>
      <c r="G733" s="9" t="s">
        <v>954</v>
      </c>
      <c r="H733" s="30">
        <v>3289</v>
      </c>
      <c r="I733" s="10">
        <v>14000000</v>
      </c>
      <c r="J733" s="10">
        <v>14000000</v>
      </c>
      <c r="K733" s="10">
        <v>14000000</v>
      </c>
      <c r="L733" s="9" t="s">
        <v>331</v>
      </c>
      <c r="M733" s="11">
        <v>256</v>
      </c>
      <c r="N733" s="28" t="s">
        <v>146</v>
      </c>
      <c r="O733" s="25">
        <v>2024680010149</v>
      </c>
      <c r="P733" s="26" t="s">
        <v>227</v>
      </c>
      <c r="Q733" s="11" t="s">
        <v>1479</v>
      </c>
      <c r="R733" s="11" t="s">
        <v>1494</v>
      </c>
      <c r="S733" s="11" t="s">
        <v>1495</v>
      </c>
      <c r="T733" s="11" t="s">
        <v>2132</v>
      </c>
      <c r="U733" s="11" t="s">
        <v>2133</v>
      </c>
      <c r="V733" s="12" t="s">
        <v>2208</v>
      </c>
    </row>
    <row r="734" spans="1:22">
      <c r="A734" s="55">
        <v>45539</v>
      </c>
      <c r="B734" s="9">
        <v>8596</v>
      </c>
      <c r="C734" s="9" t="s">
        <v>184</v>
      </c>
      <c r="D734" s="9" t="s">
        <v>447</v>
      </c>
      <c r="E734" s="9" t="s">
        <v>1409</v>
      </c>
      <c r="F734" s="9" t="s">
        <v>945</v>
      </c>
      <c r="G734" s="9" t="s">
        <v>946</v>
      </c>
      <c r="H734" s="30">
        <v>3281</v>
      </c>
      <c r="I734" s="10">
        <v>14000000</v>
      </c>
      <c r="J734" s="10">
        <v>14000000</v>
      </c>
      <c r="K734" s="10">
        <v>14000000</v>
      </c>
      <c r="L734" s="9" t="s">
        <v>331</v>
      </c>
      <c r="M734" s="11">
        <v>1</v>
      </c>
      <c r="N734" s="28" t="s">
        <v>46</v>
      </c>
      <c r="O734" s="25">
        <v>2024680010141</v>
      </c>
      <c r="P734" s="26" t="s">
        <v>201</v>
      </c>
      <c r="Q734" s="11" t="s">
        <v>408</v>
      </c>
      <c r="R734" s="11" t="s">
        <v>1494</v>
      </c>
      <c r="S734" s="11" t="s">
        <v>1495</v>
      </c>
      <c r="T734" s="11" t="s">
        <v>2134</v>
      </c>
      <c r="U734" s="11" t="s">
        <v>2135</v>
      </c>
      <c r="V734" s="12" t="s">
        <v>2208</v>
      </c>
    </row>
    <row r="735" spans="1:22">
      <c r="A735" s="55">
        <v>45539</v>
      </c>
      <c r="B735" s="9">
        <v>8597</v>
      </c>
      <c r="C735" s="9" t="s">
        <v>1410</v>
      </c>
      <c r="D735" s="9" t="s">
        <v>1320</v>
      </c>
      <c r="E735" s="9" t="s">
        <v>1411</v>
      </c>
      <c r="F735" s="9" t="s">
        <v>1412</v>
      </c>
      <c r="G735" s="9" t="s">
        <v>1413</v>
      </c>
      <c r="H735" s="30">
        <v>3276</v>
      </c>
      <c r="I735" s="10">
        <v>10500000</v>
      </c>
      <c r="J735" s="10">
        <v>10500000</v>
      </c>
      <c r="K735" s="10">
        <v>10500000</v>
      </c>
      <c r="L735" s="9" t="s">
        <v>331</v>
      </c>
      <c r="M735" s="11">
        <v>206</v>
      </c>
      <c r="N735" s="28" t="s">
        <v>102</v>
      </c>
      <c r="O735" s="25">
        <v>2024680010086</v>
      </c>
      <c r="P735" s="26" t="s">
        <v>213</v>
      </c>
      <c r="Q735" s="11" t="s">
        <v>1484</v>
      </c>
      <c r="R735" s="11" t="s">
        <v>1494</v>
      </c>
      <c r="S735" s="11" t="s">
        <v>1529</v>
      </c>
      <c r="T735" s="11" t="s">
        <v>2136</v>
      </c>
      <c r="U735" s="11" t="s">
        <v>2137</v>
      </c>
      <c r="V735" s="12" t="s">
        <v>2208</v>
      </c>
    </row>
    <row r="736" spans="1:22">
      <c r="A736" s="55">
        <v>45539</v>
      </c>
      <c r="B736" s="9">
        <v>8598</v>
      </c>
      <c r="C736" s="9" t="s">
        <v>184</v>
      </c>
      <c r="D736" s="9" t="s">
        <v>447</v>
      </c>
      <c r="E736" s="9" t="s">
        <v>1414</v>
      </c>
      <c r="F736" s="9" t="s">
        <v>956</v>
      </c>
      <c r="G736" s="9" t="s">
        <v>957</v>
      </c>
      <c r="H736" s="30">
        <v>3277</v>
      </c>
      <c r="I736" s="10">
        <v>13566666.66</v>
      </c>
      <c r="J736" s="10">
        <v>13196666.66</v>
      </c>
      <c r="K736" s="10">
        <v>13196666.66</v>
      </c>
      <c r="L736" s="9" t="s">
        <v>331</v>
      </c>
      <c r="M736" s="11">
        <v>1</v>
      </c>
      <c r="N736" s="28" t="s">
        <v>46</v>
      </c>
      <c r="O736" s="25">
        <v>2024680010141</v>
      </c>
      <c r="P736" s="26" t="s">
        <v>201</v>
      </c>
      <c r="Q736" s="11" t="s">
        <v>408</v>
      </c>
      <c r="R736" s="11" t="s">
        <v>1494</v>
      </c>
      <c r="S736" s="11" t="s">
        <v>1495</v>
      </c>
      <c r="T736" s="11" t="s">
        <v>2138</v>
      </c>
      <c r="U736" s="11" t="s">
        <v>2139</v>
      </c>
      <c r="V736" s="12" t="s">
        <v>2208</v>
      </c>
    </row>
    <row r="737" spans="1:22">
      <c r="A737" s="55">
        <v>45541</v>
      </c>
      <c r="B737" s="9">
        <v>8791</v>
      </c>
      <c r="C737" s="9" t="s">
        <v>280</v>
      </c>
      <c r="D737" s="9" t="s">
        <v>1328</v>
      </c>
      <c r="E737" s="9" t="s">
        <v>1415</v>
      </c>
      <c r="F737" s="9" t="s">
        <v>961</v>
      </c>
      <c r="G737" s="9" t="s">
        <v>962</v>
      </c>
      <c r="H737" s="30">
        <v>3354</v>
      </c>
      <c r="I737" s="10">
        <v>12950000</v>
      </c>
      <c r="J737" s="10">
        <v>12950000</v>
      </c>
      <c r="K737" s="10">
        <v>12950000</v>
      </c>
      <c r="L737" s="9" t="s">
        <v>331</v>
      </c>
      <c r="M737" s="11">
        <v>211</v>
      </c>
      <c r="N737" s="28" t="s">
        <v>112</v>
      </c>
      <c r="O737" s="25">
        <v>2024680010125</v>
      </c>
      <c r="P737" s="26" t="s">
        <v>218</v>
      </c>
      <c r="Q737" s="9" t="s">
        <v>411</v>
      </c>
      <c r="R737" s="11" t="s">
        <v>1494</v>
      </c>
      <c r="S737" s="11" t="s">
        <v>1495</v>
      </c>
      <c r="T737" s="11" t="s">
        <v>2140</v>
      </c>
      <c r="U737" s="11" t="s">
        <v>2141</v>
      </c>
      <c r="V737" s="12" t="s">
        <v>2208</v>
      </c>
    </row>
    <row r="738" spans="1:22">
      <c r="A738" s="55">
        <v>45541</v>
      </c>
      <c r="B738" s="9">
        <v>8792</v>
      </c>
      <c r="C738" s="9" t="s">
        <v>278</v>
      </c>
      <c r="D738" s="9" t="s">
        <v>409</v>
      </c>
      <c r="E738" s="9" t="s">
        <v>1416</v>
      </c>
      <c r="F738" s="9" t="s">
        <v>1417</v>
      </c>
      <c r="G738" s="9" t="s">
        <v>1418</v>
      </c>
      <c r="H738" s="30">
        <v>3303</v>
      </c>
      <c r="I738" s="10">
        <v>14350000</v>
      </c>
      <c r="J738" s="10">
        <v>14350000</v>
      </c>
      <c r="K738" s="10">
        <v>14350000</v>
      </c>
      <c r="L738" s="9" t="s">
        <v>331</v>
      </c>
      <c r="M738" s="11">
        <v>211</v>
      </c>
      <c r="N738" s="28" t="s">
        <v>112</v>
      </c>
      <c r="O738" s="25">
        <v>2024680010125</v>
      </c>
      <c r="P738" s="26" t="s">
        <v>218</v>
      </c>
      <c r="Q738" s="9" t="s">
        <v>411</v>
      </c>
      <c r="R738" s="11" t="s">
        <v>1494</v>
      </c>
      <c r="S738" s="11" t="s">
        <v>1495</v>
      </c>
      <c r="T738" s="11" t="s">
        <v>2142</v>
      </c>
      <c r="U738" s="11" t="s">
        <v>2143</v>
      </c>
      <c r="V738" s="12" t="s">
        <v>2208</v>
      </c>
    </row>
    <row r="739" spans="1:22">
      <c r="A739" s="55">
        <v>45541</v>
      </c>
      <c r="B739" s="9">
        <v>8793</v>
      </c>
      <c r="C739" s="9" t="s">
        <v>311</v>
      </c>
      <c r="D739" s="9" t="s">
        <v>1203</v>
      </c>
      <c r="E739" s="9" t="s">
        <v>1182</v>
      </c>
      <c r="F739" s="9" t="s">
        <v>1419</v>
      </c>
      <c r="G739" s="9" t="s">
        <v>1420</v>
      </c>
      <c r="H739" s="30">
        <v>3343</v>
      </c>
      <c r="I739" s="10">
        <v>7700000</v>
      </c>
      <c r="J739" s="10">
        <v>7700000</v>
      </c>
      <c r="K739" s="10">
        <v>7700000</v>
      </c>
      <c r="L739" s="9" t="s">
        <v>331</v>
      </c>
      <c r="M739" s="11">
        <v>256</v>
      </c>
      <c r="N739" s="28" t="s">
        <v>146</v>
      </c>
      <c r="O739" s="25">
        <v>2024680010149</v>
      </c>
      <c r="P739" s="26" t="s">
        <v>227</v>
      </c>
      <c r="Q739" s="11" t="s">
        <v>1271</v>
      </c>
      <c r="R739" s="11" t="s">
        <v>1494</v>
      </c>
      <c r="S739" s="11" t="s">
        <v>1529</v>
      </c>
      <c r="T739" s="11" t="s">
        <v>2144</v>
      </c>
      <c r="U739" s="11" t="s">
        <v>2145</v>
      </c>
      <c r="V739" s="12" t="s">
        <v>2208</v>
      </c>
    </row>
    <row r="740" spans="1:22">
      <c r="A740" s="55">
        <v>45541</v>
      </c>
      <c r="B740" s="9">
        <v>8835</v>
      </c>
      <c r="C740" s="9" t="s">
        <v>1374</v>
      </c>
      <c r="D740" s="9" t="s">
        <v>1375</v>
      </c>
      <c r="E740" s="9" t="s">
        <v>1421</v>
      </c>
      <c r="F740" s="9" t="s">
        <v>1014</v>
      </c>
      <c r="G740" s="9" t="s">
        <v>1015</v>
      </c>
      <c r="H740" s="30">
        <v>59</v>
      </c>
      <c r="I740" s="10">
        <v>102984000</v>
      </c>
      <c r="J740" s="10">
        <v>102984000</v>
      </c>
      <c r="K740" s="10">
        <v>102984000</v>
      </c>
      <c r="L740" s="9" t="s">
        <v>331</v>
      </c>
      <c r="M740" s="11">
        <v>214</v>
      </c>
      <c r="N740" s="28" t="s">
        <v>117</v>
      </c>
      <c r="O740" s="25">
        <v>2024680010155</v>
      </c>
      <c r="P740" s="26" t="s">
        <v>220</v>
      </c>
      <c r="Q740" s="11" t="s">
        <v>908</v>
      </c>
      <c r="R740" s="11" t="s">
        <v>1489</v>
      </c>
      <c r="S740" s="11" t="s">
        <v>1490</v>
      </c>
      <c r="T740" s="11" t="s">
        <v>1828</v>
      </c>
      <c r="U740" s="11" t="s">
        <v>1829</v>
      </c>
      <c r="V740" s="12" t="s">
        <v>2208</v>
      </c>
    </row>
    <row r="741" spans="1:22">
      <c r="A741" s="55">
        <v>45541</v>
      </c>
      <c r="B741" s="9">
        <v>8836</v>
      </c>
      <c r="C741" s="9" t="s">
        <v>260</v>
      </c>
      <c r="D741" s="9" t="s">
        <v>492</v>
      </c>
      <c r="E741" s="9" t="s">
        <v>1422</v>
      </c>
      <c r="F741" s="9" t="s">
        <v>539</v>
      </c>
      <c r="G741" s="9" t="s">
        <v>540</v>
      </c>
      <c r="H741" s="30">
        <v>26</v>
      </c>
      <c r="I741" s="10">
        <v>41461278.130000003</v>
      </c>
      <c r="J741" s="10">
        <v>28087629.390000001</v>
      </c>
      <c r="K741" s="10">
        <v>28087629.390000001</v>
      </c>
      <c r="L741" s="9" t="s">
        <v>331</v>
      </c>
      <c r="M741" s="11">
        <v>205</v>
      </c>
      <c r="N741" s="28" t="s">
        <v>100</v>
      </c>
      <c r="O741" s="25">
        <v>2024680010066</v>
      </c>
      <c r="P741" s="26" t="s">
        <v>212</v>
      </c>
      <c r="Q741" s="11" t="s">
        <v>850</v>
      </c>
      <c r="R741" s="11" t="s">
        <v>1489</v>
      </c>
      <c r="S741" s="11" t="s">
        <v>1744</v>
      </c>
      <c r="T741" s="11" t="s">
        <v>1745</v>
      </c>
      <c r="U741" s="11" t="s">
        <v>1746</v>
      </c>
      <c r="V741" s="12" t="s">
        <v>2208</v>
      </c>
    </row>
    <row r="742" spans="1:22">
      <c r="A742" s="55">
        <v>45541</v>
      </c>
      <c r="B742" s="9">
        <v>8838</v>
      </c>
      <c r="C742" s="9" t="s">
        <v>278</v>
      </c>
      <c r="D742" s="9" t="s">
        <v>409</v>
      </c>
      <c r="E742" s="9" t="s">
        <v>1423</v>
      </c>
      <c r="F742" s="9" t="s">
        <v>1024</v>
      </c>
      <c r="G742" s="9" t="s">
        <v>1025</v>
      </c>
      <c r="H742" s="30">
        <v>3350</v>
      </c>
      <c r="I742" s="10">
        <v>12950000</v>
      </c>
      <c r="J742" s="10">
        <v>12950000</v>
      </c>
      <c r="K742" s="10">
        <v>12950000</v>
      </c>
      <c r="L742" s="9" t="s">
        <v>331</v>
      </c>
      <c r="M742" s="11">
        <v>211</v>
      </c>
      <c r="N742" s="28" t="s">
        <v>112</v>
      </c>
      <c r="O742" s="25">
        <v>2024680010125</v>
      </c>
      <c r="P742" s="26" t="s">
        <v>218</v>
      </c>
      <c r="Q742" s="9" t="s">
        <v>411</v>
      </c>
      <c r="R742" s="11" t="s">
        <v>1494</v>
      </c>
      <c r="S742" s="11" t="s">
        <v>1495</v>
      </c>
      <c r="T742" s="11" t="s">
        <v>2146</v>
      </c>
      <c r="U742" s="11" t="s">
        <v>2147</v>
      </c>
      <c r="V742" s="12" t="s">
        <v>2208</v>
      </c>
    </row>
    <row r="743" spans="1:22">
      <c r="A743" s="55">
        <v>45541</v>
      </c>
      <c r="B743" s="9">
        <v>8839</v>
      </c>
      <c r="C743" s="9" t="s">
        <v>186</v>
      </c>
      <c r="D743" s="9" t="s">
        <v>1314</v>
      </c>
      <c r="E743" s="9" t="s">
        <v>1331</v>
      </c>
      <c r="F743" s="9" t="s">
        <v>1424</v>
      </c>
      <c r="G743" s="9" t="s">
        <v>1425</v>
      </c>
      <c r="H743" s="30">
        <v>3351</v>
      </c>
      <c r="I743" s="10">
        <v>8750000</v>
      </c>
      <c r="J743" s="10">
        <v>8750000</v>
      </c>
      <c r="K743" s="10">
        <v>8750000</v>
      </c>
      <c r="L743" s="9" t="s">
        <v>331</v>
      </c>
      <c r="M743" s="11">
        <v>90</v>
      </c>
      <c r="N743" s="28" t="s">
        <v>61</v>
      </c>
      <c r="O743" s="25">
        <v>2024680010123</v>
      </c>
      <c r="P743" s="26" t="s">
        <v>202</v>
      </c>
      <c r="Q743" s="11" t="s">
        <v>575</v>
      </c>
      <c r="R743" s="11" t="s">
        <v>1494</v>
      </c>
      <c r="S743" s="11" t="s">
        <v>1529</v>
      </c>
      <c r="T743" s="11" t="s">
        <v>2148</v>
      </c>
      <c r="U743" s="11" t="s">
        <v>2149</v>
      </c>
      <c r="V743" s="12" t="s">
        <v>2208</v>
      </c>
    </row>
    <row r="744" spans="1:22">
      <c r="A744" s="55">
        <v>45544</v>
      </c>
      <c r="B744" s="9">
        <v>8849</v>
      </c>
      <c r="C744" s="9" t="s">
        <v>281</v>
      </c>
      <c r="D744" s="9" t="s">
        <v>1298</v>
      </c>
      <c r="E744" s="9" t="s">
        <v>1426</v>
      </c>
      <c r="F744" s="9" t="s">
        <v>1427</v>
      </c>
      <c r="G744" s="9" t="s">
        <v>1428</v>
      </c>
      <c r="H744" s="30">
        <v>3403</v>
      </c>
      <c r="I744" s="10">
        <v>10333333.33</v>
      </c>
      <c r="J744" s="10">
        <v>10333333.33</v>
      </c>
      <c r="K744" s="10">
        <v>10333333.33</v>
      </c>
      <c r="L744" s="9" t="s">
        <v>331</v>
      </c>
      <c r="M744" s="11">
        <v>211</v>
      </c>
      <c r="N744" s="28" t="s">
        <v>112</v>
      </c>
      <c r="O744" s="25">
        <v>2024680010125</v>
      </c>
      <c r="P744" s="26" t="s">
        <v>218</v>
      </c>
      <c r="Q744" s="9" t="s">
        <v>411</v>
      </c>
      <c r="R744" s="11" t="s">
        <v>1494</v>
      </c>
      <c r="S744" s="11" t="s">
        <v>1529</v>
      </c>
      <c r="T744" s="11" t="s">
        <v>2150</v>
      </c>
      <c r="U744" s="11" t="s">
        <v>2151</v>
      </c>
      <c r="V744" s="12" t="s">
        <v>2208</v>
      </c>
    </row>
    <row r="745" spans="1:22">
      <c r="A745" s="55">
        <v>45544</v>
      </c>
      <c r="B745" s="9">
        <v>8850</v>
      </c>
      <c r="C745" s="9" t="s">
        <v>310</v>
      </c>
      <c r="D745" s="9" t="s">
        <v>451</v>
      </c>
      <c r="E745" s="9" t="s">
        <v>1182</v>
      </c>
      <c r="F745" s="9" t="s">
        <v>929</v>
      </c>
      <c r="G745" s="9" t="s">
        <v>930</v>
      </c>
      <c r="H745" s="30">
        <v>3396</v>
      </c>
      <c r="I745" s="10">
        <v>7700000</v>
      </c>
      <c r="J745" s="10">
        <v>7480000</v>
      </c>
      <c r="K745" s="10">
        <v>7480000</v>
      </c>
      <c r="L745" s="9" t="s">
        <v>331</v>
      </c>
      <c r="M745" s="11">
        <v>256</v>
      </c>
      <c r="N745" s="28" t="s">
        <v>146</v>
      </c>
      <c r="O745" s="25">
        <v>2024680010149</v>
      </c>
      <c r="P745" s="26" t="s">
        <v>227</v>
      </c>
      <c r="Q745" s="11" t="s">
        <v>1479</v>
      </c>
      <c r="R745" s="11" t="s">
        <v>1494</v>
      </c>
      <c r="S745" s="11" t="s">
        <v>1529</v>
      </c>
      <c r="T745" s="11" t="s">
        <v>2152</v>
      </c>
      <c r="U745" s="11" t="s">
        <v>2153</v>
      </c>
      <c r="V745" s="12" t="s">
        <v>2208</v>
      </c>
    </row>
    <row r="746" spans="1:22">
      <c r="A746" s="55">
        <v>45544</v>
      </c>
      <c r="B746" s="9">
        <v>8851</v>
      </c>
      <c r="C746" s="9" t="s">
        <v>310</v>
      </c>
      <c r="D746" s="9" t="s">
        <v>451</v>
      </c>
      <c r="E746" s="9" t="s">
        <v>1182</v>
      </c>
      <c r="F746" s="9" t="s">
        <v>909</v>
      </c>
      <c r="G746" s="9" t="s">
        <v>910</v>
      </c>
      <c r="H746" s="30">
        <v>3399</v>
      </c>
      <c r="I746" s="10">
        <v>7700000</v>
      </c>
      <c r="J746" s="10">
        <v>1320000</v>
      </c>
      <c r="K746" s="10">
        <v>1320000</v>
      </c>
      <c r="L746" s="9" t="s">
        <v>331</v>
      </c>
      <c r="M746" s="11">
        <v>256</v>
      </c>
      <c r="N746" s="28" t="s">
        <v>146</v>
      </c>
      <c r="O746" s="25">
        <v>2024680010149</v>
      </c>
      <c r="P746" s="26" t="s">
        <v>227</v>
      </c>
      <c r="Q746" s="11" t="s">
        <v>1479</v>
      </c>
      <c r="R746" s="11" t="s">
        <v>1494</v>
      </c>
      <c r="S746" s="11" t="s">
        <v>1529</v>
      </c>
      <c r="T746" s="11" t="s">
        <v>2154</v>
      </c>
      <c r="U746" s="11" t="s">
        <v>2155</v>
      </c>
      <c r="V746" s="12" t="s">
        <v>2208</v>
      </c>
    </row>
    <row r="747" spans="1:22">
      <c r="A747" s="55">
        <v>45545</v>
      </c>
      <c r="B747" s="9">
        <v>8952</v>
      </c>
      <c r="C747" s="9" t="s">
        <v>199</v>
      </c>
      <c r="D747" s="9" t="s">
        <v>1387</v>
      </c>
      <c r="E747" s="9" t="s">
        <v>1393</v>
      </c>
      <c r="F747" s="9" t="s">
        <v>710</v>
      </c>
      <c r="G747" s="9" t="s">
        <v>711</v>
      </c>
      <c r="H747" s="30">
        <v>3401</v>
      </c>
      <c r="I747" s="10">
        <v>12950000</v>
      </c>
      <c r="J747" s="10">
        <v>12456666.67</v>
      </c>
      <c r="K747" s="10">
        <v>12456666.67</v>
      </c>
      <c r="L747" s="9" t="s">
        <v>331</v>
      </c>
      <c r="M747" s="11">
        <v>219</v>
      </c>
      <c r="N747" s="28" t="s">
        <v>130</v>
      </c>
      <c r="O747" s="25">
        <v>2024680010141</v>
      </c>
      <c r="P747" s="26" t="s">
        <v>201</v>
      </c>
      <c r="Q747" s="11" t="s">
        <v>793</v>
      </c>
      <c r="R747" s="11" t="s">
        <v>1494</v>
      </c>
      <c r="S747" s="11" t="s">
        <v>1495</v>
      </c>
      <c r="T747" s="11" t="s">
        <v>2156</v>
      </c>
      <c r="U747" s="11" t="s">
        <v>2157</v>
      </c>
      <c r="V747" s="12" t="s">
        <v>2208</v>
      </c>
    </row>
    <row r="748" spans="1:22">
      <c r="A748" s="55">
        <v>45546</v>
      </c>
      <c r="B748" s="9">
        <v>8989</v>
      </c>
      <c r="C748" s="9" t="s">
        <v>298</v>
      </c>
      <c r="D748" s="9" t="s">
        <v>1158</v>
      </c>
      <c r="E748" s="9" t="s">
        <v>1429</v>
      </c>
      <c r="F748" s="9" t="s">
        <v>1430</v>
      </c>
      <c r="G748" s="9" t="s">
        <v>1431</v>
      </c>
      <c r="H748" s="30">
        <v>3449</v>
      </c>
      <c r="I748" s="10">
        <v>9000000</v>
      </c>
      <c r="J748" s="10">
        <v>9000000</v>
      </c>
      <c r="K748" s="10">
        <v>9000000</v>
      </c>
      <c r="L748" s="9" t="s">
        <v>331</v>
      </c>
      <c r="M748" s="11">
        <v>254</v>
      </c>
      <c r="N748" s="28" t="s">
        <v>144</v>
      </c>
      <c r="O748" s="25">
        <v>2024680010068</v>
      </c>
      <c r="P748" s="26" t="s">
        <v>225</v>
      </c>
      <c r="Q748" s="11" t="s">
        <v>2406</v>
      </c>
      <c r="R748" s="11" t="s">
        <v>1494</v>
      </c>
      <c r="S748" s="11" t="s">
        <v>1529</v>
      </c>
      <c r="T748" s="11" t="s">
        <v>2158</v>
      </c>
      <c r="U748" s="11" t="s">
        <v>2159</v>
      </c>
      <c r="V748" s="12" t="s">
        <v>2208</v>
      </c>
    </row>
    <row r="749" spans="1:22">
      <c r="A749" s="55">
        <v>45546</v>
      </c>
      <c r="B749" s="9">
        <v>8990</v>
      </c>
      <c r="C749" s="9" t="s">
        <v>281</v>
      </c>
      <c r="D749" s="9" t="s">
        <v>1298</v>
      </c>
      <c r="E749" s="9" t="s">
        <v>1432</v>
      </c>
      <c r="F749" s="9" t="s">
        <v>972</v>
      </c>
      <c r="G749" s="9" t="s">
        <v>973</v>
      </c>
      <c r="H749" s="30">
        <v>3450</v>
      </c>
      <c r="I749" s="10">
        <v>9000000</v>
      </c>
      <c r="J749" s="10">
        <v>9000000</v>
      </c>
      <c r="K749" s="10">
        <v>9000000</v>
      </c>
      <c r="L749" s="9" t="s">
        <v>331</v>
      </c>
      <c r="M749" s="11">
        <v>211</v>
      </c>
      <c r="N749" s="28" t="s">
        <v>112</v>
      </c>
      <c r="O749" s="25">
        <v>2024680010125</v>
      </c>
      <c r="P749" s="26" t="s">
        <v>218</v>
      </c>
      <c r="Q749" s="9" t="s">
        <v>411</v>
      </c>
      <c r="R749" s="11" t="s">
        <v>1494</v>
      </c>
      <c r="S749" s="11" t="s">
        <v>1529</v>
      </c>
      <c r="T749" s="11" t="s">
        <v>2160</v>
      </c>
      <c r="U749" s="11" t="s">
        <v>2161</v>
      </c>
      <c r="V749" s="12" t="s">
        <v>2208</v>
      </c>
    </row>
    <row r="750" spans="1:22">
      <c r="A750" s="55">
        <v>45546</v>
      </c>
      <c r="B750" s="9">
        <v>8991</v>
      </c>
      <c r="C750" s="9" t="s">
        <v>281</v>
      </c>
      <c r="D750" s="9" t="s">
        <v>1298</v>
      </c>
      <c r="E750" s="9" t="s">
        <v>1426</v>
      </c>
      <c r="F750" s="9" t="s">
        <v>763</v>
      </c>
      <c r="G750" s="9" t="s">
        <v>764</v>
      </c>
      <c r="H750" s="30">
        <v>3454</v>
      </c>
      <c r="I750" s="10">
        <v>10333333.33</v>
      </c>
      <c r="J750" s="10">
        <f>10333333.33</f>
        <v>10333333.33</v>
      </c>
      <c r="K750" s="10">
        <f>10333333.33-3100000</f>
        <v>7233333.3300000001</v>
      </c>
      <c r="L750" s="9" t="s">
        <v>331</v>
      </c>
      <c r="M750" s="11">
        <v>211</v>
      </c>
      <c r="N750" s="28" t="s">
        <v>112</v>
      </c>
      <c r="O750" s="25">
        <v>2024680010125</v>
      </c>
      <c r="P750" s="26" t="s">
        <v>218</v>
      </c>
      <c r="Q750" s="9" t="s">
        <v>411</v>
      </c>
      <c r="R750" s="11" t="s">
        <v>1494</v>
      </c>
      <c r="S750" s="11" t="s">
        <v>1529</v>
      </c>
      <c r="T750" s="11" t="s">
        <v>2162</v>
      </c>
      <c r="U750" s="11" t="s">
        <v>2163</v>
      </c>
      <c r="V750" s="12" t="s">
        <v>2208</v>
      </c>
    </row>
    <row r="751" spans="1:22">
      <c r="A751" s="55">
        <v>45546</v>
      </c>
      <c r="B751" s="9">
        <v>8999</v>
      </c>
      <c r="C751" s="9" t="s">
        <v>200</v>
      </c>
      <c r="D751" s="9" t="s">
        <v>1320</v>
      </c>
      <c r="E751" s="9" t="s">
        <v>1433</v>
      </c>
      <c r="F751" s="9" t="s">
        <v>774</v>
      </c>
      <c r="G751" s="9" t="s">
        <v>775</v>
      </c>
      <c r="H751" s="30">
        <v>3447</v>
      </c>
      <c r="I751" s="10">
        <v>12333333.33</v>
      </c>
      <c r="J751" s="10">
        <v>12333333.33</v>
      </c>
      <c r="K751" s="10">
        <v>12333333.33</v>
      </c>
      <c r="L751" s="9" t="s">
        <v>331</v>
      </c>
      <c r="M751" s="11">
        <v>220</v>
      </c>
      <c r="N751" s="28" t="s">
        <v>132</v>
      </c>
      <c r="O751" s="25">
        <v>2024680010164</v>
      </c>
      <c r="P751" s="26" t="s">
        <v>223</v>
      </c>
      <c r="Q751" s="11" t="s">
        <v>947</v>
      </c>
      <c r="R751" s="11" t="s">
        <v>1494</v>
      </c>
      <c r="S751" s="11" t="s">
        <v>1495</v>
      </c>
      <c r="T751" s="11" t="s">
        <v>2164</v>
      </c>
      <c r="U751" s="11" t="s">
        <v>2165</v>
      </c>
      <c r="V751" s="12" t="s">
        <v>2208</v>
      </c>
    </row>
    <row r="752" spans="1:22">
      <c r="A752" s="55">
        <v>45546</v>
      </c>
      <c r="B752" s="9">
        <v>9000</v>
      </c>
      <c r="C752" s="9" t="s">
        <v>281</v>
      </c>
      <c r="D752" s="9" t="s">
        <v>1298</v>
      </c>
      <c r="E752" s="9" t="s">
        <v>1434</v>
      </c>
      <c r="F752" s="9" t="s">
        <v>1435</v>
      </c>
      <c r="G752" s="9" t="s">
        <v>1436</v>
      </c>
      <c r="H752" s="30">
        <v>3441</v>
      </c>
      <c r="I752" s="10">
        <v>12950000</v>
      </c>
      <c r="J752" s="10">
        <v>12950000</v>
      </c>
      <c r="K752" s="10">
        <v>12950000</v>
      </c>
      <c r="L752" s="9" t="s">
        <v>331</v>
      </c>
      <c r="M752" s="11">
        <v>211</v>
      </c>
      <c r="N752" s="28" t="s">
        <v>112</v>
      </c>
      <c r="O752" s="25">
        <v>2024680010125</v>
      </c>
      <c r="P752" s="26" t="s">
        <v>218</v>
      </c>
      <c r="Q752" s="9" t="s">
        <v>411</v>
      </c>
      <c r="R752" s="11" t="s">
        <v>1494</v>
      </c>
      <c r="S752" s="11" t="s">
        <v>1495</v>
      </c>
      <c r="T752" s="11" t="s">
        <v>2166</v>
      </c>
      <c r="U752" s="11" t="s">
        <v>2167</v>
      </c>
      <c r="V752" s="12" t="s">
        <v>2208</v>
      </c>
    </row>
    <row r="753" spans="1:22">
      <c r="A753" s="55">
        <v>45546</v>
      </c>
      <c r="B753" s="9">
        <v>9001</v>
      </c>
      <c r="C753" s="9" t="s">
        <v>200</v>
      </c>
      <c r="D753" s="9" t="s">
        <v>1320</v>
      </c>
      <c r="E753" s="9" t="s">
        <v>1437</v>
      </c>
      <c r="F753" s="9" t="s">
        <v>1056</v>
      </c>
      <c r="G753" s="9" t="s">
        <v>1057</v>
      </c>
      <c r="H753" s="30">
        <v>3456</v>
      </c>
      <c r="I753" s="10">
        <v>12333333.33</v>
      </c>
      <c r="J753" s="10">
        <v>12333333.33</v>
      </c>
      <c r="K753" s="10">
        <v>12333333.33</v>
      </c>
      <c r="L753" s="9" t="s">
        <v>331</v>
      </c>
      <c r="M753" s="11">
        <v>220</v>
      </c>
      <c r="N753" s="28" t="s">
        <v>132</v>
      </c>
      <c r="O753" s="25">
        <v>2024680010164</v>
      </c>
      <c r="P753" s="26" t="s">
        <v>223</v>
      </c>
      <c r="Q753" s="11" t="s">
        <v>947</v>
      </c>
      <c r="R753" s="11" t="s">
        <v>1494</v>
      </c>
      <c r="S753" s="11" t="s">
        <v>1495</v>
      </c>
      <c r="T753" s="11" t="s">
        <v>2168</v>
      </c>
      <c r="U753" s="11" t="s">
        <v>2169</v>
      </c>
      <c r="V753" s="12" t="s">
        <v>2208</v>
      </c>
    </row>
    <row r="754" spans="1:22">
      <c r="A754" s="55">
        <v>45546</v>
      </c>
      <c r="B754" s="9">
        <v>9002</v>
      </c>
      <c r="C754" s="9" t="s">
        <v>278</v>
      </c>
      <c r="D754" s="9" t="s">
        <v>409</v>
      </c>
      <c r="E754" s="9" t="s">
        <v>1438</v>
      </c>
      <c r="F754" s="9" t="s">
        <v>1439</v>
      </c>
      <c r="G754" s="9" t="s">
        <v>1440</v>
      </c>
      <c r="H754" s="30">
        <v>3457</v>
      </c>
      <c r="I754" s="10">
        <v>7700000</v>
      </c>
      <c r="J754" s="10">
        <v>7553333.3300000001</v>
      </c>
      <c r="K754" s="10">
        <v>7553333.3300000001</v>
      </c>
      <c r="L754" s="9" t="s">
        <v>331</v>
      </c>
      <c r="M754" s="11">
        <v>211</v>
      </c>
      <c r="N754" s="28" t="s">
        <v>112</v>
      </c>
      <c r="O754" s="25">
        <v>2024680010125</v>
      </c>
      <c r="P754" s="26" t="s">
        <v>218</v>
      </c>
      <c r="Q754" s="9" t="s">
        <v>411</v>
      </c>
      <c r="R754" s="11" t="s">
        <v>1494</v>
      </c>
      <c r="S754" s="11" t="s">
        <v>1529</v>
      </c>
      <c r="T754" s="11" t="s">
        <v>2170</v>
      </c>
      <c r="U754" s="11" t="s">
        <v>2171</v>
      </c>
      <c r="V754" s="12" t="s">
        <v>2208</v>
      </c>
    </row>
    <row r="755" spans="1:22">
      <c r="A755" s="55">
        <v>45546</v>
      </c>
      <c r="B755" s="9">
        <v>9003</v>
      </c>
      <c r="C755" s="9" t="s">
        <v>303</v>
      </c>
      <c r="D755" s="9" t="s">
        <v>451</v>
      </c>
      <c r="E755" s="9" t="s">
        <v>1441</v>
      </c>
      <c r="F755" s="9" t="s">
        <v>650</v>
      </c>
      <c r="G755" s="9" t="s">
        <v>651</v>
      </c>
      <c r="H755" s="30">
        <v>3458</v>
      </c>
      <c r="I755" s="10">
        <v>12333333.33</v>
      </c>
      <c r="J755" s="10">
        <v>12333333.33</v>
      </c>
      <c r="K755" s="10">
        <v>12333333.33</v>
      </c>
      <c r="L755" s="9" t="s">
        <v>331</v>
      </c>
      <c r="M755" s="11">
        <v>216</v>
      </c>
      <c r="N755" s="28" t="s">
        <v>122</v>
      </c>
      <c r="O755" s="25">
        <v>2024680010154</v>
      </c>
      <c r="P755" s="26" t="s">
        <v>222</v>
      </c>
      <c r="Q755" s="11" t="s">
        <v>687</v>
      </c>
      <c r="R755" s="11" t="s">
        <v>1494</v>
      </c>
      <c r="S755" s="11" t="s">
        <v>1495</v>
      </c>
      <c r="T755" s="11" t="s">
        <v>2172</v>
      </c>
      <c r="U755" s="11" t="s">
        <v>2173</v>
      </c>
      <c r="V755" s="12" t="s">
        <v>2208</v>
      </c>
    </row>
    <row r="756" spans="1:22">
      <c r="A756" s="55">
        <v>45547</v>
      </c>
      <c r="B756" s="9">
        <v>9056</v>
      </c>
      <c r="C756" s="9" t="s">
        <v>255</v>
      </c>
      <c r="D756" s="9" t="s">
        <v>423</v>
      </c>
      <c r="E756" s="9" t="s">
        <v>1442</v>
      </c>
      <c r="F756" s="9" t="s">
        <v>1443</v>
      </c>
      <c r="G756" s="9" t="s">
        <v>1444</v>
      </c>
      <c r="H756" s="30">
        <v>3471</v>
      </c>
      <c r="I756" s="10">
        <v>8000000</v>
      </c>
      <c r="J756" s="10">
        <v>8000000</v>
      </c>
      <c r="K756" s="10">
        <v>8000000</v>
      </c>
      <c r="L756" s="9" t="s">
        <v>331</v>
      </c>
      <c r="M756" s="11">
        <v>204</v>
      </c>
      <c r="N756" s="28" t="s">
        <v>97</v>
      </c>
      <c r="O756" s="25">
        <v>2024680010066</v>
      </c>
      <c r="P756" s="26" t="s">
        <v>212</v>
      </c>
      <c r="Q756" s="11" t="s">
        <v>427</v>
      </c>
      <c r="R756" s="11" t="s">
        <v>1494</v>
      </c>
      <c r="S756" s="11" t="s">
        <v>1529</v>
      </c>
      <c r="T756" s="11" t="s">
        <v>2174</v>
      </c>
      <c r="U756" s="11" t="s">
        <v>2175</v>
      </c>
      <c r="V756" s="12" t="s">
        <v>2208</v>
      </c>
    </row>
    <row r="757" spans="1:22">
      <c r="A757" s="55">
        <v>45548</v>
      </c>
      <c r="B757" s="9">
        <v>9112</v>
      </c>
      <c r="C757" s="9" t="s">
        <v>314</v>
      </c>
      <c r="D757" s="9" t="s">
        <v>389</v>
      </c>
      <c r="E757" s="9" t="s">
        <v>1445</v>
      </c>
      <c r="F757" s="9" t="s">
        <v>467</v>
      </c>
      <c r="G757" s="9" t="s">
        <v>468</v>
      </c>
      <c r="H757" s="30" t="s">
        <v>2206</v>
      </c>
      <c r="I757" s="10">
        <v>897600</v>
      </c>
      <c r="J757" s="10">
        <v>897600</v>
      </c>
      <c r="K757" s="10">
        <v>897600</v>
      </c>
      <c r="L757" s="9" t="s">
        <v>331</v>
      </c>
      <c r="M757" s="11">
        <v>258</v>
      </c>
      <c r="N757" s="28" t="s">
        <v>151</v>
      </c>
      <c r="O757" s="25">
        <v>2024680010149</v>
      </c>
      <c r="P757" s="26" t="s">
        <v>227</v>
      </c>
      <c r="Q757" s="11" t="s">
        <v>415</v>
      </c>
      <c r="R757" s="11" t="s">
        <v>2206</v>
      </c>
      <c r="S757" s="11" t="s">
        <v>2206</v>
      </c>
      <c r="T757" s="11" t="s">
        <v>2206</v>
      </c>
      <c r="U757" s="11" t="s">
        <v>2206</v>
      </c>
      <c r="V757" s="12" t="s">
        <v>2208</v>
      </c>
    </row>
    <row r="758" spans="1:22">
      <c r="A758" s="55">
        <v>45548</v>
      </c>
      <c r="B758" s="9">
        <v>9113</v>
      </c>
      <c r="C758" s="9" t="s">
        <v>314</v>
      </c>
      <c r="D758" s="9" t="s">
        <v>389</v>
      </c>
      <c r="E758" s="9" t="s">
        <v>1446</v>
      </c>
      <c r="F758" s="9" t="s">
        <v>472</v>
      </c>
      <c r="G758" s="9" t="s">
        <v>473</v>
      </c>
      <c r="H758" s="30" t="s">
        <v>2206</v>
      </c>
      <c r="I758" s="10">
        <v>162500</v>
      </c>
      <c r="J758" s="10">
        <v>162500</v>
      </c>
      <c r="K758" s="10">
        <v>162500</v>
      </c>
      <c r="L758" s="9" t="s">
        <v>331</v>
      </c>
      <c r="M758" s="11">
        <v>258</v>
      </c>
      <c r="N758" s="28" t="s">
        <v>151</v>
      </c>
      <c r="O758" s="25">
        <v>2024680010149</v>
      </c>
      <c r="P758" s="26" t="s">
        <v>227</v>
      </c>
      <c r="Q758" s="11" t="s">
        <v>415</v>
      </c>
      <c r="R758" s="11" t="s">
        <v>2206</v>
      </c>
      <c r="S758" s="11" t="s">
        <v>2206</v>
      </c>
      <c r="T758" s="11" t="s">
        <v>2206</v>
      </c>
      <c r="U758" s="11" t="s">
        <v>2206</v>
      </c>
      <c r="V758" s="12" t="s">
        <v>2208</v>
      </c>
    </row>
    <row r="759" spans="1:22">
      <c r="A759" s="55">
        <v>45548</v>
      </c>
      <c r="B759" s="9">
        <v>9114</v>
      </c>
      <c r="C759" s="9" t="s">
        <v>314</v>
      </c>
      <c r="D759" s="9" t="s">
        <v>389</v>
      </c>
      <c r="E759" s="9" t="s">
        <v>1446</v>
      </c>
      <c r="F759" s="9" t="s">
        <v>472</v>
      </c>
      <c r="G759" s="9" t="s">
        <v>473</v>
      </c>
      <c r="H759" s="30" t="s">
        <v>2206</v>
      </c>
      <c r="I759" s="10">
        <v>2112500</v>
      </c>
      <c r="J759" s="10">
        <v>2112500</v>
      </c>
      <c r="K759" s="10">
        <v>2112500</v>
      </c>
      <c r="L759" s="9" t="s">
        <v>331</v>
      </c>
      <c r="M759" s="11">
        <v>258</v>
      </c>
      <c r="N759" s="28" t="s">
        <v>151</v>
      </c>
      <c r="O759" s="25">
        <v>2024680010149</v>
      </c>
      <c r="P759" s="26" t="s">
        <v>227</v>
      </c>
      <c r="Q759" s="11" t="s">
        <v>415</v>
      </c>
      <c r="R759" s="11" t="s">
        <v>2206</v>
      </c>
      <c r="S759" s="11" t="s">
        <v>2206</v>
      </c>
      <c r="T759" s="11" t="s">
        <v>2206</v>
      </c>
      <c r="U759" s="11" t="s">
        <v>2206</v>
      </c>
      <c r="V759" s="12" t="s">
        <v>2208</v>
      </c>
    </row>
    <row r="760" spans="1:22">
      <c r="A760" s="55">
        <v>45548</v>
      </c>
      <c r="B760" s="9">
        <v>9115</v>
      </c>
      <c r="C760" s="9" t="s">
        <v>314</v>
      </c>
      <c r="D760" s="9" t="s">
        <v>389</v>
      </c>
      <c r="E760" s="9" t="s">
        <v>1446</v>
      </c>
      <c r="F760" s="9" t="s">
        <v>474</v>
      </c>
      <c r="G760" s="9" t="s">
        <v>475</v>
      </c>
      <c r="H760" s="30" t="s">
        <v>2206</v>
      </c>
      <c r="I760" s="10">
        <v>2600000</v>
      </c>
      <c r="J760" s="10">
        <v>2600000</v>
      </c>
      <c r="K760" s="10">
        <v>2600000</v>
      </c>
      <c r="L760" s="9" t="s">
        <v>331</v>
      </c>
      <c r="M760" s="11">
        <v>258</v>
      </c>
      <c r="N760" s="28" t="s">
        <v>151</v>
      </c>
      <c r="O760" s="25">
        <v>2024680010149</v>
      </c>
      <c r="P760" s="26" t="s">
        <v>227</v>
      </c>
      <c r="Q760" s="11" t="s">
        <v>415</v>
      </c>
      <c r="R760" s="11" t="s">
        <v>2206</v>
      </c>
      <c r="S760" s="11" t="s">
        <v>2206</v>
      </c>
      <c r="T760" s="11" t="s">
        <v>2206</v>
      </c>
      <c r="U760" s="11" t="s">
        <v>2206</v>
      </c>
      <c r="V760" s="12" t="s">
        <v>2208</v>
      </c>
    </row>
    <row r="761" spans="1:22">
      <c r="A761" s="55">
        <v>45548</v>
      </c>
      <c r="B761" s="9">
        <v>9116</v>
      </c>
      <c r="C761" s="9" t="s">
        <v>314</v>
      </c>
      <c r="D761" s="9" t="s">
        <v>389</v>
      </c>
      <c r="E761" s="9" t="s">
        <v>1446</v>
      </c>
      <c r="F761" s="9" t="s">
        <v>476</v>
      </c>
      <c r="G761" s="9" t="s">
        <v>477</v>
      </c>
      <c r="H761" s="30" t="s">
        <v>2206</v>
      </c>
      <c r="I761" s="10">
        <v>975000</v>
      </c>
      <c r="J761" s="10">
        <v>975000</v>
      </c>
      <c r="K761" s="10">
        <v>975000</v>
      </c>
      <c r="L761" s="9" t="s">
        <v>331</v>
      </c>
      <c r="M761" s="11">
        <v>258</v>
      </c>
      <c r="N761" s="28" t="s">
        <v>151</v>
      </c>
      <c r="O761" s="25">
        <v>2024680010149</v>
      </c>
      <c r="P761" s="26" t="s">
        <v>227</v>
      </c>
      <c r="Q761" s="11" t="s">
        <v>415</v>
      </c>
      <c r="R761" s="11" t="s">
        <v>2206</v>
      </c>
      <c r="S761" s="11" t="s">
        <v>2206</v>
      </c>
      <c r="T761" s="11" t="s">
        <v>2206</v>
      </c>
      <c r="U761" s="11" t="s">
        <v>2206</v>
      </c>
      <c r="V761" s="12" t="s">
        <v>2208</v>
      </c>
    </row>
    <row r="762" spans="1:22">
      <c r="A762" s="55">
        <v>45548</v>
      </c>
      <c r="B762" s="9">
        <v>9117</v>
      </c>
      <c r="C762" s="9" t="s">
        <v>314</v>
      </c>
      <c r="D762" s="9" t="s">
        <v>389</v>
      </c>
      <c r="E762" s="9" t="s">
        <v>1446</v>
      </c>
      <c r="F762" s="9" t="s">
        <v>478</v>
      </c>
      <c r="G762" s="9" t="s">
        <v>479</v>
      </c>
      <c r="H762" s="30" t="s">
        <v>2206</v>
      </c>
      <c r="I762" s="10">
        <v>487500</v>
      </c>
      <c r="J762" s="10">
        <v>487500</v>
      </c>
      <c r="K762" s="10">
        <v>487500</v>
      </c>
      <c r="L762" s="9" t="s">
        <v>331</v>
      </c>
      <c r="M762" s="11">
        <v>258</v>
      </c>
      <c r="N762" s="28" t="s">
        <v>151</v>
      </c>
      <c r="O762" s="25">
        <v>2024680010149</v>
      </c>
      <c r="P762" s="26" t="s">
        <v>227</v>
      </c>
      <c r="Q762" s="11" t="s">
        <v>415</v>
      </c>
      <c r="R762" s="11" t="s">
        <v>2206</v>
      </c>
      <c r="S762" s="11" t="s">
        <v>2206</v>
      </c>
      <c r="T762" s="11" t="s">
        <v>2206</v>
      </c>
      <c r="U762" s="11" t="s">
        <v>2206</v>
      </c>
      <c r="V762" s="12" t="s">
        <v>2208</v>
      </c>
    </row>
    <row r="763" spans="1:22">
      <c r="A763" s="55">
        <v>45548</v>
      </c>
      <c r="B763" s="9">
        <v>9118</v>
      </c>
      <c r="C763" s="9" t="s">
        <v>314</v>
      </c>
      <c r="D763" s="9" t="s">
        <v>389</v>
      </c>
      <c r="E763" s="9" t="s">
        <v>1446</v>
      </c>
      <c r="F763" s="9" t="s">
        <v>480</v>
      </c>
      <c r="G763" s="9" t="s">
        <v>481</v>
      </c>
      <c r="H763" s="30" t="s">
        <v>2206</v>
      </c>
      <c r="I763" s="10">
        <v>4712500</v>
      </c>
      <c r="J763" s="10">
        <v>4712500</v>
      </c>
      <c r="K763" s="10">
        <v>4712500</v>
      </c>
      <c r="L763" s="9" t="s">
        <v>331</v>
      </c>
      <c r="M763" s="11">
        <v>258</v>
      </c>
      <c r="N763" s="28" t="s">
        <v>151</v>
      </c>
      <c r="O763" s="25">
        <v>2024680010149</v>
      </c>
      <c r="P763" s="26" t="s">
        <v>227</v>
      </c>
      <c r="Q763" s="11" t="s">
        <v>415</v>
      </c>
      <c r="R763" s="11" t="s">
        <v>2206</v>
      </c>
      <c r="S763" s="11" t="s">
        <v>2206</v>
      </c>
      <c r="T763" s="11" t="s">
        <v>2206</v>
      </c>
      <c r="U763" s="11" t="s">
        <v>2206</v>
      </c>
      <c r="V763" s="12" t="s">
        <v>2208</v>
      </c>
    </row>
    <row r="764" spans="1:22">
      <c r="A764" s="55">
        <v>45548</v>
      </c>
      <c r="B764" s="9">
        <v>9119</v>
      </c>
      <c r="C764" s="9" t="s">
        <v>314</v>
      </c>
      <c r="D764" s="9" t="s">
        <v>389</v>
      </c>
      <c r="E764" s="9" t="s">
        <v>1446</v>
      </c>
      <c r="F764" s="9" t="s">
        <v>480</v>
      </c>
      <c r="G764" s="9" t="s">
        <v>481</v>
      </c>
      <c r="H764" s="30" t="s">
        <v>2206</v>
      </c>
      <c r="I764" s="10">
        <v>2112500</v>
      </c>
      <c r="J764" s="10">
        <v>2112500</v>
      </c>
      <c r="K764" s="10">
        <v>2112500</v>
      </c>
      <c r="L764" s="9" t="s">
        <v>331</v>
      </c>
      <c r="M764" s="11">
        <v>258</v>
      </c>
      <c r="N764" s="28" t="s">
        <v>151</v>
      </c>
      <c r="O764" s="25">
        <v>2024680010149</v>
      </c>
      <c r="P764" s="26" t="s">
        <v>227</v>
      </c>
      <c r="Q764" s="11" t="s">
        <v>415</v>
      </c>
      <c r="R764" s="11" t="s">
        <v>2206</v>
      </c>
      <c r="S764" s="11" t="s">
        <v>2206</v>
      </c>
      <c r="T764" s="11" t="s">
        <v>2206</v>
      </c>
      <c r="U764" s="11" t="s">
        <v>2206</v>
      </c>
      <c r="V764" s="12" t="s">
        <v>2208</v>
      </c>
    </row>
    <row r="765" spans="1:22">
      <c r="A765" s="55">
        <v>45548</v>
      </c>
      <c r="B765" s="9">
        <v>9120</v>
      </c>
      <c r="C765" s="9" t="s">
        <v>314</v>
      </c>
      <c r="D765" s="9" t="s">
        <v>389</v>
      </c>
      <c r="E765" s="9" t="s">
        <v>1446</v>
      </c>
      <c r="F765" s="9" t="s">
        <v>482</v>
      </c>
      <c r="G765" s="9" t="s">
        <v>483</v>
      </c>
      <c r="H765" s="30" t="s">
        <v>2206</v>
      </c>
      <c r="I765" s="10">
        <v>1950000</v>
      </c>
      <c r="J765" s="10">
        <v>1950000</v>
      </c>
      <c r="K765" s="10">
        <v>1950000</v>
      </c>
      <c r="L765" s="9" t="s">
        <v>331</v>
      </c>
      <c r="M765" s="11">
        <v>258</v>
      </c>
      <c r="N765" s="28" t="s">
        <v>151</v>
      </c>
      <c r="O765" s="25">
        <v>2024680010149</v>
      </c>
      <c r="P765" s="26" t="s">
        <v>227</v>
      </c>
      <c r="Q765" s="11" t="s">
        <v>415</v>
      </c>
      <c r="R765" s="11" t="s">
        <v>2206</v>
      </c>
      <c r="S765" s="11" t="s">
        <v>2206</v>
      </c>
      <c r="T765" s="11" t="s">
        <v>2206</v>
      </c>
      <c r="U765" s="11" t="s">
        <v>2206</v>
      </c>
      <c r="V765" s="12" t="s">
        <v>2208</v>
      </c>
    </row>
    <row r="766" spans="1:22">
      <c r="A766" s="55">
        <v>45548</v>
      </c>
      <c r="B766" s="9">
        <v>9121</v>
      </c>
      <c r="C766" s="9" t="s">
        <v>314</v>
      </c>
      <c r="D766" s="9" t="s">
        <v>389</v>
      </c>
      <c r="E766" s="9" t="s">
        <v>1446</v>
      </c>
      <c r="F766" s="9" t="s">
        <v>484</v>
      </c>
      <c r="G766" s="9" t="s">
        <v>485</v>
      </c>
      <c r="H766" s="30" t="s">
        <v>2206</v>
      </c>
      <c r="I766" s="10">
        <v>3575000</v>
      </c>
      <c r="J766" s="10">
        <v>3575000</v>
      </c>
      <c r="K766" s="10">
        <v>3575000</v>
      </c>
      <c r="L766" s="9" t="s">
        <v>331</v>
      </c>
      <c r="M766" s="11">
        <v>258</v>
      </c>
      <c r="N766" s="28" t="s">
        <v>151</v>
      </c>
      <c r="O766" s="25">
        <v>2024680010149</v>
      </c>
      <c r="P766" s="26" t="s">
        <v>227</v>
      </c>
      <c r="Q766" s="11" t="s">
        <v>415</v>
      </c>
      <c r="R766" s="11" t="s">
        <v>2206</v>
      </c>
      <c r="S766" s="11" t="s">
        <v>2206</v>
      </c>
      <c r="T766" s="11" t="s">
        <v>2206</v>
      </c>
      <c r="U766" s="11" t="s">
        <v>2206</v>
      </c>
      <c r="V766" s="12" t="s">
        <v>2208</v>
      </c>
    </row>
    <row r="767" spans="1:22">
      <c r="A767" s="55">
        <v>45548</v>
      </c>
      <c r="B767" s="9">
        <v>9122</v>
      </c>
      <c r="C767" s="9" t="s">
        <v>314</v>
      </c>
      <c r="D767" s="9" t="s">
        <v>389</v>
      </c>
      <c r="E767" s="9" t="s">
        <v>1446</v>
      </c>
      <c r="F767" s="9" t="s">
        <v>486</v>
      </c>
      <c r="G767" s="9" t="s">
        <v>487</v>
      </c>
      <c r="H767" s="30" t="s">
        <v>2206</v>
      </c>
      <c r="I767" s="10">
        <v>2762500</v>
      </c>
      <c r="J767" s="10">
        <v>2762500</v>
      </c>
      <c r="K767" s="10">
        <v>2762500</v>
      </c>
      <c r="L767" s="9" t="s">
        <v>331</v>
      </c>
      <c r="M767" s="11">
        <v>258</v>
      </c>
      <c r="N767" s="28" t="s">
        <v>151</v>
      </c>
      <c r="O767" s="25">
        <v>2024680010149</v>
      </c>
      <c r="P767" s="26" t="s">
        <v>227</v>
      </c>
      <c r="Q767" s="11" t="s">
        <v>415</v>
      </c>
      <c r="R767" s="11" t="s">
        <v>2206</v>
      </c>
      <c r="S767" s="11" t="s">
        <v>2206</v>
      </c>
      <c r="T767" s="11" t="s">
        <v>2206</v>
      </c>
      <c r="U767" s="11" t="s">
        <v>2206</v>
      </c>
      <c r="V767" s="12" t="s">
        <v>2208</v>
      </c>
    </row>
    <row r="768" spans="1:22">
      <c r="A768" s="55">
        <v>45551</v>
      </c>
      <c r="B768" s="9">
        <v>9135</v>
      </c>
      <c r="C768" s="9" t="s">
        <v>310</v>
      </c>
      <c r="D768" s="9" t="s">
        <v>451</v>
      </c>
      <c r="E768" s="9" t="s">
        <v>1447</v>
      </c>
      <c r="F768" s="9" t="s">
        <v>1448</v>
      </c>
      <c r="G768" s="9" t="s">
        <v>1449</v>
      </c>
      <c r="H768" s="30">
        <v>3498</v>
      </c>
      <c r="I768" s="10">
        <v>13333333.33</v>
      </c>
      <c r="J768" s="10">
        <v>13333333.33</v>
      </c>
      <c r="K768" s="10">
        <v>13333333.33</v>
      </c>
      <c r="L768" s="9" t="s">
        <v>331</v>
      </c>
      <c r="M768" s="11">
        <v>256</v>
      </c>
      <c r="N768" s="28" t="s">
        <v>146</v>
      </c>
      <c r="O768" s="25">
        <v>2024680010149</v>
      </c>
      <c r="P768" s="26" t="s">
        <v>227</v>
      </c>
      <c r="Q768" s="11" t="s">
        <v>1479</v>
      </c>
      <c r="R768" s="11" t="s">
        <v>1494</v>
      </c>
      <c r="S768" s="11" t="s">
        <v>1495</v>
      </c>
      <c r="T768" s="11" t="s">
        <v>2176</v>
      </c>
      <c r="U768" s="11" t="s">
        <v>2177</v>
      </c>
      <c r="V768" s="12" t="s">
        <v>2208</v>
      </c>
    </row>
    <row r="769" spans="1:22">
      <c r="A769" s="55">
        <v>45551</v>
      </c>
      <c r="B769" s="9">
        <v>9136</v>
      </c>
      <c r="C769" s="9" t="s">
        <v>255</v>
      </c>
      <c r="D769" s="9" t="s">
        <v>423</v>
      </c>
      <c r="E769" s="9" t="s">
        <v>1442</v>
      </c>
      <c r="F769" s="9" t="s">
        <v>1450</v>
      </c>
      <c r="G769" s="9" t="s">
        <v>1451</v>
      </c>
      <c r="H769" s="30">
        <v>3495</v>
      </c>
      <c r="I769" s="10">
        <v>8000000</v>
      </c>
      <c r="J769" s="10">
        <v>7840000</v>
      </c>
      <c r="K769" s="10">
        <v>7840000</v>
      </c>
      <c r="L769" s="9" t="s">
        <v>331</v>
      </c>
      <c r="M769" s="11">
        <v>204</v>
      </c>
      <c r="N769" s="28" t="s">
        <v>97</v>
      </c>
      <c r="O769" s="25">
        <v>2024680010066</v>
      </c>
      <c r="P769" s="26" t="s">
        <v>212</v>
      </c>
      <c r="Q769" s="11" t="s">
        <v>427</v>
      </c>
      <c r="R769" s="11" t="s">
        <v>1494</v>
      </c>
      <c r="S769" s="11" t="s">
        <v>1529</v>
      </c>
      <c r="T769" s="11" t="s">
        <v>2178</v>
      </c>
      <c r="U769" s="11" t="s">
        <v>2179</v>
      </c>
      <c r="V769" s="12" t="s">
        <v>2208</v>
      </c>
    </row>
    <row r="770" spans="1:22">
      <c r="A770" s="55">
        <v>45552</v>
      </c>
      <c r="B770" s="9">
        <v>186</v>
      </c>
      <c r="C770" s="9" t="s">
        <v>295</v>
      </c>
      <c r="D770" s="9" t="s">
        <v>347</v>
      </c>
      <c r="E770" s="9" t="s">
        <v>348</v>
      </c>
      <c r="F770" s="9" t="s">
        <v>434</v>
      </c>
      <c r="G770" s="9" t="s">
        <v>435</v>
      </c>
      <c r="H770" s="30">
        <v>125</v>
      </c>
      <c r="I770" s="10">
        <v>-320000</v>
      </c>
      <c r="J770" s="10">
        <v>0</v>
      </c>
      <c r="K770" s="10">
        <v>0</v>
      </c>
      <c r="L770" s="9" t="s">
        <v>331</v>
      </c>
      <c r="M770" s="11">
        <v>254</v>
      </c>
      <c r="N770" s="28" t="s">
        <v>144</v>
      </c>
      <c r="O770" s="25">
        <v>2020680010025</v>
      </c>
      <c r="P770" s="26" t="s">
        <v>224</v>
      </c>
      <c r="Q770" s="11" t="s">
        <v>351</v>
      </c>
      <c r="R770" s="11" t="s">
        <v>1494</v>
      </c>
      <c r="S770" s="11" t="s">
        <v>1495</v>
      </c>
      <c r="T770" s="11" t="s">
        <v>1523</v>
      </c>
      <c r="U770" s="11" t="s">
        <v>1524</v>
      </c>
      <c r="V770" s="12" t="s">
        <v>2208</v>
      </c>
    </row>
    <row r="771" spans="1:22">
      <c r="A771" s="55">
        <v>45552</v>
      </c>
      <c r="B771" s="9">
        <v>1202</v>
      </c>
      <c r="C771" s="9" t="s">
        <v>194</v>
      </c>
      <c r="D771" s="9" t="s">
        <v>403</v>
      </c>
      <c r="E771" s="9" t="s">
        <v>581</v>
      </c>
      <c r="F771" s="9" t="s">
        <v>631</v>
      </c>
      <c r="G771" s="9" t="s">
        <v>632</v>
      </c>
      <c r="H771" s="30">
        <v>442</v>
      </c>
      <c r="I771" s="10">
        <v>-583333.32999999996</v>
      </c>
      <c r="J771" s="10">
        <v>0</v>
      </c>
      <c r="K771" s="10">
        <v>0</v>
      </c>
      <c r="L771" s="9" t="s">
        <v>331</v>
      </c>
      <c r="M771" s="11">
        <v>1</v>
      </c>
      <c r="N771" s="28" t="s">
        <v>46</v>
      </c>
      <c r="O771" s="25">
        <v>2022680010056</v>
      </c>
      <c r="P771" s="26" t="s">
        <v>198</v>
      </c>
      <c r="Q771" s="11" t="s">
        <v>408</v>
      </c>
      <c r="R771" s="11" t="s">
        <v>1494</v>
      </c>
      <c r="S771" s="11" t="s">
        <v>1529</v>
      </c>
      <c r="T771" s="11" t="s">
        <v>1600</v>
      </c>
      <c r="U771" s="11" t="s">
        <v>1601</v>
      </c>
      <c r="V771" s="12" t="s">
        <v>2208</v>
      </c>
    </row>
    <row r="772" spans="1:22">
      <c r="A772" s="55">
        <v>45552</v>
      </c>
      <c r="B772" s="9">
        <v>1374</v>
      </c>
      <c r="C772" s="9" t="s">
        <v>194</v>
      </c>
      <c r="D772" s="9" t="s">
        <v>403</v>
      </c>
      <c r="E772" s="9" t="s">
        <v>700</v>
      </c>
      <c r="F772" s="9" t="s">
        <v>701</v>
      </c>
      <c r="G772" s="9" t="s">
        <v>702</v>
      </c>
      <c r="H772" s="30">
        <v>587</v>
      </c>
      <c r="I772" s="10">
        <v>-1120000</v>
      </c>
      <c r="J772" s="10">
        <v>0</v>
      </c>
      <c r="K772" s="10">
        <v>0</v>
      </c>
      <c r="L772" s="9" t="s">
        <v>331</v>
      </c>
      <c r="M772" s="11">
        <v>1</v>
      </c>
      <c r="N772" s="28" t="s">
        <v>46</v>
      </c>
      <c r="O772" s="25">
        <v>2022680010056</v>
      </c>
      <c r="P772" s="26" t="s">
        <v>198</v>
      </c>
      <c r="Q772" s="11" t="s">
        <v>408</v>
      </c>
      <c r="R772" s="11" t="s">
        <v>1494</v>
      </c>
      <c r="S772" s="11" t="s">
        <v>1529</v>
      </c>
      <c r="T772" s="11" t="s">
        <v>1646</v>
      </c>
      <c r="U772" s="11" t="s">
        <v>1647</v>
      </c>
      <c r="V772" s="12" t="s">
        <v>2208</v>
      </c>
    </row>
    <row r="773" spans="1:22">
      <c r="A773" s="55">
        <v>45552</v>
      </c>
      <c r="B773" s="9">
        <v>1562</v>
      </c>
      <c r="C773" s="9" t="s">
        <v>194</v>
      </c>
      <c r="D773" s="9" t="s">
        <v>403</v>
      </c>
      <c r="E773" s="9" t="s">
        <v>551</v>
      </c>
      <c r="F773" s="9" t="s">
        <v>758</v>
      </c>
      <c r="G773" s="9" t="s">
        <v>759</v>
      </c>
      <c r="H773" s="30">
        <v>727</v>
      </c>
      <c r="I773" s="10">
        <v>-2100000</v>
      </c>
      <c r="J773" s="10">
        <v>0</v>
      </c>
      <c r="K773" s="10">
        <v>0</v>
      </c>
      <c r="L773" s="9" t="s">
        <v>331</v>
      </c>
      <c r="M773" s="11">
        <v>1</v>
      </c>
      <c r="N773" s="28" t="s">
        <v>46</v>
      </c>
      <c r="O773" s="25">
        <v>2022680010056</v>
      </c>
      <c r="P773" s="26" t="s">
        <v>198</v>
      </c>
      <c r="Q773" s="11" t="s">
        <v>408</v>
      </c>
      <c r="R773" s="11" t="s">
        <v>1494</v>
      </c>
      <c r="S773" s="11" t="s">
        <v>1495</v>
      </c>
      <c r="T773" s="11" t="s">
        <v>1690</v>
      </c>
      <c r="U773" s="11" t="s">
        <v>1691</v>
      </c>
      <c r="V773" s="12" t="s">
        <v>2208</v>
      </c>
    </row>
    <row r="774" spans="1:22">
      <c r="A774" s="55">
        <v>45552</v>
      </c>
      <c r="B774" s="9">
        <v>1790</v>
      </c>
      <c r="C774" s="9" t="s">
        <v>194</v>
      </c>
      <c r="D774" s="9" t="s">
        <v>403</v>
      </c>
      <c r="E774" s="9" t="s">
        <v>551</v>
      </c>
      <c r="F774" s="9" t="s">
        <v>801</v>
      </c>
      <c r="G774" s="9" t="s">
        <v>802</v>
      </c>
      <c r="H774" s="30">
        <v>856</v>
      </c>
      <c r="I774" s="10">
        <v>-2566666.67</v>
      </c>
      <c r="J774" s="10">
        <v>0</v>
      </c>
      <c r="K774" s="10">
        <v>0</v>
      </c>
      <c r="L774" s="9" t="s">
        <v>331</v>
      </c>
      <c r="M774" s="11">
        <v>1</v>
      </c>
      <c r="N774" s="28" t="s">
        <v>46</v>
      </c>
      <c r="O774" s="25">
        <v>2022680010056</v>
      </c>
      <c r="P774" s="26" t="s">
        <v>198</v>
      </c>
      <c r="Q774" s="11" t="s">
        <v>408</v>
      </c>
      <c r="R774" s="11" t="s">
        <v>1494</v>
      </c>
      <c r="S774" s="11" t="s">
        <v>1495</v>
      </c>
      <c r="T774" s="11" t="s">
        <v>1716</v>
      </c>
      <c r="U774" s="11" t="s">
        <v>1717</v>
      </c>
      <c r="V774" s="12" t="s">
        <v>2208</v>
      </c>
    </row>
    <row r="775" spans="1:22">
      <c r="A775" s="55">
        <v>45552</v>
      </c>
      <c r="B775" s="9">
        <v>4743</v>
      </c>
      <c r="C775" s="9" t="s">
        <v>295</v>
      </c>
      <c r="D775" s="9" t="s">
        <v>347</v>
      </c>
      <c r="E775" s="9" t="s">
        <v>1059</v>
      </c>
      <c r="F775" s="9" t="s">
        <v>434</v>
      </c>
      <c r="G775" s="9" t="s">
        <v>435</v>
      </c>
      <c r="H775" s="30">
        <v>125</v>
      </c>
      <c r="I775" s="10">
        <v>-5120000</v>
      </c>
      <c r="J775" s="10">
        <v>0</v>
      </c>
      <c r="K775" s="10">
        <v>0</v>
      </c>
      <c r="L775" s="9" t="s">
        <v>331</v>
      </c>
      <c r="M775" s="11">
        <v>254</v>
      </c>
      <c r="N775" s="28" t="s">
        <v>144</v>
      </c>
      <c r="O775" s="25">
        <v>2020680010025</v>
      </c>
      <c r="P775" s="26" t="s">
        <v>224</v>
      </c>
      <c r="Q775" s="11" t="s">
        <v>351</v>
      </c>
      <c r="R775" s="11" t="s">
        <v>1494</v>
      </c>
      <c r="S775" s="11" t="s">
        <v>1495</v>
      </c>
      <c r="T775" s="11" t="s">
        <v>1523</v>
      </c>
      <c r="U775" s="11" t="s">
        <v>1524</v>
      </c>
      <c r="V775" s="12" t="s">
        <v>2208</v>
      </c>
    </row>
    <row r="776" spans="1:22">
      <c r="A776" s="55">
        <v>45552</v>
      </c>
      <c r="B776" s="9">
        <v>5049</v>
      </c>
      <c r="C776" s="9" t="s">
        <v>261</v>
      </c>
      <c r="D776" s="9" t="s">
        <v>451</v>
      </c>
      <c r="E776" s="9" t="s">
        <v>1092</v>
      </c>
      <c r="F776" s="9" t="s">
        <v>616</v>
      </c>
      <c r="G776" s="9" t="s">
        <v>617</v>
      </c>
      <c r="H776" s="30">
        <v>389</v>
      </c>
      <c r="I776" s="10">
        <v>-533333.32999999996</v>
      </c>
      <c r="J776" s="10">
        <v>0</v>
      </c>
      <c r="K776" s="10">
        <v>0</v>
      </c>
      <c r="L776" s="9" t="s">
        <v>331</v>
      </c>
      <c r="M776" s="11">
        <v>217</v>
      </c>
      <c r="N776" s="28" t="s">
        <v>124</v>
      </c>
      <c r="O776" s="25">
        <v>2020680010106</v>
      </c>
      <c r="P776" s="26" t="s">
        <v>208</v>
      </c>
      <c r="Q776" s="11" t="s">
        <v>455</v>
      </c>
      <c r="R776" s="11" t="s">
        <v>1494</v>
      </c>
      <c r="S776" s="11" t="s">
        <v>1495</v>
      </c>
      <c r="T776" s="11" t="s">
        <v>1588</v>
      </c>
      <c r="U776" s="11" t="s">
        <v>1589</v>
      </c>
      <c r="V776" s="12" t="s">
        <v>2208</v>
      </c>
    </row>
    <row r="777" spans="1:22">
      <c r="A777" s="55">
        <v>45552</v>
      </c>
      <c r="B777" s="9">
        <v>9159</v>
      </c>
      <c r="C777" s="9" t="s">
        <v>281</v>
      </c>
      <c r="D777" s="9" t="s">
        <v>1298</v>
      </c>
      <c r="E777" s="9" t="s">
        <v>1432</v>
      </c>
      <c r="F777" s="9" t="s">
        <v>1452</v>
      </c>
      <c r="G777" s="9" t="s">
        <v>1453</v>
      </c>
      <c r="H777" s="30">
        <v>3526</v>
      </c>
      <c r="I777" s="10">
        <v>9000000</v>
      </c>
      <c r="J777" s="10">
        <v>9000000</v>
      </c>
      <c r="K777" s="10">
        <v>9000000</v>
      </c>
      <c r="L777" s="9" t="s">
        <v>331</v>
      </c>
      <c r="M777" s="11">
        <v>211</v>
      </c>
      <c r="N777" s="28" t="s">
        <v>112</v>
      </c>
      <c r="O777" s="25">
        <v>2024680010125</v>
      </c>
      <c r="P777" s="26" t="s">
        <v>218</v>
      </c>
      <c r="Q777" s="9" t="s">
        <v>411</v>
      </c>
      <c r="R777" s="11" t="s">
        <v>1494</v>
      </c>
      <c r="S777" s="11" t="s">
        <v>1529</v>
      </c>
      <c r="T777" s="11" t="s">
        <v>2180</v>
      </c>
      <c r="U777" s="11" t="s">
        <v>2181</v>
      </c>
      <c r="V777" s="12" t="s">
        <v>2208</v>
      </c>
    </row>
    <row r="778" spans="1:22">
      <c r="A778" s="55">
        <v>45552</v>
      </c>
      <c r="B778" s="9">
        <v>9160</v>
      </c>
      <c r="C778" s="9" t="s">
        <v>278</v>
      </c>
      <c r="D778" s="9" t="s">
        <v>409</v>
      </c>
      <c r="E778" s="9" t="s">
        <v>1454</v>
      </c>
      <c r="F778" s="9" t="s">
        <v>896</v>
      </c>
      <c r="G778" s="9" t="s">
        <v>897</v>
      </c>
      <c r="H778" s="30">
        <v>3534</v>
      </c>
      <c r="I778" s="10">
        <v>12333333.33</v>
      </c>
      <c r="J778" s="10">
        <v>11593333.33</v>
      </c>
      <c r="K778" s="10">
        <v>11593333.33</v>
      </c>
      <c r="L778" s="9" t="s">
        <v>331</v>
      </c>
      <c r="M778" s="11">
        <v>211</v>
      </c>
      <c r="N778" s="28" t="s">
        <v>112</v>
      </c>
      <c r="O778" s="25">
        <v>2024680010125</v>
      </c>
      <c r="P778" s="26" t="s">
        <v>218</v>
      </c>
      <c r="Q778" s="9" t="s">
        <v>411</v>
      </c>
      <c r="R778" s="11" t="s">
        <v>1494</v>
      </c>
      <c r="S778" s="11" t="s">
        <v>1495</v>
      </c>
      <c r="T778" s="11" t="s">
        <v>2182</v>
      </c>
      <c r="U778" s="11" t="s">
        <v>2183</v>
      </c>
      <c r="V778" s="12" t="s">
        <v>2208</v>
      </c>
    </row>
    <row r="779" spans="1:22">
      <c r="A779" s="55">
        <v>45552</v>
      </c>
      <c r="B779" s="9">
        <v>9161</v>
      </c>
      <c r="C779" s="9" t="s">
        <v>273</v>
      </c>
      <c r="D779" s="9" t="s">
        <v>1320</v>
      </c>
      <c r="E779" s="9" t="s">
        <v>1455</v>
      </c>
      <c r="F779" s="9" t="s">
        <v>996</v>
      </c>
      <c r="G779" s="9" t="s">
        <v>997</v>
      </c>
      <c r="H779" s="30">
        <v>3537</v>
      </c>
      <c r="I779" s="10">
        <v>11716666.66</v>
      </c>
      <c r="J779" s="10">
        <v>11716666.66</v>
      </c>
      <c r="K779" s="10">
        <v>11716666.66</v>
      </c>
      <c r="L779" s="9" t="s">
        <v>331</v>
      </c>
      <c r="M779" s="11">
        <v>209</v>
      </c>
      <c r="N779" s="28" t="s">
        <v>107</v>
      </c>
      <c r="O779" s="25">
        <v>2024680010126</v>
      </c>
      <c r="P779" s="26" t="s">
        <v>216</v>
      </c>
      <c r="Q779" s="11" t="s">
        <v>889</v>
      </c>
      <c r="R779" s="11" t="s">
        <v>1494</v>
      </c>
      <c r="S779" s="11" t="s">
        <v>1495</v>
      </c>
      <c r="T779" s="11" t="s">
        <v>2184</v>
      </c>
      <c r="U779" s="11" t="s">
        <v>2185</v>
      </c>
      <c r="V779" s="12" t="s">
        <v>2208</v>
      </c>
    </row>
    <row r="780" spans="1:22">
      <c r="A780" s="55">
        <v>45552</v>
      </c>
      <c r="B780" s="9">
        <v>9162</v>
      </c>
      <c r="C780" s="9" t="s">
        <v>310</v>
      </c>
      <c r="D780" s="9" t="s">
        <v>451</v>
      </c>
      <c r="E780" s="9" t="s">
        <v>1182</v>
      </c>
      <c r="F780" s="9" t="s">
        <v>951</v>
      </c>
      <c r="G780" s="9" t="s">
        <v>952</v>
      </c>
      <c r="H780" s="30">
        <v>3538</v>
      </c>
      <c r="I780" s="10">
        <v>6966666.6600000001</v>
      </c>
      <c r="J780" s="10">
        <v>6966666.6600000001</v>
      </c>
      <c r="K780" s="10">
        <v>6966666.6600000001</v>
      </c>
      <c r="L780" s="9" t="s">
        <v>331</v>
      </c>
      <c r="M780" s="11">
        <v>256</v>
      </c>
      <c r="N780" s="28" t="s">
        <v>146</v>
      </c>
      <c r="O780" s="25">
        <v>2024680010149</v>
      </c>
      <c r="P780" s="26" t="s">
        <v>227</v>
      </c>
      <c r="Q780" s="11" t="s">
        <v>1479</v>
      </c>
      <c r="R780" s="11" t="s">
        <v>1494</v>
      </c>
      <c r="S780" s="11" t="s">
        <v>1529</v>
      </c>
      <c r="T780" s="11" t="s">
        <v>2186</v>
      </c>
      <c r="U780" s="11" t="s">
        <v>2187</v>
      </c>
      <c r="V780" s="12" t="s">
        <v>2208</v>
      </c>
    </row>
    <row r="781" spans="1:22">
      <c r="A781" s="55">
        <v>45552</v>
      </c>
      <c r="B781" s="9">
        <v>9177</v>
      </c>
      <c r="C781" s="9" t="s">
        <v>265</v>
      </c>
      <c r="D781" s="9" t="s">
        <v>1320</v>
      </c>
      <c r="E781" s="9" t="s">
        <v>1456</v>
      </c>
      <c r="F781" s="9" t="s">
        <v>1336</v>
      </c>
      <c r="G781" s="9" t="s">
        <v>1337</v>
      </c>
      <c r="H781" s="30">
        <v>120</v>
      </c>
      <c r="I781" s="10">
        <v>51279021.939999998</v>
      </c>
      <c r="J781" s="10">
        <v>3031638</v>
      </c>
      <c r="K781" s="10">
        <v>3031638</v>
      </c>
      <c r="L781" s="9" t="s">
        <v>331</v>
      </c>
      <c r="M781" s="11">
        <v>207</v>
      </c>
      <c r="N781" s="28" t="s">
        <v>104</v>
      </c>
      <c r="O781" s="25">
        <v>2024680010140</v>
      </c>
      <c r="P781" s="26" t="s">
        <v>214</v>
      </c>
      <c r="Q781" s="11" t="s">
        <v>1005</v>
      </c>
      <c r="R781" s="11" t="s">
        <v>1519</v>
      </c>
      <c r="S781" s="11" t="s">
        <v>1499</v>
      </c>
      <c r="T781" s="11" t="s">
        <v>2050</v>
      </c>
      <c r="U781" s="11" t="s">
        <v>2051</v>
      </c>
      <c r="V781" s="12" t="s">
        <v>2208</v>
      </c>
    </row>
    <row r="782" spans="1:22">
      <c r="A782" s="55">
        <v>45552</v>
      </c>
      <c r="B782" s="9">
        <v>9177</v>
      </c>
      <c r="C782" s="9" t="s">
        <v>323</v>
      </c>
      <c r="D782" s="9" t="s">
        <v>389</v>
      </c>
      <c r="E782" s="9" t="s">
        <v>1456</v>
      </c>
      <c r="F782" s="9" t="s">
        <v>1336</v>
      </c>
      <c r="G782" s="9" t="s">
        <v>1337</v>
      </c>
      <c r="H782" s="30">
        <v>120</v>
      </c>
      <c r="I782" s="10">
        <v>14535860</v>
      </c>
      <c r="J782" s="10">
        <v>6957422</v>
      </c>
      <c r="K782" s="10">
        <v>6957422</v>
      </c>
      <c r="L782" s="9" t="s">
        <v>331</v>
      </c>
      <c r="M782" s="11">
        <v>260</v>
      </c>
      <c r="N782" s="28" t="s">
        <v>154</v>
      </c>
      <c r="O782" s="25">
        <v>2024680010149</v>
      </c>
      <c r="P782" s="26" t="s">
        <v>227</v>
      </c>
      <c r="Q782" s="11" t="s">
        <v>652</v>
      </c>
      <c r="R782" s="11" t="s">
        <v>1519</v>
      </c>
      <c r="S782" s="11" t="s">
        <v>1499</v>
      </c>
      <c r="T782" s="11" t="s">
        <v>2050</v>
      </c>
      <c r="U782" s="11" t="s">
        <v>2051</v>
      </c>
      <c r="V782" s="12" t="s">
        <v>2208</v>
      </c>
    </row>
    <row r="783" spans="1:22">
      <c r="A783" s="55">
        <v>45552</v>
      </c>
      <c r="B783" s="9">
        <v>9177</v>
      </c>
      <c r="C783" s="9" t="s">
        <v>268</v>
      </c>
      <c r="D783" s="9" t="s">
        <v>451</v>
      </c>
      <c r="E783" s="9" t="s">
        <v>1456</v>
      </c>
      <c r="F783" s="9" t="s">
        <v>1336</v>
      </c>
      <c r="G783" s="9" t="s">
        <v>1337</v>
      </c>
      <c r="H783" s="30">
        <v>120</v>
      </c>
      <c r="I783" s="10">
        <v>60852787.060000002</v>
      </c>
      <c r="J783" s="10">
        <v>31278613</v>
      </c>
      <c r="K783" s="10">
        <v>31278613</v>
      </c>
      <c r="L783" s="9" t="s">
        <v>331</v>
      </c>
      <c r="M783" s="11">
        <v>208</v>
      </c>
      <c r="N783" s="28" t="s">
        <v>105</v>
      </c>
      <c r="O783" s="25">
        <v>2024680010147</v>
      </c>
      <c r="P783" s="26" t="s">
        <v>215</v>
      </c>
      <c r="Q783" s="11" t="s">
        <v>1478</v>
      </c>
      <c r="R783" s="11" t="s">
        <v>1519</v>
      </c>
      <c r="S783" s="11" t="s">
        <v>1499</v>
      </c>
      <c r="T783" s="11" t="s">
        <v>2050</v>
      </c>
      <c r="U783" s="11" t="s">
        <v>2051</v>
      </c>
      <c r="V783" s="12" t="s">
        <v>2208</v>
      </c>
    </row>
    <row r="784" spans="1:22">
      <c r="A784" s="55">
        <v>45552</v>
      </c>
      <c r="B784" s="9">
        <v>9177</v>
      </c>
      <c r="C784" s="9" t="s">
        <v>1401</v>
      </c>
      <c r="D784" s="9" t="s">
        <v>571</v>
      </c>
      <c r="E784" s="9" t="s">
        <v>1456</v>
      </c>
      <c r="F784" s="9" t="s">
        <v>1336</v>
      </c>
      <c r="G784" s="9" t="s">
        <v>1337</v>
      </c>
      <c r="H784" s="30">
        <v>120</v>
      </c>
      <c r="I784" s="10">
        <v>100000000</v>
      </c>
      <c r="J784" s="10">
        <v>98781936</v>
      </c>
      <c r="K784" s="10">
        <v>98781936</v>
      </c>
      <c r="L784" s="9" t="s">
        <v>331</v>
      </c>
      <c r="M784" s="11">
        <v>91</v>
      </c>
      <c r="N784" s="28" t="s">
        <v>64</v>
      </c>
      <c r="O784" s="25">
        <v>2024680010123</v>
      </c>
      <c r="P784" s="26" t="s">
        <v>202</v>
      </c>
      <c r="Q784" s="11" t="s">
        <v>1482</v>
      </c>
      <c r="R784" s="11" t="s">
        <v>1519</v>
      </c>
      <c r="S784" s="11" t="s">
        <v>1499</v>
      </c>
      <c r="T784" s="11" t="s">
        <v>2050</v>
      </c>
      <c r="U784" s="11" t="s">
        <v>2051</v>
      </c>
      <c r="V784" s="12" t="s">
        <v>2208</v>
      </c>
    </row>
    <row r="785" spans="1:22">
      <c r="A785" s="55">
        <v>45552</v>
      </c>
      <c r="B785" s="9">
        <v>9177</v>
      </c>
      <c r="C785" s="9" t="s">
        <v>234</v>
      </c>
      <c r="D785" s="9" t="s">
        <v>1457</v>
      </c>
      <c r="E785" s="9" t="s">
        <v>1456</v>
      </c>
      <c r="F785" s="9" t="s">
        <v>1336</v>
      </c>
      <c r="G785" s="9" t="s">
        <v>1337</v>
      </c>
      <c r="H785" s="30">
        <v>120</v>
      </c>
      <c r="I785" s="10">
        <v>38000000</v>
      </c>
      <c r="J785" s="10">
        <v>0</v>
      </c>
      <c r="K785" s="10">
        <v>0</v>
      </c>
      <c r="L785" s="9" t="s">
        <v>331</v>
      </c>
      <c r="M785" s="11">
        <v>221</v>
      </c>
      <c r="N785" s="28" t="s">
        <v>134</v>
      </c>
      <c r="O785" s="25">
        <v>2024680010141</v>
      </c>
      <c r="P785" s="26" t="s">
        <v>201</v>
      </c>
      <c r="Q785" s="11" t="s">
        <v>1483</v>
      </c>
      <c r="R785" s="11" t="s">
        <v>1519</v>
      </c>
      <c r="S785" s="11" t="s">
        <v>1499</v>
      </c>
      <c r="T785" s="11" t="s">
        <v>2050</v>
      </c>
      <c r="U785" s="11" t="s">
        <v>2051</v>
      </c>
      <c r="V785" s="12" t="s">
        <v>2208</v>
      </c>
    </row>
    <row r="786" spans="1:22">
      <c r="A786" s="55">
        <v>45554</v>
      </c>
      <c r="B786" s="9">
        <v>1755</v>
      </c>
      <c r="C786" s="9" t="s">
        <v>192</v>
      </c>
      <c r="D786" s="9" t="s">
        <v>794</v>
      </c>
      <c r="E786" s="9" t="s">
        <v>795</v>
      </c>
      <c r="F786" s="9" t="s">
        <v>796</v>
      </c>
      <c r="G786" s="9" t="s">
        <v>797</v>
      </c>
      <c r="H786" s="30">
        <v>25</v>
      </c>
      <c r="I786" s="10">
        <v>-77999410</v>
      </c>
      <c r="J786" s="10">
        <v>0</v>
      </c>
      <c r="K786" s="10">
        <v>0</v>
      </c>
      <c r="L786" s="9" t="s">
        <v>331</v>
      </c>
      <c r="M786" s="11">
        <v>1</v>
      </c>
      <c r="N786" s="28" t="s">
        <v>46</v>
      </c>
      <c r="O786" s="25">
        <v>2022680010056</v>
      </c>
      <c r="P786" s="26" t="s">
        <v>198</v>
      </c>
      <c r="Q786" s="11" t="s">
        <v>408</v>
      </c>
      <c r="R786" s="11" t="s">
        <v>1498</v>
      </c>
      <c r="S786" s="11" t="s">
        <v>1499</v>
      </c>
      <c r="T786" s="11" t="s">
        <v>1712</v>
      </c>
      <c r="U786" s="11" t="s">
        <v>1713</v>
      </c>
      <c r="V786" s="12" t="s">
        <v>2208</v>
      </c>
    </row>
    <row r="787" spans="1:22">
      <c r="A787" s="55">
        <v>45555</v>
      </c>
      <c r="B787" s="9">
        <v>9274</v>
      </c>
      <c r="C787" s="9" t="s">
        <v>199</v>
      </c>
      <c r="D787" s="9" t="s">
        <v>1387</v>
      </c>
      <c r="E787" s="9" t="s">
        <v>1458</v>
      </c>
      <c r="F787" s="9" t="s">
        <v>989</v>
      </c>
      <c r="G787" s="9" t="s">
        <v>990</v>
      </c>
      <c r="H787" s="30">
        <v>3597</v>
      </c>
      <c r="I787" s="10">
        <v>9333333.3300000001</v>
      </c>
      <c r="J787" s="10">
        <v>8493333.3300000001</v>
      </c>
      <c r="K787" s="10">
        <v>8493333.3300000001</v>
      </c>
      <c r="L787" s="9" t="s">
        <v>331</v>
      </c>
      <c r="M787" s="11">
        <v>219</v>
      </c>
      <c r="N787" s="28" t="s">
        <v>130</v>
      </c>
      <c r="O787" s="25">
        <v>2024680010141</v>
      </c>
      <c r="P787" s="26" t="s">
        <v>201</v>
      </c>
      <c r="Q787" s="11" t="s">
        <v>793</v>
      </c>
      <c r="R787" s="11" t="s">
        <v>1494</v>
      </c>
      <c r="S787" s="11" t="s">
        <v>1529</v>
      </c>
      <c r="T787" s="11" t="s">
        <v>2188</v>
      </c>
      <c r="U787" s="11" t="s">
        <v>2189</v>
      </c>
      <c r="V787" s="12" t="s">
        <v>2208</v>
      </c>
    </row>
    <row r="788" spans="1:22">
      <c r="A788" s="55">
        <v>45555</v>
      </c>
      <c r="B788" s="9">
        <v>9275</v>
      </c>
      <c r="C788" s="9" t="s">
        <v>298</v>
      </c>
      <c r="D788" s="9" t="s">
        <v>1158</v>
      </c>
      <c r="E788" s="9" t="s">
        <v>1459</v>
      </c>
      <c r="F788" s="9" t="s">
        <v>969</v>
      </c>
      <c r="G788" s="9" t="s">
        <v>970</v>
      </c>
      <c r="H788" s="30">
        <v>3608</v>
      </c>
      <c r="I788" s="10">
        <v>7916666.6600000001</v>
      </c>
      <c r="J788" s="10">
        <v>7916666.6600000001</v>
      </c>
      <c r="K788" s="10">
        <v>7916666.6600000001</v>
      </c>
      <c r="L788" s="9" t="s">
        <v>331</v>
      </c>
      <c r="M788" s="11">
        <v>254</v>
      </c>
      <c r="N788" s="28" t="s">
        <v>144</v>
      </c>
      <c r="O788" s="25">
        <v>2024680010068</v>
      </c>
      <c r="P788" s="26" t="s">
        <v>225</v>
      </c>
      <c r="Q788" s="11" t="s">
        <v>2406</v>
      </c>
      <c r="R788" s="11" t="s">
        <v>1494</v>
      </c>
      <c r="S788" s="11" t="s">
        <v>1529</v>
      </c>
      <c r="T788" s="11" t="s">
        <v>2190</v>
      </c>
      <c r="U788" s="11" t="s">
        <v>2191</v>
      </c>
      <c r="V788" s="12" t="s">
        <v>2208</v>
      </c>
    </row>
    <row r="789" spans="1:22">
      <c r="A789" s="55">
        <v>45558</v>
      </c>
      <c r="B789" s="9">
        <v>9357</v>
      </c>
      <c r="C789" s="9" t="s">
        <v>255</v>
      </c>
      <c r="D789" s="9" t="s">
        <v>423</v>
      </c>
      <c r="E789" s="9" t="s">
        <v>1442</v>
      </c>
      <c r="F789" s="9" t="s">
        <v>1460</v>
      </c>
      <c r="G789" s="9" t="s">
        <v>1461</v>
      </c>
      <c r="H789" s="30">
        <v>3620</v>
      </c>
      <c r="I789" s="10">
        <v>7600000</v>
      </c>
      <c r="J789" s="10">
        <v>7040000</v>
      </c>
      <c r="K789" s="10">
        <v>7040000</v>
      </c>
      <c r="L789" s="9" t="s">
        <v>331</v>
      </c>
      <c r="M789" s="11">
        <v>204</v>
      </c>
      <c r="N789" s="28" t="s">
        <v>97</v>
      </c>
      <c r="O789" s="25">
        <v>2024680010066</v>
      </c>
      <c r="P789" s="26" t="s">
        <v>212</v>
      </c>
      <c r="Q789" s="11" t="s">
        <v>427</v>
      </c>
      <c r="R789" s="11" t="s">
        <v>1494</v>
      </c>
      <c r="S789" s="11" t="s">
        <v>1529</v>
      </c>
      <c r="T789" s="11" t="s">
        <v>2192</v>
      </c>
      <c r="U789" s="11" t="s">
        <v>2193</v>
      </c>
      <c r="V789" s="12" t="s">
        <v>2208</v>
      </c>
    </row>
    <row r="790" spans="1:22">
      <c r="A790" s="55">
        <v>45558</v>
      </c>
      <c r="B790" s="9">
        <v>9387</v>
      </c>
      <c r="C790" s="9" t="s">
        <v>294</v>
      </c>
      <c r="D790" s="9" t="s">
        <v>1462</v>
      </c>
      <c r="E790" s="9" t="s">
        <v>1463</v>
      </c>
      <c r="F790" s="9" t="s">
        <v>796</v>
      </c>
      <c r="G790" s="9" t="s">
        <v>797</v>
      </c>
      <c r="H790" s="30">
        <v>94</v>
      </c>
      <c r="I790" s="10">
        <v>968281118</v>
      </c>
      <c r="J790" s="10">
        <v>968280841</v>
      </c>
      <c r="K790" s="10">
        <v>968280841</v>
      </c>
      <c r="L790" s="9" t="s">
        <v>331</v>
      </c>
      <c r="M790" s="11">
        <v>270</v>
      </c>
      <c r="N790" s="28" t="s">
        <v>160</v>
      </c>
      <c r="O790" s="25">
        <v>2024680010126</v>
      </c>
      <c r="P790" s="26" t="s">
        <v>230</v>
      </c>
      <c r="Q790" s="11" t="s">
        <v>1276</v>
      </c>
      <c r="R790" s="11" t="s">
        <v>1519</v>
      </c>
      <c r="S790" s="11" t="s">
        <v>1520</v>
      </c>
      <c r="T790" s="11" t="s">
        <v>1521</v>
      </c>
      <c r="U790" s="11" t="s">
        <v>1522</v>
      </c>
      <c r="V790" s="12" t="s">
        <v>2208</v>
      </c>
    </row>
    <row r="791" spans="1:22">
      <c r="A791" s="55">
        <v>45558</v>
      </c>
      <c r="B791" s="9">
        <v>9387</v>
      </c>
      <c r="C791" s="9" t="s">
        <v>236</v>
      </c>
      <c r="D791" s="9" t="s">
        <v>1464</v>
      </c>
      <c r="E791" s="9" t="s">
        <v>1463</v>
      </c>
      <c r="F791" s="9" t="s">
        <v>796</v>
      </c>
      <c r="G791" s="9" t="s">
        <v>797</v>
      </c>
      <c r="H791" s="30">
        <v>94</v>
      </c>
      <c r="I791" s="10">
        <v>77368984</v>
      </c>
      <c r="J791" s="10">
        <v>77331400</v>
      </c>
      <c r="K791" s="10">
        <v>77331400</v>
      </c>
      <c r="L791" s="9" t="s">
        <v>331</v>
      </c>
      <c r="M791" s="11">
        <v>270</v>
      </c>
      <c r="N791" s="28" t="s">
        <v>160</v>
      </c>
      <c r="O791" s="25">
        <v>2024680010164</v>
      </c>
      <c r="P791" s="26" t="s">
        <v>223</v>
      </c>
      <c r="Q791" s="11" t="s">
        <v>1138</v>
      </c>
      <c r="R791" s="11" t="s">
        <v>1519</v>
      </c>
      <c r="S791" s="11" t="s">
        <v>1520</v>
      </c>
      <c r="T791" s="11" t="s">
        <v>1521</v>
      </c>
      <c r="U791" s="11" t="s">
        <v>1522</v>
      </c>
      <c r="V791" s="12" t="s">
        <v>2208</v>
      </c>
    </row>
    <row r="792" spans="1:22">
      <c r="A792" s="55">
        <v>45559</v>
      </c>
      <c r="B792" s="9">
        <v>9416</v>
      </c>
      <c r="C792" s="9" t="s">
        <v>256</v>
      </c>
      <c r="D792" s="9" t="s">
        <v>1197</v>
      </c>
      <c r="E792" s="9" t="s">
        <v>1442</v>
      </c>
      <c r="F792" s="9" t="s">
        <v>1465</v>
      </c>
      <c r="G792" s="9" t="s">
        <v>1466</v>
      </c>
      <c r="H792" s="30">
        <v>3634</v>
      </c>
      <c r="I792" s="10">
        <v>7200000</v>
      </c>
      <c r="J792" s="10">
        <v>7200000</v>
      </c>
      <c r="K792" s="10">
        <v>7200000</v>
      </c>
      <c r="L792" s="9" t="s">
        <v>331</v>
      </c>
      <c r="M792" s="11">
        <v>204</v>
      </c>
      <c r="N792" s="28" t="s">
        <v>97</v>
      </c>
      <c r="O792" s="25">
        <v>2024680010066</v>
      </c>
      <c r="P792" s="26" t="s">
        <v>212</v>
      </c>
      <c r="Q792" s="11" t="s">
        <v>1480</v>
      </c>
      <c r="R792" s="11" t="s">
        <v>1494</v>
      </c>
      <c r="S792" s="11" t="s">
        <v>1529</v>
      </c>
      <c r="T792" s="11" t="s">
        <v>2194</v>
      </c>
      <c r="U792" s="11" t="s">
        <v>2195</v>
      </c>
      <c r="V792" s="12" t="s">
        <v>2208</v>
      </c>
    </row>
    <row r="793" spans="1:22">
      <c r="A793" s="55">
        <v>45559</v>
      </c>
      <c r="B793" s="9">
        <v>9417</v>
      </c>
      <c r="C793" s="9" t="s">
        <v>310</v>
      </c>
      <c r="D793" s="9" t="s">
        <v>451</v>
      </c>
      <c r="E793" s="9" t="s">
        <v>1181</v>
      </c>
      <c r="F793" s="9" t="s">
        <v>993</v>
      </c>
      <c r="G793" s="9" t="s">
        <v>994</v>
      </c>
      <c r="H793" s="30">
        <v>3638</v>
      </c>
      <c r="I793" s="10">
        <v>12000000</v>
      </c>
      <c r="J793" s="10">
        <v>12000000</v>
      </c>
      <c r="K793" s="10">
        <v>12000000</v>
      </c>
      <c r="L793" s="9" t="s">
        <v>331</v>
      </c>
      <c r="M793" s="11">
        <v>256</v>
      </c>
      <c r="N793" s="28" t="s">
        <v>146</v>
      </c>
      <c r="O793" s="25">
        <v>2024680010149</v>
      </c>
      <c r="P793" s="26" t="s">
        <v>227</v>
      </c>
      <c r="Q793" s="11" t="s">
        <v>1479</v>
      </c>
      <c r="R793" s="11" t="s">
        <v>1494</v>
      </c>
      <c r="S793" s="11" t="s">
        <v>1495</v>
      </c>
      <c r="T793" s="11" t="s">
        <v>2196</v>
      </c>
      <c r="U793" s="11" t="s">
        <v>2197</v>
      </c>
      <c r="V793" s="12" t="s">
        <v>2208</v>
      </c>
    </row>
    <row r="794" spans="1:22">
      <c r="A794" s="55">
        <v>45559</v>
      </c>
      <c r="B794" s="9">
        <v>9418</v>
      </c>
      <c r="C794" s="9" t="s">
        <v>298</v>
      </c>
      <c r="D794" s="9" t="s">
        <v>1158</v>
      </c>
      <c r="E794" s="9" t="s">
        <v>1467</v>
      </c>
      <c r="F794" s="9" t="s">
        <v>1468</v>
      </c>
      <c r="G794" s="9" t="s">
        <v>1469</v>
      </c>
      <c r="H794" s="30">
        <v>3627</v>
      </c>
      <c r="I794" s="10">
        <v>11716666.66</v>
      </c>
      <c r="J794" s="10">
        <v>10483333.33</v>
      </c>
      <c r="K794" s="10">
        <v>10483333.33</v>
      </c>
      <c r="L794" s="9" t="s">
        <v>331</v>
      </c>
      <c r="M794" s="11">
        <v>254</v>
      </c>
      <c r="N794" s="28" t="s">
        <v>144</v>
      </c>
      <c r="O794" s="25">
        <v>2024680010068</v>
      </c>
      <c r="P794" s="26" t="s">
        <v>225</v>
      </c>
      <c r="Q794" s="11" t="s">
        <v>2406</v>
      </c>
      <c r="R794" s="11" t="s">
        <v>1494</v>
      </c>
      <c r="S794" s="11" t="s">
        <v>1495</v>
      </c>
      <c r="T794" s="11" t="s">
        <v>2198</v>
      </c>
      <c r="U794" s="11" t="s">
        <v>2199</v>
      </c>
      <c r="V794" s="12" t="s">
        <v>2208</v>
      </c>
    </row>
    <row r="795" spans="1:22">
      <c r="A795" s="55">
        <v>45560</v>
      </c>
      <c r="B795" s="9">
        <v>9462</v>
      </c>
      <c r="C795" s="9" t="s">
        <v>248</v>
      </c>
      <c r="D795" s="9" t="s">
        <v>1320</v>
      </c>
      <c r="E795" s="9" t="s">
        <v>1322</v>
      </c>
      <c r="F795" s="9" t="s">
        <v>1470</v>
      </c>
      <c r="G795" s="9" t="s">
        <v>1471</v>
      </c>
      <c r="H795" s="30">
        <v>3653</v>
      </c>
      <c r="I795" s="10">
        <v>7500000</v>
      </c>
      <c r="J795" s="10">
        <v>7166666.6699999999</v>
      </c>
      <c r="K795" s="10">
        <v>7166666.6699999999</v>
      </c>
      <c r="L795" s="9" t="s">
        <v>331</v>
      </c>
      <c r="M795" s="11">
        <v>203</v>
      </c>
      <c r="N795" s="28" t="s">
        <v>92</v>
      </c>
      <c r="O795" s="25">
        <v>2024680010163</v>
      </c>
      <c r="P795" s="26" t="s">
        <v>209</v>
      </c>
      <c r="Q795" s="11" t="s">
        <v>591</v>
      </c>
      <c r="R795" s="11" t="s">
        <v>1494</v>
      </c>
      <c r="S795" s="11" t="s">
        <v>1529</v>
      </c>
      <c r="T795" s="11" t="s">
        <v>2200</v>
      </c>
      <c r="U795" s="11" t="s">
        <v>2201</v>
      </c>
      <c r="V795" s="12" t="s">
        <v>2208</v>
      </c>
    </row>
    <row r="796" spans="1:22">
      <c r="A796" s="55">
        <v>45561</v>
      </c>
      <c r="B796" s="9">
        <v>9654</v>
      </c>
      <c r="C796" s="9" t="s">
        <v>310</v>
      </c>
      <c r="D796" s="9" t="s">
        <v>451</v>
      </c>
      <c r="E796" s="9" t="s">
        <v>1182</v>
      </c>
      <c r="F796" s="9" t="s">
        <v>933</v>
      </c>
      <c r="G796" s="9" t="s">
        <v>934</v>
      </c>
      <c r="H796" s="30">
        <v>3669</v>
      </c>
      <c r="I796" s="10">
        <v>6233333.3300000001</v>
      </c>
      <c r="J796" s="10">
        <v>6233333.3300000001</v>
      </c>
      <c r="K796" s="10">
        <v>6233333.3300000001</v>
      </c>
      <c r="L796" s="9" t="s">
        <v>331</v>
      </c>
      <c r="M796" s="11">
        <v>256</v>
      </c>
      <c r="N796" s="28" t="s">
        <v>146</v>
      </c>
      <c r="O796" s="25">
        <v>2024680010149</v>
      </c>
      <c r="P796" s="26" t="s">
        <v>227</v>
      </c>
      <c r="Q796" s="11" t="s">
        <v>1479</v>
      </c>
      <c r="R796" s="11" t="s">
        <v>1494</v>
      </c>
      <c r="S796" s="11" t="s">
        <v>1529</v>
      </c>
      <c r="T796" s="11" t="s">
        <v>2202</v>
      </c>
      <c r="U796" s="11" t="s">
        <v>2203</v>
      </c>
      <c r="V796" s="12" t="s">
        <v>2208</v>
      </c>
    </row>
    <row r="797" spans="1:22">
      <c r="A797" s="55">
        <v>45562</v>
      </c>
      <c r="B797" s="9">
        <v>9665</v>
      </c>
      <c r="C797" s="9" t="s">
        <v>260</v>
      </c>
      <c r="D797" s="9" t="s">
        <v>492</v>
      </c>
      <c r="E797" s="9" t="s">
        <v>1472</v>
      </c>
      <c r="F797" s="9" t="s">
        <v>923</v>
      </c>
      <c r="G797" s="9" t="s">
        <v>924</v>
      </c>
      <c r="H797" s="30">
        <v>136</v>
      </c>
      <c r="I797" s="10">
        <v>191078907.59999999</v>
      </c>
      <c r="J797" s="10">
        <v>180750341.47</v>
      </c>
      <c r="K797" s="10">
        <v>180750341.47</v>
      </c>
      <c r="L797" s="9" t="s">
        <v>331</v>
      </c>
      <c r="M797" s="11">
        <v>205</v>
      </c>
      <c r="N797" s="28" t="s">
        <v>100</v>
      </c>
      <c r="O797" s="25">
        <v>2024680010066</v>
      </c>
      <c r="P797" s="26" t="s">
        <v>212</v>
      </c>
      <c r="Q797" s="11" t="s">
        <v>850</v>
      </c>
      <c r="R797" s="11" t="s">
        <v>1489</v>
      </c>
      <c r="S797" s="11" t="s">
        <v>1490</v>
      </c>
      <c r="T797" s="11" t="s">
        <v>2357</v>
      </c>
      <c r="U797" t="s">
        <v>2358</v>
      </c>
      <c r="V797" s="12" t="s">
        <v>2208</v>
      </c>
    </row>
    <row r="798" spans="1:22">
      <c r="A798" s="55">
        <v>45565</v>
      </c>
      <c r="B798" s="9">
        <v>9736</v>
      </c>
      <c r="C798" s="9" t="s">
        <v>281</v>
      </c>
      <c r="D798" s="9" t="s">
        <v>1298</v>
      </c>
      <c r="E798" s="9" t="s">
        <v>1377</v>
      </c>
      <c r="F798" s="9" t="s">
        <v>1473</v>
      </c>
      <c r="G798" s="9" t="s">
        <v>1474</v>
      </c>
      <c r="H798" s="30">
        <v>3711</v>
      </c>
      <c r="I798" s="10">
        <v>10483333.33</v>
      </c>
      <c r="J798" s="10">
        <v>10483333.33</v>
      </c>
      <c r="K798" s="10">
        <v>10483333.33</v>
      </c>
      <c r="L798" s="9" t="s">
        <v>331</v>
      </c>
      <c r="M798" s="11">
        <v>211</v>
      </c>
      <c r="N798" s="28" t="s">
        <v>112</v>
      </c>
      <c r="O798" s="25">
        <v>2024680010125</v>
      </c>
      <c r="P798" s="26" t="s">
        <v>218</v>
      </c>
      <c r="Q798" s="9" t="s">
        <v>411</v>
      </c>
      <c r="R798" s="11" t="s">
        <v>1494</v>
      </c>
      <c r="S798" s="11" t="s">
        <v>1495</v>
      </c>
      <c r="T798" s="11" t="s">
        <v>2204</v>
      </c>
      <c r="U798" s="11" t="s">
        <v>2205</v>
      </c>
      <c r="V798" s="12" t="s">
        <v>2208</v>
      </c>
    </row>
    <row r="799" spans="1:22">
      <c r="A799" s="55">
        <v>45566</v>
      </c>
      <c r="B799" s="9">
        <v>5665</v>
      </c>
      <c r="C799" s="9" t="s">
        <v>261</v>
      </c>
      <c r="D799" s="9" t="s">
        <v>451</v>
      </c>
      <c r="E799" s="9" t="s">
        <v>1142</v>
      </c>
      <c r="F799" s="9" t="s">
        <v>1143</v>
      </c>
      <c r="G799" s="9" t="s">
        <v>1144</v>
      </c>
      <c r="H799" s="30">
        <v>93</v>
      </c>
      <c r="I799" s="10">
        <v>-300000</v>
      </c>
      <c r="J799" s="10">
        <v>0</v>
      </c>
      <c r="K799" s="10">
        <v>0</v>
      </c>
      <c r="L799" s="9" t="s">
        <v>331</v>
      </c>
      <c r="M799" s="11">
        <v>208</v>
      </c>
      <c r="N799" s="28" t="s">
        <v>105</v>
      </c>
      <c r="O799" s="25">
        <v>2020680010106</v>
      </c>
      <c r="P799" s="26" t="s">
        <v>208</v>
      </c>
      <c r="Q799" s="11" t="s">
        <v>940</v>
      </c>
      <c r="R799" s="11" t="s">
        <v>1498</v>
      </c>
      <c r="S799" s="11" t="s">
        <v>1499</v>
      </c>
      <c r="T799" s="11" t="s">
        <v>1867</v>
      </c>
      <c r="U799" s="11" t="s">
        <v>1868</v>
      </c>
    </row>
    <row r="800" spans="1:22">
      <c r="A800" s="55">
        <v>45566</v>
      </c>
      <c r="B800" s="9">
        <v>5665</v>
      </c>
      <c r="C800" s="9" t="s">
        <v>319</v>
      </c>
      <c r="D800" s="9" t="s">
        <v>389</v>
      </c>
      <c r="E800" s="9" t="s">
        <v>1142</v>
      </c>
      <c r="F800" s="9" t="s">
        <v>1143</v>
      </c>
      <c r="G800" s="9" t="s">
        <v>1144</v>
      </c>
      <c r="H800" s="30">
        <v>93</v>
      </c>
      <c r="I800" s="10">
        <v>0</v>
      </c>
      <c r="J800" s="10">
        <v>0</v>
      </c>
      <c r="K800" s="10">
        <v>0</v>
      </c>
      <c r="L800" s="9" t="s">
        <v>331</v>
      </c>
      <c r="M800" s="11">
        <v>259</v>
      </c>
      <c r="N800" s="28" t="s">
        <v>153</v>
      </c>
      <c r="O800" s="25">
        <v>2022680010029</v>
      </c>
      <c r="P800" s="26" t="s">
        <v>226</v>
      </c>
      <c r="Q800" s="11" t="s">
        <v>1133</v>
      </c>
      <c r="R800" s="11" t="s">
        <v>1498</v>
      </c>
      <c r="S800" s="11" t="s">
        <v>1499</v>
      </c>
      <c r="T800" s="11" t="s">
        <v>1867</v>
      </c>
      <c r="U800" s="11" t="s">
        <v>1868</v>
      </c>
    </row>
    <row r="801" spans="1:23">
      <c r="A801" s="55">
        <v>45566</v>
      </c>
      <c r="B801" s="9">
        <v>5669</v>
      </c>
      <c r="C801" s="9" t="s">
        <v>263</v>
      </c>
      <c r="D801" s="9" t="s">
        <v>451</v>
      </c>
      <c r="E801" s="9" t="s">
        <v>1145</v>
      </c>
      <c r="F801" s="9" t="s">
        <v>1146</v>
      </c>
      <c r="G801" s="9" t="s">
        <v>1147</v>
      </c>
      <c r="H801" s="30">
        <v>96</v>
      </c>
      <c r="I801" s="10">
        <v>-13333</v>
      </c>
      <c r="J801" s="10">
        <v>0</v>
      </c>
      <c r="K801" s="10">
        <v>0</v>
      </c>
      <c r="L801" s="9" t="s">
        <v>331</v>
      </c>
      <c r="M801" s="11">
        <v>217</v>
      </c>
      <c r="N801" s="28" t="s">
        <v>124</v>
      </c>
      <c r="O801" s="25">
        <v>2020680010106</v>
      </c>
      <c r="P801" s="26" t="s">
        <v>208</v>
      </c>
      <c r="Q801" s="11" t="s">
        <v>455</v>
      </c>
      <c r="R801" s="11" t="s">
        <v>1489</v>
      </c>
      <c r="S801" s="11" t="s">
        <v>1490</v>
      </c>
      <c r="T801" s="11" t="s">
        <v>1869</v>
      </c>
      <c r="U801" s="11" t="s">
        <v>1870</v>
      </c>
      <c r="V801" s="12" t="s">
        <v>2208</v>
      </c>
    </row>
    <row r="802" spans="1:23">
      <c r="A802" s="55">
        <v>45566</v>
      </c>
      <c r="B802" s="9">
        <v>9755</v>
      </c>
      <c r="C802" s="9" t="s">
        <v>256</v>
      </c>
      <c r="D802" s="9" t="s">
        <v>1197</v>
      </c>
      <c r="E802" s="9" t="s">
        <v>2209</v>
      </c>
      <c r="F802" s="9" t="s">
        <v>1003</v>
      </c>
      <c r="G802" s="9" t="s">
        <v>1004</v>
      </c>
      <c r="H802" s="30">
        <v>3718</v>
      </c>
      <c r="I802" s="10">
        <v>7733333.3300000001</v>
      </c>
      <c r="J802" s="10">
        <v>7733333.3300000001</v>
      </c>
      <c r="K802" s="10">
        <v>7733333.3300000001</v>
      </c>
      <c r="L802" s="9" t="s">
        <v>331</v>
      </c>
      <c r="M802" s="11">
        <f>VLOOKUP(Tabla2[[#This Row],[RUBRO]],'[1]Relacion de actividades'!$E$1:$F$87,2,0)</f>
        <v>204</v>
      </c>
      <c r="N802" s="28" t="s">
        <v>97</v>
      </c>
      <c r="O802" s="25">
        <v>2024680010066</v>
      </c>
      <c r="P802" s="26" t="s">
        <v>212</v>
      </c>
      <c r="Q802" s="11" t="s">
        <v>1480</v>
      </c>
      <c r="R802" s="11" t="s">
        <v>1494</v>
      </c>
      <c r="S802" s="11" t="s">
        <v>1529</v>
      </c>
      <c r="T802" s="11" t="s">
        <v>2309</v>
      </c>
      <c r="U802" s="11" t="s">
        <v>2332</v>
      </c>
    </row>
    <row r="803" spans="1:23">
      <c r="A803" s="55">
        <v>45567</v>
      </c>
      <c r="B803" s="9">
        <v>9800</v>
      </c>
      <c r="C803" s="9" t="s">
        <v>298</v>
      </c>
      <c r="D803" s="9" t="s">
        <v>1158</v>
      </c>
      <c r="E803" s="9" t="s">
        <v>2210</v>
      </c>
      <c r="F803" s="9" t="s">
        <v>2211</v>
      </c>
      <c r="G803" s="9" t="s">
        <v>2212</v>
      </c>
      <c r="H803" s="30">
        <v>3739</v>
      </c>
      <c r="I803" s="10">
        <v>12000000</v>
      </c>
      <c r="J803" s="10">
        <v>12000000</v>
      </c>
      <c r="K803" s="10">
        <v>12000000</v>
      </c>
      <c r="L803" s="9" t="s">
        <v>331</v>
      </c>
      <c r="M803" s="11">
        <f>VLOOKUP(Tabla2[[#This Row],[RUBRO]],'[1]Relacion de actividades'!$E$1:$F$87,2,0)</f>
        <v>254</v>
      </c>
      <c r="N803" s="28" t="s">
        <v>144</v>
      </c>
      <c r="O803" s="25">
        <v>2024680010068</v>
      </c>
      <c r="P803" s="26" t="s">
        <v>225</v>
      </c>
      <c r="Q803" s="11" t="s">
        <v>2408</v>
      </c>
      <c r="R803" s="11" t="s">
        <v>1494</v>
      </c>
      <c r="S803" s="11" t="s">
        <v>1495</v>
      </c>
      <c r="T803" s="11" t="s">
        <v>2310</v>
      </c>
      <c r="U803" s="11" t="s">
        <v>2333</v>
      </c>
    </row>
    <row r="804" spans="1:23">
      <c r="A804" s="55">
        <v>45569</v>
      </c>
      <c r="B804" s="9">
        <v>9970</v>
      </c>
      <c r="C804" s="9" t="s">
        <v>329</v>
      </c>
      <c r="D804" s="9" t="s">
        <v>2213</v>
      </c>
      <c r="E804" s="9" t="s">
        <v>2214</v>
      </c>
      <c r="F804" s="9" t="s">
        <v>2215</v>
      </c>
      <c r="G804" s="9" t="s">
        <v>2216</v>
      </c>
      <c r="H804" s="30">
        <v>3766</v>
      </c>
      <c r="I804" s="10">
        <v>5866666.6600000001</v>
      </c>
      <c r="J804" s="10">
        <v>5866666.6600000001</v>
      </c>
      <c r="K804" s="10">
        <v>5866666.6600000001</v>
      </c>
      <c r="L804" s="9" t="s">
        <v>331</v>
      </c>
      <c r="M804" s="11">
        <f>VLOOKUP(Tabla2[[#This Row],[RUBRO]],'[1]Relacion de actividades'!$E$1:$F$87,2,0)</f>
        <v>280</v>
      </c>
      <c r="N804" s="28" t="s">
        <v>178</v>
      </c>
      <c r="O804" s="25">
        <v>2024680010122</v>
      </c>
      <c r="P804" s="26" t="s">
        <v>231</v>
      </c>
      <c r="Q804" s="11" t="s">
        <v>2272</v>
      </c>
      <c r="R804" s="11" t="s">
        <v>1494</v>
      </c>
      <c r="S804" s="11" t="s">
        <v>1529</v>
      </c>
      <c r="T804" s="11" t="s">
        <v>2311</v>
      </c>
      <c r="U804" s="11" t="s">
        <v>2334</v>
      </c>
      <c r="W804" s="11"/>
    </row>
    <row r="805" spans="1:23">
      <c r="A805" s="55">
        <v>45572</v>
      </c>
      <c r="B805" s="9">
        <v>10000</v>
      </c>
      <c r="C805" s="9" t="s">
        <v>301</v>
      </c>
      <c r="D805" s="9" t="s">
        <v>1185</v>
      </c>
      <c r="E805" s="9" t="s">
        <v>2217</v>
      </c>
      <c r="F805" s="9" t="s">
        <v>2218</v>
      </c>
      <c r="G805" s="9" t="s">
        <v>2219</v>
      </c>
      <c r="H805" s="30">
        <v>3774</v>
      </c>
      <c r="I805" s="10">
        <v>6766666.6600000001</v>
      </c>
      <c r="J805" s="10">
        <v>6766666.6600000001</v>
      </c>
      <c r="K805" s="10">
        <v>6766666.6600000001</v>
      </c>
      <c r="L805" s="9" t="s">
        <v>331</v>
      </c>
      <c r="M805" s="11">
        <f>VLOOKUP(Tabla2[[#This Row],[RUBRO]],'[1]Relacion de actividades'!$E$1:$F$87,2,0)</f>
        <v>215</v>
      </c>
      <c r="N805" s="28" t="s">
        <v>120</v>
      </c>
      <c r="O805" s="25">
        <v>2024680010127</v>
      </c>
      <c r="P805" s="26" t="s">
        <v>221</v>
      </c>
      <c r="Q805" s="11" t="s">
        <v>550</v>
      </c>
      <c r="R805" s="11" t="s">
        <v>1494</v>
      </c>
      <c r="S805" s="11" t="s">
        <v>1529</v>
      </c>
      <c r="T805" s="11" t="s">
        <v>2312</v>
      </c>
      <c r="U805" s="11" t="s">
        <v>2335</v>
      </c>
      <c r="W805" s="11"/>
    </row>
    <row r="806" spans="1:23">
      <c r="A806" s="55">
        <v>45572</v>
      </c>
      <c r="B806" s="9">
        <v>10008</v>
      </c>
      <c r="C806" s="9" t="s">
        <v>244</v>
      </c>
      <c r="D806" s="9" t="s">
        <v>1320</v>
      </c>
      <c r="E806" s="9" t="s">
        <v>2220</v>
      </c>
      <c r="F806" s="9" t="s">
        <v>489</v>
      </c>
      <c r="G806" s="9" t="s">
        <v>490</v>
      </c>
      <c r="H806" s="30">
        <v>144</v>
      </c>
      <c r="I806" s="10">
        <v>64500000</v>
      </c>
      <c r="J806" s="10">
        <v>61500000</v>
      </c>
      <c r="K806" s="10">
        <v>61500000</v>
      </c>
      <c r="L806" s="9" t="s">
        <v>331</v>
      </c>
      <c r="M806" s="11">
        <f>VLOOKUP(Tabla2[[#This Row],[RUBRO]],'[1]Relacion de actividades'!$E$1:$F$87,2,0)</f>
        <v>201</v>
      </c>
      <c r="N806" s="28" t="s">
        <v>87</v>
      </c>
      <c r="O806" s="25">
        <v>2024680010163</v>
      </c>
      <c r="P806" s="26" t="s">
        <v>209</v>
      </c>
      <c r="Q806" s="11" t="s">
        <v>491</v>
      </c>
      <c r="R806" s="11" t="s">
        <v>1498</v>
      </c>
      <c r="S806" s="11" t="s">
        <v>1499</v>
      </c>
      <c r="T806" s="11" t="s">
        <v>2313</v>
      </c>
      <c r="U806" s="11" t="s">
        <v>2336</v>
      </c>
      <c r="V806" s="12" t="s">
        <v>2208</v>
      </c>
      <c r="W806" s="11"/>
    </row>
    <row r="807" spans="1:23">
      <c r="A807" s="55">
        <v>45573</v>
      </c>
      <c r="B807" s="9">
        <v>7856</v>
      </c>
      <c r="C807" s="9" t="s">
        <v>311</v>
      </c>
      <c r="D807" s="9" t="s">
        <v>1203</v>
      </c>
      <c r="E807" s="9" t="s">
        <v>1182</v>
      </c>
      <c r="F807" s="9" t="s">
        <v>920</v>
      </c>
      <c r="G807" s="9" t="s">
        <v>921</v>
      </c>
      <c r="H807" s="30">
        <v>2848</v>
      </c>
      <c r="I807" s="10">
        <v>-6526666.6600000001</v>
      </c>
      <c r="J807" s="10">
        <v>0</v>
      </c>
      <c r="K807" s="10">
        <v>0</v>
      </c>
      <c r="L807" s="9" t="s">
        <v>331</v>
      </c>
      <c r="M807" s="11">
        <f>VLOOKUP(Tabla2[[#This Row],[RUBRO]],'[1]Relacion de actividades'!$E$1:$F$87,2,0)</f>
        <v>256</v>
      </c>
      <c r="N807" s="28" t="s">
        <v>146</v>
      </c>
      <c r="O807" s="25">
        <v>2024680010149</v>
      </c>
      <c r="P807" s="26" t="s">
        <v>227</v>
      </c>
      <c r="Q807" s="11" t="s">
        <v>1271</v>
      </c>
      <c r="R807" s="11" t="s">
        <v>1494</v>
      </c>
      <c r="S807" s="11" t="s">
        <v>1529</v>
      </c>
      <c r="T807" s="11" t="s">
        <v>2056</v>
      </c>
      <c r="U807" s="11" t="s">
        <v>2057</v>
      </c>
      <c r="W807" s="11"/>
    </row>
    <row r="808" spans="1:23">
      <c r="A808" s="55">
        <v>45573</v>
      </c>
      <c r="B808" s="9">
        <v>8851</v>
      </c>
      <c r="C808" s="9" t="s">
        <v>310</v>
      </c>
      <c r="D808" s="9" t="s">
        <v>451</v>
      </c>
      <c r="E808" s="9" t="s">
        <v>1182</v>
      </c>
      <c r="F808" s="9" t="s">
        <v>909</v>
      </c>
      <c r="G808" s="9" t="s">
        <v>910</v>
      </c>
      <c r="H808" s="30">
        <v>3399</v>
      </c>
      <c r="I808" s="10">
        <v>-6380000</v>
      </c>
      <c r="J808" s="10">
        <v>0</v>
      </c>
      <c r="K808" s="10">
        <v>0</v>
      </c>
      <c r="L808" s="9" t="s">
        <v>331</v>
      </c>
      <c r="M808" s="11">
        <f>VLOOKUP(Tabla2[[#This Row],[RUBRO]],'[1]Relacion de actividades'!$E$1:$F$87,2,0)</f>
        <v>256</v>
      </c>
      <c r="N808" s="28" t="s">
        <v>146</v>
      </c>
      <c r="O808" s="25">
        <v>2024680010149</v>
      </c>
      <c r="P808" s="26" t="s">
        <v>227</v>
      </c>
      <c r="Q808" s="11" t="s">
        <v>1479</v>
      </c>
      <c r="R808" s="11" t="s">
        <v>1494</v>
      </c>
      <c r="S808" s="11" t="s">
        <v>1529</v>
      </c>
      <c r="T808" s="11" t="s">
        <v>2154</v>
      </c>
      <c r="U808" s="11" t="s">
        <v>2155</v>
      </c>
      <c r="V808" s="12" t="s">
        <v>2208</v>
      </c>
      <c r="W808" s="11"/>
    </row>
    <row r="809" spans="1:23">
      <c r="A809" s="55">
        <v>45574</v>
      </c>
      <c r="B809" s="9">
        <v>10063</v>
      </c>
      <c r="C809" s="9" t="s">
        <v>1402</v>
      </c>
      <c r="D809" s="9" t="s">
        <v>1320</v>
      </c>
      <c r="E809" s="9" t="s">
        <v>2221</v>
      </c>
      <c r="F809" s="9" t="s">
        <v>2222</v>
      </c>
      <c r="G809" s="9" t="s">
        <v>2223</v>
      </c>
      <c r="H809" s="30">
        <v>3794</v>
      </c>
      <c r="I809" s="10">
        <v>12000000</v>
      </c>
      <c r="J809" s="10">
        <v>12000000</v>
      </c>
      <c r="K809" s="10">
        <v>12000000</v>
      </c>
      <c r="L809" s="9" t="s">
        <v>331</v>
      </c>
      <c r="M809" s="11">
        <f>VLOOKUP(Tabla2[[#This Row],[RUBRO]],'[1]Relacion de actividades'!$E$1:$F$87,2,0)</f>
        <v>220</v>
      </c>
      <c r="N809" s="28" t="s">
        <v>132</v>
      </c>
      <c r="O809" s="25">
        <v>2024680010164</v>
      </c>
      <c r="P809" s="26" t="s">
        <v>223</v>
      </c>
      <c r="Q809" s="11" t="s">
        <v>947</v>
      </c>
      <c r="R809" s="11" t="s">
        <v>1494</v>
      </c>
      <c r="S809" s="11" t="s">
        <v>1495</v>
      </c>
      <c r="T809" s="11" t="s">
        <v>2314</v>
      </c>
      <c r="U809" s="11" t="s">
        <v>2337</v>
      </c>
      <c r="V809" s="12" t="s">
        <v>2208</v>
      </c>
      <c r="W809" s="11"/>
    </row>
    <row r="810" spans="1:23">
      <c r="A810" s="55">
        <v>45574</v>
      </c>
      <c r="B810" s="9">
        <v>10064</v>
      </c>
      <c r="C810" s="9" t="s">
        <v>248</v>
      </c>
      <c r="D810" s="9" t="s">
        <v>1320</v>
      </c>
      <c r="E810" s="9" t="s">
        <v>1322</v>
      </c>
      <c r="F810" s="9" t="s">
        <v>2224</v>
      </c>
      <c r="G810" s="9" t="s">
        <v>2225</v>
      </c>
      <c r="H810" s="30">
        <v>3789</v>
      </c>
      <c r="I810" s="10">
        <v>6250000</v>
      </c>
      <c r="J810" s="10">
        <v>6000000</v>
      </c>
      <c r="K810" s="10">
        <v>6000000</v>
      </c>
      <c r="L810" s="9" t="s">
        <v>331</v>
      </c>
      <c r="M810" s="11">
        <f>VLOOKUP(Tabla2[[#This Row],[RUBRO]],'[1]Relacion de actividades'!$E$1:$F$87,2,0)</f>
        <v>203</v>
      </c>
      <c r="N810" s="28" t="s">
        <v>92</v>
      </c>
      <c r="O810" s="25">
        <v>2024680010163</v>
      </c>
      <c r="P810" s="26" t="s">
        <v>209</v>
      </c>
      <c r="Q810" s="11" t="s">
        <v>591</v>
      </c>
      <c r="R810" s="11" t="s">
        <v>1494</v>
      </c>
      <c r="S810" s="11" t="s">
        <v>1529</v>
      </c>
      <c r="T810" s="11" t="s">
        <v>2315</v>
      </c>
      <c r="U810" s="11" t="s">
        <v>2338</v>
      </c>
      <c r="V810" s="12" t="s">
        <v>2208</v>
      </c>
      <c r="W810" s="11"/>
    </row>
    <row r="811" spans="1:23">
      <c r="A811" s="55">
        <v>45576</v>
      </c>
      <c r="B811" s="9">
        <v>10135</v>
      </c>
      <c r="C811" s="9" t="s">
        <v>303</v>
      </c>
      <c r="D811" s="9" t="s">
        <v>451</v>
      </c>
      <c r="E811" s="9" t="s">
        <v>2226</v>
      </c>
      <c r="F811" s="9" t="s">
        <v>2227</v>
      </c>
      <c r="G811" s="9" t="s">
        <v>2228</v>
      </c>
      <c r="H811" s="30">
        <v>3819</v>
      </c>
      <c r="I811" s="10">
        <v>9333333.3300000001</v>
      </c>
      <c r="J811" s="10">
        <v>2133333.33</v>
      </c>
      <c r="K811" s="10">
        <v>2133333.33</v>
      </c>
      <c r="L811" s="9" t="s">
        <v>331</v>
      </c>
      <c r="M811" s="11">
        <f>VLOOKUP(Tabla2[[#This Row],[RUBRO]],'[1]Relacion de actividades'!$E$1:$F$87,2,0)</f>
        <v>216</v>
      </c>
      <c r="N811" s="28" t="s">
        <v>122</v>
      </c>
      <c r="O811" s="25">
        <v>2024680010154</v>
      </c>
      <c r="P811" s="26" t="s">
        <v>222</v>
      </c>
      <c r="Q811" s="11" t="s">
        <v>687</v>
      </c>
      <c r="R811" s="11" t="s">
        <v>1494</v>
      </c>
      <c r="S811" s="11" t="s">
        <v>1495</v>
      </c>
      <c r="T811" s="11" t="s">
        <v>2316</v>
      </c>
      <c r="U811" s="11" t="s">
        <v>2339</v>
      </c>
      <c r="V811" s="12" t="s">
        <v>2208</v>
      </c>
      <c r="W811" s="11"/>
    </row>
    <row r="812" spans="1:23">
      <c r="A812" s="55">
        <v>45576</v>
      </c>
      <c r="B812" s="9">
        <v>10136</v>
      </c>
      <c r="C812" s="9" t="s">
        <v>303</v>
      </c>
      <c r="D812" s="9" t="s">
        <v>451</v>
      </c>
      <c r="E812" s="9" t="s">
        <v>1391</v>
      </c>
      <c r="F812" s="9" t="s">
        <v>2229</v>
      </c>
      <c r="G812" s="9" t="s">
        <v>2230</v>
      </c>
      <c r="H812" s="30">
        <v>3822</v>
      </c>
      <c r="I812" s="10">
        <v>8633334</v>
      </c>
      <c r="J812" s="10">
        <v>7276667.2300000004</v>
      </c>
      <c r="K812" s="10">
        <v>7276667.2300000004</v>
      </c>
      <c r="L812" s="9" t="s">
        <v>331</v>
      </c>
      <c r="M812" s="11">
        <f>VLOOKUP(Tabla2[[#This Row],[RUBRO]],'[1]Relacion de actividades'!$E$1:$F$87,2,0)</f>
        <v>216</v>
      </c>
      <c r="N812" s="28" t="s">
        <v>122</v>
      </c>
      <c r="O812" s="25">
        <v>2024680010154</v>
      </c>
      <c r="P812" s="26" t="s">
        <v>222</v>
      </c>
      <c r="Q812" s="11" t="s">
        <v>687</v>
      </c>
      <c r="R812" s="11" t="s">
        <v>1494</v>
      </c>
      <c r="S812" s="11" t="s">
        <v>1495</v>
      </c>
      <c r="T812" s="11" t="s">
        <v>2317</v>
      </c>
      <c r="U812" s="11" t="s">
        <v>2340</v>
      </c>
      <c r="V812" s="12" t="s">
        <v>2208</v>
      </c>
      <c r="W812" s="11"/>
    </row>
    <row r="813" spans="1:23">
      <c r="A813" s="55">
        <v>45576</v>
      </c>
      <c r="B813" s="9">
        <v>10154</v>
      </c>
      <c r="C813" s="9" t="s">
        <v>288</v>
      </c>
      <c r="D813" s="9" t="s">
        <v>1295</v>
      </c>
      <c r="E813" s="9" t="s">
        <v>2231</v>
      </c>
      <c r="F813" s="9" t="s">
        <v>531</v>
      </c>
      <c r="G813" s="9" t="s">
        <v>532</v>
      </c>
      <c r="H813" s="30">
        <v>149</v>
      </c>
      <c r="I813" s="10">
        <v>2952450</v>
      </c>
      <c r="J813" s="10">
        <v>0</v>
      </c>
      <c r="K813" s="10">
        <v>0</v>
      </c>
      <c r="L813" s="9" t="s">
        <v>331</v>
      </c>
      <c r="M813" s="11">
        <f>VLOOKUP(Tabla2[[#This Row],[RUBRO]],'[1]Relacion de actividades'!$E$1:$F$87,2,0)</f>
        <v>213</v>
      </c>
      <c r="N813" s="28" t="s">
        <v>115</v>
      </c>
      <c r="O813" s="25">
        <v>2024680010125</v>
      </c>
      <c r="P813" s="26" t="s">
        <v>218</v>
      </c>
      <c r="Q813" s="9" t="s">
        <v>515</v>
      </c>
      <c r="R813" s="11" t="s">
        <v>1489</v>
      </c>
      <c r="S813" s="11" t="s">
        <v>1490</v>
      </c>
      <c r="T813" s="11" t="s">
        <v>2318</v>
      </c>
      <c r="U813" s="11" t="s">
        <v>2341</v>
      </c>
      <c r="V813" s="12" t="s">
        <v>2208</v>
      </c>
      <c r="W813" s="11"/>
    </row>
    <row r="814" spans="1:23">
      <c r="A814" s="55">
        <v>45576</v>
      </c>
      <c r="B814" s="9">
        <v>10155</v>
      </c>
      <c r="C814" s="9" t="s">
        <v>286</v>
      </c>
      <c r="D814" s="9" t="s">
        <v>1298</v>
      </c>
      <c r="E814" s="9" t="s">
        <v>2231</v>
      </c>
      <c r="F814" s="9" t="s">
        <v>531</v>
      </c>
      <c r="G814" s="9" t="s">
        <v>532</v>
      </c>
      <c r="H814" s="30">
        <v>149</v>
      </c>
      <c r="I814" s="10">
        <v>39013650</v>
      </c>
      <c r="J814" s="10">
        <v>39013650</v>
      </c>
      <c r="K814" s="10">
        <v>39013650</v>
      </c>
      <c r="L814" s="9" t="s">
        <v>331</v>
      </c>
      <c r="M814" s="11">
        <f>VLOOKUP(Tabla2[[#This Row],[RUBRO]],'[1]Relacion de actividades'!$E$1:$F$87,2,0)</f>
        <v>213</v>
      </c>
      <c r="N814" s="28" t="s">
        <v>115</v>
      </c>
      <c r="O814" s="25">
        <v>2024680010125</v>
      </c>
      <c r="P814" s="26" t="s">
        <v>218</v>
      </c>
      <c r="Q814" s="9" t="s">
        <v>515</v>
      </c>
      <c r="R814" s="11" t="s">
        <v>1489</v>
      </c>
      <c r="S814" s="11" t="s">
        <v>1490</v>
      </c>
      <c r="T814" s="11" t="s">
        <v>2318</v>
      </c>
      <c r="U814" s="11" t="s">
        <v>2341</v>
      </c>
      <c r="V814" s="12" t="s">
        <v>2208</v>
      </c>
      <c r="W814" s="11"/>
    </row>
    <row r="815" spans="1:23">
      <c r="A815" s="55">
        <v>45576</v>
      </c>
      <c r="B815" s="9">
        <v>10156</v>
      </c>
      <c r="C815" s="9" t="s">
        <v>285</v>
      </c>
      <c r="D815" s="9" t="s">
        <v>2232</v>
      </c>
      <c r="E815" s="9" t="s">
        <v>2231</v>
      </c>
      <c r="F815" s="9" t="s">
        <v>531</v>
      </c>
      <c r="G815" s="9" t="s">
        <v>532</v>
      </c>
      <c r="H815" s="30">
        <v>149</v>
      </c>
      <c r="I815" s="10">
        <v>23078925</v>
      </c>
      <c r="J815" s="10">
        <v>6247125</v>
      </c>
      <c r="K815" s="10">
        <v>6247125</v>
      </c>
      <c r="L815" s="9" t="s">
        <v>331</v>
      </c>
      <c r="M815" s="11">
        <f>VLOOKUP(Tabla2[[#This Row],[RUBRO]],'[1]Relacion de actividades'!$E$1:$F$87,2,0)</f>
        <v>213</v>
      </c>
      <c r="N815" s="28" t="s">
        <v>115</v>
      </c>
      <c r="O815" s="25">
        <v>2024680010125</v>
      </c>
      <c r="P815" s="26" t="s">
        <v>218</v>
      </c>
      <c r="Q815" s="9" t="s">
        <v>515</v>
      </c>
      <c r="R815" s="11" t="s">
        <v>1489</v>
      </c>
      <c r="S815" s="11" t="s">
        <v>1490</v>
      </c>
      <c r="T815" s="11" t="s">
        <v>2318</v>
      </c>
      <c r="U815" s="11" t="s">
        <v>2341</v>
      </c>
      <c r="V815" s="12" t="s">
        <v>2208</v>
      </c>
      <c r="W815" s="11"/>
    </row>
    <row r="816" spans="1:23">
      <c r="A816" s="55">
        <v>45576</v>
      </c>
      <c r="B816" s="9">
        <v>10157</v>
      </c>
      <c r="C816" s="9" t="s">
        <v>287</v>
      </c>
      <c r="D816" s="9" t="s">
        <v>1328</v>
      </c>
      <c r="E816" s="9" t="s">
        <v>2231</v>
      </c>
      <c r="F816" s="9" t="s">
        <v>531</v>
      </c>
      <c r="G816" s="9" t="s">
        <v>532</v>
      </c>
      <c r="H816" s="30">
        <v>149</v>
      </c>
      <c r="I816" s="10">
        <v>53217000</v>
      </c>
      <c r="J816" s="10">
        <v>43800750</v>
      </c>
      <c r="K816" s="10">
        <v>43800750</v>
      </c>
      <c r="L816" s="9" t="s">
        <v>331</v>
      </c>
      <c r="M816" s="11">
        <f>VLOOKUP(Tabla2[[#This Row],[RUBRO]],'[1]Relacion de actividades'!$E$1:$F$87,2,0)</f>
        <v>213</v>
      </c>
      <c r="N816" s="28" t="s">
        <v>115</v>
      </c>
      <c r="O816" s="25">
        <v>2024680010125</v>
      </c>
      <c r="P816" s="26" t="s">
        <v>218</v>
      </c>
      <c r="Q816" s="9" t="s">
        <v>515</v>
      </c>
      <c r="R816" s="11" t="s">
        <v>1489</v>
      </c>
      <c r="S816" s="11" t="s">
        <v>1490</v>
      </c>
      <c r="T816" s="11" t="s">
        <v>2318</v>
      </c>
      <c r="U816" s="11" t="s">
        <v>2341</v>
      </c>
      <c r="V816" s="12" t="s">
        <v>2208</v>
      </c>
      <c r="W816" s="11"/>
    </row>
    <row r="817" spans="1:23">
      <c r="A817" s="55">
        <v>45576</v>
      </c>
      <c r="B817" s="9">
        <v>10158</v>
      </c>
      <c r="C817" s="9" t="s">
        <v>279</v>
      </c>
      <c r="D817" s="9" t="s">
        <v>1295</v>
      </c>
      <c r="E817" s="9" t="s">
        <v>2231</v>
      </c>
      <c r="F817" s="9" t="s">
        <v>529</v>
      </c>
      <c r="G817" s="9" t="s">
        <v>530</v>
      </c>
      <c r="H817" s="30">
        <v>150</v>
      </c>
      <c r="I817" s="10">
        <v>11453750</v>
      </c>
      <c r="J817" s="10">
        <v>0</v>
      </c>
      <c r="K817" s="10">
        <v>0</v>
      </c>
      <c r="L817" s="9" t="s">
        <v>331</v>
      </c>
      <c r="M817" s="11">
        <v>212</v>
      </c>
      <c r="N817" s="28" t="s">
        <v>114</v>
      </c>
      <c r="O817" s="25">
        <v>2024680010125</v>
      </c>
      <c r="P817" s="26" t="s">
        <v>218</v>
      </c>
      <c r="Q817" s="9" t="s">
        <v>411</v>
      </c>
      <c r="R817" s="11" t="s">
        <v>1489</v>
      </c>
      <c r="S817" s="11" t="s">
        <v>1490</v>
      </c>
      <c r="T817" s="11" t="s">
        <v>2318</v>
      </c>
      <c r="U817" s="11" t="s">
        <v>2341</v>
      </c>
      <c r="V817" s="12" t="s">
        <v>2208</v>
      </c>
      <c r="W817" s="11"/>
    </row>
    <row r="818" spans="1:23">
      <c r="A818" s="55">
        <v>45576</v>
      </c>
      <c r="B818" s="9">
        <v>10159</v>
      </c>
      <c r="C818" s="9" t="s">
        <v>281</v>
      </c>
      <c r="D818" s="9" t="s">
        <v>1298</v>
      </c>
      <c r="E818" s="9" t="s">
        <v>2231</v>
      </c>
      <c r="F818" s="9" t="s">
        <v>529</v>
      </c>
      <c r="G818" s="9" t="s">
        <v>530</v>
      </c>
      <c r="H818" s="30">
        <v>150</v>
      </c>
      <c r="I818" s="10">
        <v>151750500</v>
      </c>
      <c r="J818" s="10">
        <v>108086616</v>
      </c>
      <c r="K818" s="10">
        <v>108086616</v>
      </c>
      <c r="L818" s="9" t="s">
        <v>331</v>
      </c>
      <c r="M818" s="11">
        <v>212</v>
      </c>
      <c r="N818" s="28" t="s">
        <v>114</v>
      </c>
      <c r="O818" s="25">
        <v>2024680010125</v>
      </c>
      <c r="P818" s="26" t="s">
        <v>218</v>
      </c>
      <c r="Q818" s="9" t="s">
        <v>519</v>
      </c>
      <c r="R818" s="11" t="s">
        <v>1489</v>
      </c>
      <c r="S818" s="11" t="s">
        <v>1490</v>
      </c>
      <c r="T818" s="11" t="s">
        <v>2318</v>
      </c>
      <c r="U818" s="11" t="s">
        <v>2341</v>
      </c>
      <c r="V818" s="12" t="s">
        <v>2208</v>
      </c>
      <c r="W818" s="11"/>
    </row>
    <row r="819" spans="1:23">
      <c r="A819" s="55">
        <v>45576</v>
      </c>
      <c r="B819" s="9">
        <v>10160</v>
      </c>
      <c r="C819" s="9" t="s">
        <v>288</v>
      </c>
      <c r="D819" s="9" t="s">
        <v>1295</v>
      </c>
      <c r="E819" s="9" t="s">
        <v>2231</v>
      </c>
      <c r="F819" s="9" t="s">
        <v>529</v>
      </c>
      <c r="G819" s="9" t="s">
        <v>530</v>
      </c>
      <c r="H819" s="30">
        <v>150</v>
      </c>
      <c r="I819" s="10">
        <v>6692220</v>
      </c>
      <c r="J819" s="10">
        <v>2655153</v>
      </c>
      <c r="K819" s="10">
        <v>2655153</v>
      </c>
      <c r="L819" s="9" t="s">
        <v>331</v>
      </c>
      <c r="M819" s="11">
        <f>VLOOKUP(Tabla2[[#This Row],[RUBRO]],'[1]Relacion de actividades'!$E$1:$F$87,2,0)</f>
        <v>213</v>
      </c>
      <c r="N819" s="28" t="s">
        <v>115</v>
      </c>
      <c r="O819" s="25">
        <v>2024680010125</v>
      </c>
      <c r="P819" s="26" t="s">
        <v>218</v>
      </c>
      <c r="Q819" s="9" t="s">
        <v>515</v>
      </c>
      <c r="R819" s="11" t="s">
        <v>1489</v>
      </c>
      <c r="S819" s="11" t="s">
        <v>1490</v>
      </c>
      <c r="T819" s="11" t="s">
        <v>2318</v>
      </c>
      <c r="U819" s="11" t="s">
        <v>2341</v>
      </c>
      <c r="V819" s="12" t="s">
        <v>2208</v>
      </c>
      <c r="W819" s="11"/>
    </row>
    <row r="820" spans="1:23">
      <c r="A820" s="55">
        <v>45576</v>
      </c>
      <c r="B820" s="9">
        <v>10161</v>
      </c>
      <c r="C820" s="9" t="s">
        <v>286</v>
      </c>
      <c r="D820" s="9" t="s">
        <v>1298</v>
      </c>
      <c r="E820" s="9" t="s">
        <v>2231</v>
      </c>
      <c r="F820" s="9" t="s">
        <v>529</v>
      </c>
      <c r="G820" s="9" t="s">
        <v>530</v>
      </c>
      <c r="H820" s="30">
        <v>150</v>
      </c>
      <c r="I820" s="10">
        <v>88430940</v>
      </c>
      <c r="J820" s="10">
        <v>88430940</v>
      </c>
      <c r="K820" s="10">
        <v>88430940</v>
      </c>
      <c r="L820" s="9" t="s">
        <v>331</v>
      </c>
      <c r="M820" s="11">
        <f>VLOOKUP(Tabla2[[#This Row],[RUBRO]],'[1]Relacion de actividades'!$E$1:$F$87,2,0)</f>
        <v>213</v>
      </c>
      <c r="N820" s="28" t="s">
        <v>115</v>
      </c>
      <c r="O820" s="25">
        <v>2024680010125</v>
      </c>
      <c r="P820" s="26" t="s">
        <v>218</v>
      </c>
      <c r="Q820" s="9" t="s">
        <v>515</v>
      </c>
      <c r="R820" s="11" t="s">
        <v>1489</v>
      </c>
      <c r="S820" s="11" t="s">
        <v>1490</v>
      </c>
      <c r="T820" s="11" t="s">
        <v>2318</v>
      </c>
      <c r="U820" s="11" t="s">
        <v>2341</v>
      </c>
      <c r="V820" s="12" t="s">
        <v>2208</v>
      </c>
      <c r="W820" s="11"/>
    </row>
    <row r="821" spans="1:23">
      <c r="A821" s="55">
        <v>45576</v>
      </c>
      <c r="B821" s="9">
        <v>10162</v>
      </c>
      <c r="C821" s="9" t="s">
        <v>285</v>
      </c>
      <c r="D821" s="9" t="s">
        <v>2232</v>
      </c>
      <c r="E821" s="9" t="s">
        <v>2231</v>
      </c>
      <c r="F821" s="9" t="s">
        <v>529</v>
      </c>
      <c r="G821" s="9" t="s">
        <v>530</v>
      </c>
      <c r="H821" s="30">
        <v>150</v>
      </c>
      <c r="I821" s="10">
        <v>52312230</v>
      </c>
      <c r="J821" s="10">
        <v>0</v>
      </c>
      <c r="K821" s="10">
        <v>0</v>
      </c>
      <c r="L821" s="9" t="s">
        <v>331</v>
      </c>
      <c r="M821" s="11">
        <f>VLOOKUP(Tabla2[[#This Row],[RUBRO]],'[1]Relacion de actividades'!$E$1:$F$87,2,0)</f>
        <v>213</v>
      </c>
      <c r="N821" s="28" t="s">
        <v>115</v>
      </c>
      <c r="O821" s="25">
        <v>2024680010125</v>
      </c>
      <c r="P821" s="26" t="s">
        <v>218</v>
      </c>
      <c r="Q821" s="9" t="s">
        <v>515</v>
      </c>
      <c r="R821" s="11" t="s">
        <v>1489</v>
      </c>
      <c r="S821" s="11" t="s">
        <v>1490</v>
      </c>
      <c r="T821" s="11" t="s">
        <v>2318</v>
      </c>
      <c r="U821" s="11" t="s">
        <v>2341</v>
      </c>
      <c r="V821" s="12" t="s">
        <v>2208</v>
      </c>
      <c r="W821" s="11"/>
    </row>
    <row r="822" spans="1:23">
      <c r="A822" s="55">
        <v>45576</v>
      </c>
      <c r="B822" s="9">
        <v>10163</v>
      </c>
      <c r="C822" s="9" t="s">
        <v>280</v>
      </c>
      <c r="D822" s="9" t="s">
        <v>1328</v>
      </c>
      <c r="E822" s="9" t="s">
        <v>2231</v>
      </c>
      <c r="F822" s="9" t="s">
        <v>529</v>
      </c>
      <c r="G822" s="9" t="s">
        <v>530</v>
      </c>
      <c r="H822" s="30">
        <v>150</v>
      </c>
      <c r="I822" s="10">
        <v>44347050</v>
      </c>
      <c r="J822" s="10">
        <v>44347050</v>
      </c>
      <c r="K822" s="10">
        <v>44347050</v>
      </c>
      <c r="L822" s="9" t="s">
        <v>331</v>
      </c>
      <c r="M822" s="11">
        <v>212</v>
      </c>
      <c r="N822" s="28" t="s">
        <v>114</v>
      </c>
      <c r="O822" s="25">
        <v>2024680010125</v>
      </c>
      <c r="P822" s="26" t="s">
        <v>218</v>
      </c>
      <c r="Q822" s="9" t="s">
        <v>519</v>
      </c>
      <c r="R822" s="11" t="s">
        <v>1489</v>
      </c>
      <c r="S822" s="11" t="s">
        <v>1490</v>
      </c>
      <c r="T822" s="11" t="s">
        <v>2318</v>
      </c>
      <c r="U822" s="11" t="s">
        <v>2341</v>
      </c>
      <c r="V822" s="12" t="s">
        <v>2208</v>
      </c>
      <c r="W822" s="11"/>
    </row>
    <row r="823" spans="1:23">
      <c r="A823" s="55">
        <v>45576</v>
      </c>
      <c r="B823" s="9">
        <v>10164</v>
      </c>
      <c r="C823" s="9" t="s">
        <v>287</v>
      </c>
      <c r="D823" s="9" t="s">
        <v>1328</v>
      </c>
      <c r="E823" s="9" t="s">
        <v>2231</v>
      </c>
      <c r="F823" s="9" t="s">
        <v>529</v>
      </c>
      <c r="G823" s="9" t="s">
        <v>530</v>
      </c>
      <c r="H823" s="30">
        <v>150</v>
      </c>
      <c r="I823" s="10">
        <v>120625200</v>
      </c>
      <c r="J823" s="10">
        <v>88204977</v>
      </c>
      <c r="K823" s="10">
        <v>88204977</v>
      </c>
      <c r="L823" s="9" t="s">
        <v>331</v>
      </c>
      <c r="M823" s="11">
        <f>VLOOKUP(Tabla2[[#This Row],[RUBRO]],'[1]Relacion de actividades'!$E$1:$F$87,2,0)</f>
        <v>213</v>
      </c>
      <c r="N823" s="28" t="s">
        <v>115</v>
      </c>
      <c r="O823" s="25">
        <v>2024680010125</v>
      </c>
      <c r="P823" s="26" t="s">
        <v>218</v>
      </c>
      <c r="Q823" s="9" t="s">
        <v>515</v>
      </c>
      <c r="R823" s="11" t="s">
        <v>1489</v>
      </c>
      <c r="S823" s="11" t="s">
        <v>1490</v>
      </c>
      <c r="T823" s="11" t="s">
        <v>2318</v>
      </c>
      <c r="U823" s="11" t="s">
        <v>2341</v>
      </c>
      <c r="V823" s="12" t="s">
        <v>2208</v>
      </c>
      <c r="W823" s="11"/>
    </row>
    <row r="824" spans="1:23">
      <c r="A824" s="55">
        <v>45576</v>
      </c>
      <c r="B824" s="9">
        <v>10165</v>
      </c>
      <c r="C824" s="9" t="s">
        <v>279</v>
      </c>
      <c r="D824" s="9" t="s">
        <v>1295</v>
      </c>
      <c r="E824" s="9" t="s">
        <v>2231</v>
      </c>
      <c r="F824" s="9" t="s">
        <v>533</v>
      </c>
      <c r="G824" s="9" t="s">
        <v>534</v>
      </c>
      <c r="H824" s="30">
        <v>151</v>
      </c>
      <c r="I824" s="10">
        <v>4042500</v>
      </c>
      <c r="J824" s="10">
        <v>0</v>
      </c>
      <c r="K824" s="10">
        <v>0</v>
      </c>
      <c r="L824" s="9" t="s">
        <v>331</v>
      </c>
      <c r="M824" s="11">
        <v>212</v>
      </c>
      <c r="N824" s="28" t="s">
        <v>114</v>
      </c>
      <c r="O824" s="25">
        <v>2024680010125</v>
      </c>
      <c r="P824" s="26" t="s">
        <v>218</v>
      </c>
      <c r="Q824" s="9" t="s">
        <v>519</v>
      </c>
      <c r="R824" s="11" t="s">
        <v>1489</v>
      </c>
      <c r="S824" s="11" t="s">
        <v>1490</v>
      </c>
      <c r="T824" s="11" t="s">
        <v>2318</v>
      </c>
      <c r="U824" s="11" t="s">
        <v>2341</v>
      </c>
      <c r="V824" s="12" t="s">
        <v>2208</v>
      </c>
      <c r="W824" s="11"/>
    </row>
    <row r="825" spans="1:23">
      <c r="A825" s="55">
        <v>45576</v>
      </c>
      <c r="B825" s="9">
        <v>10166</v>
      </c>
      <c r="C825" s="9" t="s">
        <v>281</v>
      </c>
      <c r="D825" s="9" t="s">
        <v>1298</v>
      </c>
      <c r="E825" s="9" t="s">
        <v>2231</v>
      </c>
      <c r="F825" s="9" t="s">
        <v>533</v>
      </c>
      <c r="G825" s="9" t="s">
        <v>534</v>
      </c>
      <c r="H825" s="30">
        <v>151</v>
      </c>
      <c r="I825" s="10">
        <v>53559000</v>
      </c>
      <c r="J825" s="10">
        <v>40287060</v>
      </c>
      <c r="K825" s="10">
        <v>40287060</v>
      </c>
      <c r="L825" s="9" t="s">
        <v>331</v>
      </c>
      <c r="M825" s="11">
        <v>212</v>
      </c>
      <c r="N825" s="28" t="s">
        <v>114</v>
      </c>
      <c r="O825" s="25">
        <v>2024680010125</v>
      </c>
      <c r="P825" s="26" t="s">
        <v>218</v>
      </c>
      <c r="Q825" s="9" t="s">
        <v>519</v>
      </c>
      <c r="R825" s="11" t="s">
        <v>1489</v>
      </c>
      <c r="S825" s="11" t="s">
        <v>1490</v>
      </c>
      <c r="T825" s="11" t="s">
        <v>2318</v>
      </c>
      <c r="U825" s="11" t="s">
        <v>2341</v>
      </c>
      <c r="V825" s="12" t="s">
        <v>2208</v>
      </c>
      <c r="W825" s="11"/>
    </row>
    <row r="826" spans="1:23">
      <c r="A826" s="55">
        <v>45576</v>
      </c>
      <c r="B826" s="9">
        <v>10167</v>
      </c>
      <c r="C826" s="9" t="s">
        <v>288</v>
      </c>
      <c r="D826" s="9" t="s">
        <v>1295</v>
      </c>
      <c r="E826" s="9" t="s">
        <v>2231</v>
      </c>
      <c r="F826" s="9" t="s">
        <v>533</v>
      </c>
      <c r="G826" s="9" t="s">
        <v>534</v>
      </c>
      <c r="H826" s="30">
        <v>151</v>
      </c>
      <c r="I826" s="10">
        <v>3779136</v>
      </c>
      <c r="J826" s="10">
        <v>0</v>
      </c>
      <c r="K826" s="10">
        <v>0</v>
      </c>
      <c r="L826" s="9" t="s">
        <v>331</v>
      </c>
      <c r="M826" s="11">
        <f>VLOOKUP(Tabla2[[#This Row],[RUBRO]],'[1]Relacion de actividades'!$E$1:$F$87,2,0)</f>
        <v>213</v>
      </c>
      <c r="N826" s="28" t="s">
        <v>115</v>
      </c>
      <c r="O826" s="25">
        <v>2024680010125</v>
      </c>
      <c r="P826" s="26" t="s">
        <v>218</v>
      </c>
      <c r="Q826" s="9" t="s">
        <v>515</v>
      </c>
      <c r="R826" s="11" t="s">
        <v>1489</v>
      </c>
      <c r="S826" s="11" t="s">
        <v>1490</v>
      </c>
      <c r="T826" s="11" t="s">
        <v>2318</v>
      </c>
      <c r="U826" s="11" t="s">
        <v>2341</v>
      </c>
      <c r="V826" s="12" t="s">
        <v>2208</v>
      </c>
      <c r="W826" s="11"/>
    </row>
    <row r="827" spans="1:23">
      <c r="A827" s="55">
        <v>45576</v>
      </c>
      <c r="B827" s="9">
        <v>10168</v>
      </c>
      <c r="C827" s="9" t="s">
        <v>286</v>
      </c>
      <c r="D827" s="9" t="s">
        <v>1298</v>
      </c>
      <c r="E827" s="9" t="s">
        <v>2231</v>
      </c>
      <c r="F827" s="9" t="s">
        <v>533</v>
      </c>
      <c r="G827" s="9" t="s">
        <v>534</v>
      </c>
      <c r="H827" s="30">
        <v>151</v>
      </c>
      <c r="I827" s="10">
        <v>49937472</v>
      </c>
      <c r="J827" s="10">
        <v>49937472</v>
      </c>
      <c r="K827" s="10">
        <v>49937472</v>
      </c>
      <c r="L827" s="9" t="s">
        <v>331</v>
      </c>
      <c r="M827" s="11">
        <f>VLOOKUP(Tabla2[[#This Row],[RUBRO]],'[1]Relacion de actividades'!$E$1:$F$87,2,0)</f>
        <v>213</v>
      </c>
      <c r="N827" s="28" t="s">
        <v>115</v>
      </c>
      <c r="O827" s="25">
        <v>2024680010125</v>
      </c>
      <c r="P827" s="26" t="s">
        <v>218</v>
      </c>
      <c r="Q827" s="9" t="s">
        <v>515</v>
      </c>
      <c r="R827" s="11" t="s">
        <v>1489</v>
      </c>
      <c r="S827" s="11" t="s">
        <v>1490</v>
      </c>
      <c r="T827" s="11" t="s">
        <v>2318</v>
      </c>
      <c r="U827" s="11" t="s">
        <v>2341</v>
      </c>
      <c r="V827" s="12" t="s">
        <v>2208</v>
      </c>
      <c r="W827" s="11"/>
    </row>
    <row r="828" spans="1:23">
      <c r="A828" s="55">
        <v>45576</v>
      </c>
      <c r="B828" s="9">
        <v>10169</v>
      </c>
      <c r="C828" s="9" t="s">
        <v>285</v>
      </c>
      <c r="D828" s="9" t="s">
        <v>2232</v>
      </c>
      <c r="E828" s="9" t="s">
        <v>2231</v>
      </c>
      <c r="F828" s="9" t="s">
        <v>533</v>
      </c>
      <c r="G828" s="9" t="s">
        <v>534</v>
      </c>
      <c r="H828" s="30">
        <v>151</v>
      </c>
      <c r="I828" s="10">
        <v>29541024</v>
      </c>
      <c r="J828" s="10">
        <v>7976853</v>
      </c>
      <c r="K828" s="10">
        <v>7976853</v>
      </c>
      <c r="L828" s="9" t="s">
        <v>331</v>
      </c>
      <c r="M828" s="11">
        <f>VLOOKUP(Tabla2[[#This Row],[RUBRO]],'[1]Relacion de actividades'!$E$1:$F$87,2,0)</f>
        <v>213</v>
      </c>
      <c r="N828" s="28" t="s">
        <v>115</v>
      </c>
      <c r="O828" s="25">
        <v>2024680010125</v>
      </c>
      <c r="P828" s="26" t="s">
        <v>218</v>
      </c>
      <c r="Q828" s="9" t="s">
        <v>515</v>
      </c>
      <c r="R828" s="11" t="s">
        <v>1489</v>
      </c>
      <c r="S828" s="11" t="s">
        <v>1490</v>
      </c>
      <c r="T828" s="11" t="s">
        <v>2318</v>
      </c>
      <c r="U828" s="11" t="s">
        <v>2341</v>
      </c>
      <c r="V828" s="12" t="s">
        <v>2208</v>
      </c>
      <c r="W828" s="11"/>
    </row>
    <row r="829" spans="1:23">
      <c r="A829" s="55">
        <v>45576</v>
      </c>
      <c r="B829" s="9">
        <v>10170</v>
      </c>
      <c r="C829" s="9" t="s">
        <v>280</v>
      </c>
      <c r="D829" s="9" t="s">
        <v>1328</v>
      </c>
      <c r="E829" s="9" t="s">
        <v>2231</v>
      </c>
      <c r="F829" s="9" t="s">
        <v>533</v>
      </c>
      <c r="G829" s="9" t="s">
        <v>534</v>
      </c>
      <c r="H829" s="30">
        <v>151</v>
      </c>
      <c r="I829" s="10">
        <v>15651900</v>
      </c>
      <c r="J829" s="10">
        <v>15651900</v>
      </c>
      <c r="K829" s="10">
        <v>15651900</v>
      </c>
      <c r="L829" s="9" t="s">
        <v>331</v>
      </c>
      <c r="M829" s="11">
        <v>212</v>
      </c>
      <c r="N829" s="28" t="s">
        <v>114</v>
      </c>
      <c r="O829" s="25">
        <v>2024680010125</v>
      </c>
      <c r="P829" s="26" t="s">
        <v>218</v>
      </c>
      <c r="Q829" s="9" t="s">
        <v>519</v>
      </c>
      <c r="R829" s="11" t="s">
        <v>1489</v>
      </c>
      <c r="S829" s="11" t="s">
        <v>1490</v>
      </c>
      <c r="T829" s="11" t="s">
        <v>2318</v>
      </c>
      <c r="U829" s="11" t="s">
        <v>2341</v>
      </c>
      <c r="V829" s="12" t="s">
        <v>2208</v>
      </c>
      <c r="W829" s="11"/>
    </row>
    <row r="830" spans="1:23">
      <c r="A830" s="55">
        <v>45576</v>
      </c>
      <c r="B830" s="9">
        <v>10171</v>
      </c>
      <c r="C830" s="9" t="s">
        <v>287</v>
      </c>
      <c r="D830" s="9" t="s">
        <v>1328</v>
      </c>
      <c r="E830" s="9" t="s">
        <v>2231</v>
      </c>
      <c r="F830" s="9" t="s">
        <v>533</v>
      </c>
      <c r="G830" s="9" t="s">
        <v>534</v>
      </c>
      <c r="H830" s="30">
        <v>151</v>
      </c>
      <c r="I830" s="10">
        <v>68117760</v>
      </c>
      <c r="J830" s="10">
        <v>55850823</v>
      </c>
      <c r="K830" s="10">
        <v>55850823</v>
      </c>
      <c r="L830" s="9" t="s">
        <v>331</v>
      </c>
      <c r="M830" s="11">
        <f>VLOOKUP(Tabla2[[#This Row],[RUBRO]],'[1]Relacion de actividades'!$E$1:$F$87,2,0)</f>
        <v>213</v>
      </c>
      <c r="N830" s="28" t="s">
        <v>115</v>
      </c>
      <c r="O830" s="25">
        <v>2024680010125</v>
      </c>
      <c r="P830" s="26" t="s">
        <v>218</v>
      </c>
      <c r="Q830" s="9" t="s">
        <v>515</v>
      </c>
      <c r="R830" s="11" t="s">
        <v>1489</v>
      </c>
      <c r="S830" s="11" t="s">
        <v>1490</v>
      </c>
      <c r="T830" s="11" t="s">
        <v>2318</v>
      </c>
      <c r="U830" s="11" t="s">
        <v>2341</v>
      </c>
      <c r="V830" s="12" t="s">
        <v>2208</v>
      </c>
      <c r="W830" s="11"/>
    </row>
    <row r="831" spans="1:23">
      <c r="A831" s="55">
        <v>45576</v>
      </c>
      <c r="B831" s="9">
        <v>10172</v>
      </c>
      <c r="C831" s="9" t="s">
        <v>279</v>
      </c>
      <c r="D831" s="9" t="s">
        <v>1295</v>
      </c>
      <c r="E831" s="9" t="s">
        <v>2231</v>
      </c>
      <c r="F831" s="9" t="s">
        <v>537</v>
      </c>
      <c r="G831" s="9" t="s">
        <v>538</v>
      </c>
      <c r="H831" s="30">
        <v>152</v>
      </c>
      <c r="I831" s="10">
        <v>2021250</v>
      </c>
      <c r="J831" s="10">
        <v>0</v>
      </c>
      <c r="K831" s="10">
        <v>0</v>
      </c>
      <c r="L831" s="9" t="s">
        <v>331</v>
      </c>
      <c r="M831" s="11">
        <v>212</v>
      </c>
      <c r="N831" s="28" t="s">
        <v>114</v>
      </c>
      <c r="O831" s="25">
        <v>2024680010125</v>
      </c>
      <c r="P831" s="26" t="s">
        <v>218</v>
      </c>
      <c r="Q831" s="9" t="s">
        <v>411</v>
      </c>
      <c r="R831" s="11" t="s">
        <v>1489</v>
      </c>
      <c r="S831" s="11" t="s">
        <v>1490</v>
      </c>
      <c r="T831" s="11" t="s">
        <v>2318</v>
      </c>
      <c r="U831" s="11" t="s">
        <v>2341</v>
      </c>
      <c r="V831" s="12" t="s">
        <v>2208</v>
      </c>
      <c r="W831" s="11"/>
    </row>
    <row r="832" spans="1:23">
      <c r="A832" s="55">
        <v>45576</v>
      </c>
      <c r="B832" s="9">
        <v>10173</v>
      </c>
      <c r="C832" s="9" t="s">
        <v>281</v>
      </c>
      <c r="D832" s="9" t="s">
        <v>1298</v>
      </c>
      <c r="E832" s="9" t="s">
        <v>2231</v>
      </c>
      <c r="F832" s="9" t="s">
        <v>537</v>
      </c>
      <c r="G832" s="9" t="s">
        <v>538</v>
      </c>
      <c r="H832" s="30">
        <v>152</v>
      </c>
      <c r="I832" s="10">
        <v>26779500</v>
      </c>
      <c r="J832" s="10">
        <v>20143530</v>
      </c>
      <c r="K832" s="10">
        <v>20143530</v>
      </c>
      <c r="L832" s="9" t="s">
        <v>331</v>
      </c>
      <c r="M832" s="11">
        <v>212</v>
      </c>
      <c r="N832" s="28" t="s">
        <v>114</v>
      </c>
      <c r="O832" s="25">
        <v>2024680010125</v>
      </c>
      <c r="P832" s="26" t="s">
        <v>218</v>
      </c>
      <c r="Q832" s="9" t="s">
        <v>519</v>
      </c>
      <c r="R832" s="11" t="s">
        <v>1489</v>
      </c>
      <c r="S832" s="11" t="s">
        <v>1490</v>
      </c>
      <c r="T832" s="11" t="s">
        <v>2318</v>
      </c>
      <c r="U832" s="11" t="s">
        <v>2341</v>
      </c>
      <c r="V832" s="12" t="s">
        <v>2208</v>
      </c>
      <c r="W832" s="11"/>
    </row>
    <row r="833" spans="1:23">
      <c r="A833" s="55">
        <v>45576</v>
      </c>
      <c r="B833" s="9">
        <v>10174</v>
      </c>
      <c r="C833" s="9" t="s">
        <v>288</v>
      </c>
      <c r="D833" s="9" t="s">
        <v>1295</v>
      </c>
      <c r="E833" s="9" t="s">
        <v>2231</v>
      </c>
      <c r="F833" s="9" t="s">
        <v>537</v>
      </c>
      <c r="G833" s="9" t="s">
        <v>538</v>
      </c>
      <c r="H833" s="30">
        <v>152</v>
      </c>
      <c r="I833" s="10">
        <v>1180980</v>
      </c>
      <c r="J833" s="10">
        <v>785754</v>
      </c>
      <c r="K833" s="10">
        <v>785754</v>
      </c>
      <c r="L833" s="9" t="s">
        <v>331</v>
      </c>
      <c r="M833" s="11">
        <f>VLOOKUP(Tabla2[[#This Row],[RUBRO]],'[1]Relacion de actividades'!$E$1:$F$87,2,0)</f>
        <v>213</v>
      </c>
      <c r="N833" s="28" t="s">
        <v>115</v>
      </c>
      <c r="O833" s="25">
        <v>2024680010125</v>
      </c>
      <c r="P833" s="26" t="s">
        <v>218</v>
      </c>
      <c r="Q833" s="9" t="s">
        <v>515</v>
      </c>
      <c r="R833" s="11" t="s">
        <v>1489</v>
      </c>
      <c r="S833" s="11" t="s">
        <v>1490</v>
      </c>
      <c r="T833" s="11" t="s">
        <v>2318</v>
      </c>
      <c r="U833" s="11" t="s">
        <v>2341</v>
      </c>
      <c r="V833" s="12" t="s">
        <v>2208</v>
      </c>
      <c r="W833" s="11"/>
    </row>
    <row r="834" spans="1:23">
      <c r="A834" s="55">
        <v>45576</v>
      </c>
      <c r="B834" s="9">
        <v>10175</v>
      </c>
      <c r="C834" s="9" t="s">
        <v>286</v>
      </c>
      <c r="D834" s="9" t="s">
        <v>1298</v>
      </c>
      <c r="E834" s="9" t="s">
        <v>2231</v>
      </c>
      <c r="F834" s="9" t="s">
        <v>537</v>
      </c>
      <c r="G834" s="9" t="s">
        <v>538</v>
      </c>
      <c r="H834" s="30">
        <v>152</v>
      </c>
      <c r="I834" s="10">
        <v>15605460</v>
      </c>
      <c r="J834" s="10">
        <v>15605460</v>
      </c>
      <c r="K834" s="10">
        <v>15605460</v>
      </c>
      <c r="L834" s="9" t="s">
        <v>331</v>
      </c>
      <c r="M834" s="11">
        <f>VLOOKUP(Tabla2[[#This Row],[RUBRO]],'[1]Relacion de actividades'!$E$1:$F$87,2,0)</f>
        <v>213</v>
      </c>
      <c r="N834" s="28" t="s">
        <v>115</v>
      </c>
      <c r="O834" s="25">
        <v>2024680010125</v>
      </c>
      <c r="P834" s="26" t="s">
        <v>218</v>
      </c>
      <c r="Q834" s="9" t="s">
        <v>515</v>
      </c>
      <c r="R834" s="11" t="s">
        <v>1489</v>
      </c>
      <c r="S834" s="11" t="s">
        <v>1490</v>
      </c>
      <c r="T834" s="11" t="s">
        <v>2318</v>
      </c>
      <c r="U834" s="11" t="s">
        <v>2341</v>
      </c>
      <c r="V834" s="12" t="s">
        <v>2208</v>
      </c>
      <c r="W834" s="11"/>
    </row>
    <row r="835" spans="1:23">
      <c r="A835" s="55">
        <v>45576</v>
      </c>
      <c r="B835" s="9">
        <v>10176</v>
      </c>
      <c r="C835" s="9" t="s">
        <v>285</v>
      </c>
      <c r="D835" s="9" t="s">
        <v>2232</v>
      </c>
      <c r="E835" s="9" t="s">
        <v>2231</v>
      </c>
      <c r="F835" s="9" t="s">
        <v>537</v>
      </c>
      <c r="G835" s="9" t="s">
        <v>538</v>
      </c>
      <c r="H835" s="30">
        <v>152</v>
      </c>
      <c r="I835" s="10">
        <v>9231570</v>
      </c>
      <c r="J835" s="10">
        <v>0</v>
      </c>
      <c r="K835" s="10">
        <v>0</v>
      </c>
      <c r="L835" s="9" t="s">
        <v>331</v>
      </c>
      <c r="M835" s="11">
        <f>VLOOKUP(Tabla2[[#This Row],[RUBRO]],'[1]Relacion de actividades'!$E$1:$F$87,2,0)</f>
        <v>213</v>
      </c>
      <c r="N835" s="28" t="s">
        <v>115</v>
      </c>
      <c r="O835" s="25">
        <v>2024680010125</v>
      </c>
      <c r="P835" s="26" t="s">
        <v>218</v>
      </c>
      <c r="Q835" s="9" t="s">
        <v>515</v>
      </c>
      <c r="R835" s="11" t="s">
        <v>1489</v>
      </c>
      <c r="S835" s="11" t="s">
        <v>1490</v>
      </c>
      <c r="T835" s="11" t="s">
        <v>2318</v>
      </c>
      <c r="U835" s="11" t="s">
        <v>2341</v>
      </c>
      <c r="V835" s="12" t="s">
        <v>2208</v>
      </c>
      <c r="W835" s="11"/>
    </row>
    <row r="836" spans="1:23">
      <c r="A836" s="55">
        <v>45576</v>
      </c>
      <c r="B836" s="9">
        <v>10177</v>
      </c>
      <c r="C836" s="9" t="s">
        <v>280</v>
      </c>
      <c r="D836" s="9" t="s">
        <v>1328</v>
      </c>
      <c r="E836" s="9" t="s">
        <v>2231</v>
      </c>
      <c r="F836" s="9" t="s">
        <v>537</v>
      </c>
      <c r="G836" s="9" t="s">
        <v>538</v>
      </c>
      <c r="H836" s="30">
        <v>152</v>
      </c>
      <c r="I836" s="10">
        <v>7825950</v>
      </c>
      <c r="J836" s="10">
        <v>7825950</v>
      </c>
      <c r="K836" s="10">
        <v>7825950</v>
      </c>
      <c r="L836" s="9" t="s">
        <v>331</v>
      </c>
      <c r="M836" s="11">
        <v>212</v>
      </c>
      <c r="N836" s="28" t="s">
        <v>114</v>
      </c>
      <c r="O836" s="25">
        <v>2024680010125</v>
      </c>
      <c r="P836" s="26" t="s">
        <v>218</v>
      </c>
      <c r="Q836" s="9" t="s">
        <v>519</v>
      </c>
      <c r="R836" s="11" t="s">
        <v>1489</v>
      </c>
      <c r="S836" s="11" t="s">
        <v>1490</v>
      </c>
      <c r="T836" s="11" t="s">
        <v>2318</v>
      </c>
      <c r="U836" s="11" t="s">
        <v>2341</v>
      </c>
      <c r="V836" s="12" t="s">
        <v>2208</v>
      </c>
      <c r="W836" s="11"/>
    </row>
    <row r="837" spans="1:23">
      <c r="A837" s="55">
        <v>45576</v>
      </c>
      <c r="B837" s="9">
        <v>10178</v>
      </c>
      <c r="C837" s="9" t="s">
        <v>287</v>
      </c>
      <c r="D837" s="9" t="s">
        <v>1328</v>
      </c>
      <c r="E837" s="9" t="s">
        <v>2231</v>
      </c>
      <c r="F837" s="9" t="s">
        <v>537</v>
      </c>
      <c r="G837" s="9" t="s">
        <v>538</v>
      </c>
      <c r="H837" s="30">
        <v>152</v>
      </c>
      <c r="I837" s="10">
        <v>21286800</v>
      </c>
      <c r="J837" s="10">
        <v>16352280</v>
      </c>
      <c r="K837" s="10">
        <v>16352280</v>
      </c>
      <c r="L837" s="9" t="s">
        <v>331</v>
      </c>
      <c r="M837" s="11">
        <f>VLOOKUP(Tabla2[[#This Row],[RUBRO]],'[1]Relacion de actividades'!$E$1:$F$87,2,0)</f>
        <v>213</v>
      </c>
      <c r="N837" s="28" t="s">
        <v>115</v>
      </c>
      <c r="O837" s="25">
        <v>2024680010125</v>
      </c>
      <c r="P837" s="26" t="s">
        <v>218</v>
      </c>
      <c r="Q837" s="9" t="s">
        <v>515</v>
      </c>
      <c r="R837" s="11" t="s">
        <v>1489</v>
      </c>
      <c r="S837" s="11" t="s">
        <v>1490</v>
      </c>
      <c r="T837" s="11" t="s">
        <v>2318</v>
      </c>
      <c r="U837" s="11" t="s">
        <v>2341</v>
      </c>
      <c r="V837" s="12" t="s">
        <v>2208</v>
      </c>
      <c r="W837" s="11"/>
    </row>
    <row r="838" spans="1:23">
      <c r="A838" s="55">
        <v>45576</v>
      </c>
      <c r="B838" s="9">
        <v>10179</v>
      </c>
      <c r="C838" s="9" t="s">
        <v>279</v>
      </c>
      <c r="D838" s="9" t="s">
        <v>1295</v>
      </c>
      <c r="E838" s="9" t="s">
        <v>2231</v>
      </c>
      <c r="F838" s="9" t="s">
        <v>535</v>
      </c>
      <c r="G838" s="9" t="s">
        <v>536</v>
      </c>
      <c r="H838" s="30">
        <v>153</v>
      </c>
      <c r="I838" s="10">
        <v>7411250</v>
      </c>
      <c r="J838" s="10">
        <v>0</v>
      </c>
      <c r="K838" s="10">
        <v>0</v>
      </c>
      <c r="L838" s="9" t="s">
        <v>331</v>
      </c>
      <c r="M838" s="11">
        <v>212</v>
      </c>
      <c r="N838" s="28" t="s">
        <v>114</v>
      </c>
      <c r="O838" s="25">
        <v>2024680010125</v>
      </c>
      <c r="P838" s="26" t="s">
        <v>218</v>
      </c>
      <c r="Q838" s="9" t="s">
        <v>411</v>
      </c>
      <c r="R838" s="11" t="s">
        <v>1489</v>
      </c>
      <c r="S838" s="11" t="s">
        <v>1490</v>
      </c>
      <c r="T838" s="11" t="s">
        <v>2318</v>
      </c>
      <c r="U838" s="11" t="s">
        <v>2341</v>
      </c>
      <c r="V838" s="12" t="s">
        <v>2208</v>
      </c>
      <c r="W838" s="11"/>
    </row>
    <row r="839" spans="1:23">
      <c r="A839" s="55">
        <v>45576</v>
      </c>
      <c r="B839" s="9">
        <v>10180</v>
      </c>
      <c r="C839" s="9" t="s">
        <v>281</v>
      </c>
      <c r="D839" s="9" t="s">
        <v>1298</v>
      </c>
      <c r="E839" s="9" t="s">
        <v>2231</v>
      </c>
      <c r="F839" s="9" t="s">
        <v>535</v>
      </c>
      <c r="G839" s="9" t="s">
        <v>536</v>
      </c>
      <c r="H839" s="30">
        <v>153</v>
      </c>
      <c r="I839" s="10">
        <v>98191500</v>
      </c>
      <c r="J839" s="10">
        <v>73793016</v>
      </c>
      <c r="K839" s="10">
        <v>73793016</v>
      </c>
      <c r="L839" s="9" t="s">
        <v>331</v>
      </c>
      <c r="M839" s="11">
        <v>212</v>
      </c>
      <c r="N839" s="28" t="s">
        <v>114</v>
      </c>
      <c r="O839" s="25">
        <v>2024680010125</v>
      </c>
      <c r="P839" s="26" t="s">
        <v>218</v>
      </c>
      <c r="Q839" s="9" t="s">
        <v>519</v>
      </c>
      <c r="R839" s="11" t="s">
        <v>1489</v>
      </c>
      <c r="S839" s="11" t="s">
        <v>1490</v>
      </c>
      <c r="T839" s="11" t="s">
        <v>2318</v>
      </c>
      <c r="U839" s="11" t="s">
        <v>2341</v>
      </c>
      <c r="V839" s="12" t="s">
        <v>2208</v>
      </c>
      <c r="W839" s="11"/>
    </row>
    <row r="840" spans="1:23">
      <c r="A840" s="55">
        <v>45576</v>
      </c>
      <c r="B840" s="9">
        <v>10181</v>
      </c>
      <c r="C840" s="9" t="s">
        <v>288</v>
      </c>
      <c r="D840" s="9" t="s">
        <v>1295</v>
      </c>
      <c r="E840" s="9" t="s">
        <v>2231</v>
      </c>
      <c r="F840" s="9" t="s">
        <v>535</v>
      </c>
      <c r="G840" s="9" t="s">
        <v>536</v>
      </c>
      <c r="H840" s="30">
        <v>153</v>
      </c>
      <c r="I840" s="10">
        <v>5117580</v>
      </c>
      <c r="J840" s="10">
        <v>3080484</v>
      </c>
      <c r="K840" s="10">
        <v>3080484</v>
      </c>
      <c r="L840" s="9" t="s">
        <v>331</v>
      </c>
      <c r="M840" s="11">
        <f>VLOOKUP(Tabla2[[#This Row],[RUBRO]],'[1]Relacion de actividades'!$E$1:$F$87,2,0)</f>
        <v>213</v>
      </c>
      <c r="N840" s="28" t="s">
        <v>115</v>
      </c>
      <c r="O840" s="25">
        <v>2024680010125</v>
      </c>
      <c r="P840" s="26" t="s">
        <v>218</v>
      </c>
      <c r="Q840" s="9" t="s">
        <v>515</v>
      </c>
      <c r="R840" s="11" t="s">
        <v>1489</v>
      </c>
      <c r="S840" s="11" t="s">
        <v>1490</v>
      </c>
      <c r="T840" s="11" t="s">
        <v>2318</v>
      </c>
      <c r="U840" s="11" t="s">
        <v>2341</v>
      </c>
      <c r="V840" s="12" t="s">
        <v>2208</v>
      </c>
      <c r="W840" s="11"/>
    </row>
    <row r="841" spans="1:23">
      <c r="A841" s="55">
        <v>45576</v>
      </c>
      <c r="B841" s="9">
        <v>10182</v>
      </c>
      <c r="C841" s="9" t="s">
        <v>286</v>
      </c>
      <c r="D841" s="9" t="s">
        <v>1298</v>
      </c>
      <c r="E841" s="9" t="s">
        <v>2231</v>
      </c>
      <c r="F841" s="9" t="s">
        <v>535</v>
      </c>
      <c r="G841" s="9" t="s">
        <v>536</v>
      </c>
      <c r="H841" s="30">
        <v>153</v>
      </c>
      <c r="I841" s="10">
        <v>67623660</v>
      </c>
      <c r="J841" s="10">
        <v>67623660</v>
      </c>
      <c r="K841" s="10">
        <v>67623660</v>
      </c>
      <c r="L841" s="9" t="s">
        <v>331</v>
      </c>
      <c r="M841" s="11">
        <f>VLOOKUP(Tabla2[[#This Row],[RUBRO]],'[1]Relacion de actividades'!$E$1:$F$87,2,0)</f>
        <v>213</v>
      </c>
      <c r="N841" s="28" t="s">
        <v>115</v>
      </c>
      <c r="O841" s="25">
        <v>2024680010125</v>
      </c>
      <c r="P841" s="26" t="s">
        <v>218</v>
      </c>
      <c r="Q841" s="9" t="s">
        <v>515</v>
      </c>
      <c r="R841" s="11" t="s">
        <v>1489</v>
      </c>
      <c r="S841" s="11" t="s">
        <v>1490</v>
      </c>
      <c r="T841" s="11" t="s">
        <v>2318</v>
      </c>
      <c r="U841" s="11" t="s">
        <v>2341</v>
      </c>
      <c r="V841" s="12" t="s">
        <v>2208</v>
      </c>
      <c r="W841" s="11"/>
    </row>
    <row r="842" spans="1:23">
      <c r="A842" s="55">
        <v>45576</v>
      </c>
      <c r="B842" s="9">
        <v>10183</v>
      </c>
      <c r="C842" s="9" t="s">
        <v>285</v>
      </c>
      <c r="D842" s="9" t="s">
        <v>2232</v>
      </c>
      <c r="E842" s="9" t="s">
        <v>2231</v>
      </c>
      <c r="F842" s="9" t="s">
        <v>535</v>
      </c>
      <c r="G842" s="9" t="s">
        <v>536</v>
      </c>
      <c r="H842" s="30">
        <v>153</v>
      </c>
      <c r="I842" s="10">
        <v>40003470</v>
      </c>
      <c r="J842" s="10">
        <v>0</v>
      </c>
      <c r="K842" s="10">
        <v>0</v>
      </c>
      <c r="L842" s="9" t="s">
        <v>331</v>
      </c>
      <c r="M842" s="11">
        <f>VLOOKUP(Tabla2[[#This Row],[RUBRO]],'[1]Relacion de actividades'!$E$1:$F$87,2,0)</f>
        <v>213</v>
      </c>
      <c r="N842" s="28" t="s">
        <v>115</v>
      </c>
      <c r="O842" s="25">
        <v>2024680010125</v>
      </c>
      <c r="P842" s="26" t="s">
        <v>218</v>
      </c>
      <c r="Q842" s="9" t="s">
        <v>515</v>
      </c>
      <c r="R842" s="11" t="s">
        <v>1489</v>
      </c>
      <c r="S842" s="11" t="s">
        <v>1490</v>
      </c>
      <c r="T842" s="11" t="s">
        <v>2318</v>
      </c>
      <c r="U842" s="11" t="s">
        <v>2341</v>
      </c>
      <c r="V842" s="12" t="s">
        <v>2208</v>
      </c>
      <c r="W842" s="11"/>
    </row>
    <row r="843" spans="1:23">
      <c r="A843" s="55">
        <v>45576</v>
      </c>
      <c r="B843" s="9">
        <v>10184</v>
      </c>
      <c r="C843" s="9" t="s">
        <v>280</v>
      </c>
      <c r="D843" s="9" t="s">
        <v>1328</v>
      </c>
      <c r="E843" s="9" t="s">
        <v>2231</v>
      </c>
      <c r="F843" s="9" t="s">
        <v>535</v>
      </c>
      <c r="G843" s="9" t="s">
        <v>536</v>
      </c>
      <c r="H843" s="30">
        <v>153</v>
      </c>
      <c r="I843" s="10">
        <v>28695150</v>
      </c>
      <c r="J843" s="10">
        <v>28695150</v>
      </c>
      <c r="K843" s="10">
        <v>28695150</v>
      </c>
      <c r="L843" s="9" t="s">
        <v>331</v>
      </c>
      <c r="M843" s="11">
        <v>212</v>
      </c>
      <c r="N843" s="28" t="s">
        <v>114</v>
      </c>
      <c r="O843" s="25">
        <v>2024680010125</v>
      </c>
      <c r="P843" s="26" t="s">
        <v>218</v>
      </c>
      <c r="Q843" s="9" t="s">
        <v>519</v>
      </c>
      <c r="R843" s="11" t="s">
        <v>1489</v>
      </c>
      <c r="S843" s="11" t="s">
        <v>1490</v>
      </c>
      <c r="T843" s="11" t="s">
        <v>2318</v>
      </c>
      <c r="U843" s="11" t="s">
        <v>2341</v>
      </c>
      <c r="V843" s="12" t="s">
        <v>2208</v>
      </c>
      <c r="W843" s="11"/>
    </row>
    <row r="844" spans="1:23">
      <c r="A844" s="55">
        <v>45576</v>
      </c>
      <c r="B844" s="9">
        <v>10185</v>
      </c>
      <c r="C844" s="9" t="s">
        <v>287</v>
      </c>
      <c r="D844" s="9" t="s">
        <v>1328</v>
      </c>
      <c r="E844" s="9" t="s">
        <v>2231</v>
      </c>
      <c r="F844" s="9" t="s">
        <v>535</v>
      </c>
      <c r="G844" s="9" t="s">
        <v>536</v>
      </c>
      <c r="H844" s="30">
        <v>153</v>
      </c>
      <c r="I844" s="10">
        <v>92242800</v>
      </c>
      <c r="J844" s="10">
        <v>68854779</v>
      </c>
      <c r="K844" s="10">
        <v>68854779</v>
      </c>
      <c r="L844" s="9" t="s">
        <v>331</v>
      </c>
      <c r="M844" s="11">
        <f>VLOOKUP(Tabla2[[#This Row],[RUBRO]],'[1]Relacion de actividades'!$E$1:$F$87,2,0)</f>
        <v>213</v>
      </c>
      <c r="N844" s="28" t="s">
        <v>115</v>
      </c>
      <c r="O844" s="25">
        <v>2024680010125</v>
      </c>
      <c r="P844" s="26" t="s">
        <v>218</v>
      </c>
      <c r="Q844" s="9" t="s">
        <v>515</v>
      </c>
      <c r="R844" s="11" t="s">
        <v>1489</v>
      </c>
      <c r="S844" s="11" t="s">
        <v>1490</v>
      </c>
      <c r="T844" s="11" t="s">
        <v>2318</v>
      </c>
      <c r="U844" s="11" t="s">
        <v>2341</v>
      </c>
      <c r="V844" s="12" t="s">
        <v>2208</v>
      </c>
      <c r="W844" s="11"/>
    </row>
    <row r="845" spans="1:23">
      <c r="A845" s="55">
        <v>45576</v>
      </c>
      <c r="B845" s="9">
        <v>10186</v>
      </c>
      <c r="C845" s="9" t="s">
        <v>279</v>
      </c>
      <c r="D845" s="9" t="s">
        <v>1295</v>
      </c>
      <c r="E845" s="9" t="s">
        <v>2231</v>
      </c>
      <c r="F845" s="9" t="s">
        <v>541</v>
      </c>
      <c r="G845" s="9" t="s">
        <v>542</v>
      </c>
      <c r="H845" s="30">
        <v>154</v>
      </c>
      <c r="I845" s="10">
        <v>13138125</v>
      </c>
      <c r="J845" s="10">
        <v>0</v>
      </c>
      <c r="K845" s="10">
        <v>0</v>
      </c>
      <c r="L845" s="9" t="s">
        <v>331</v>
      </c>
      <c r="M845" s="11">
        <v>212</v>
      </c>
      <c r="N845" s="28" t="s">
        <v>114</v>
      </c>
      <c r="O845" s="25">
        <v>2024680010125</v>
      </c>
      <c r="P845" s="26" t="s">
        <v>218</v>
      </c>
      <c r="Q845" s="9" t="s">
        <v>411</v>
      </c>
      <c r="R845" s="11" t="s">
        <v>1489</v>
      </c>
      <c r="S845" s="11" t="s">
        <v>1490</v>
      </c>
      <c r="T845" s="11" t="s">
        <v>2318</v>
      </c>
      <c r="U845" s="11" t="s">
        <v>2341</v>
      </c>
      <c r="V845" s="12" t="s">
        <v>2208</v>
      </c>
      <c r="W845" s="11"/>
    </row>
    <row r="846" spans="1:23">
      <c r="A846" s="55">
        <v>45576</v>
      </c>
      <c r="B846" s="9">
        <v>10187</v>
      </c>
      <c r="C846" s="9" t="s">
        <v>281</v>
      </c>
      <c r="D846" s="9" t="s">
        <v>1298</v>
      </c>
      <c r="E846" s="9" t="s">
        <v>2231</v>
      </c>
      <c r="F846" s="9" t="s">
        <v>541</v>
      </c>
      <c r="G846" s="9" t="s">
        <v>542</v>
      </c>
      <c r="H846" s="30">
        <v>154</v>
      </c>
      <c r="I846" s="10">
        <v>174066750</v>
      </c>
      <c r="J846" s="10">
        <v>130888549</v>
      </c>
      <c r="K846" s="10">
        <v>130888549</v>
      </c>
      <c r="L846" s="9" t="s">
        <v>331</v>
      </c>
      <c r="M846" s="11">
        <v>212</v>
      </c>
      <c r="N846" s="28" t="s">
        <v>114</v>
      </c>
      <c r="O846" s="25">
        <v>2024680010125</v>
      </c>
      <c r="P846" s="26" t="s">
        <v>218</v>
      </c>
      <c r="Q846" s="9" t="s">
        <v>519</v>
      </c>
      <c r="R846" s="11" t="s">
        <v>1489</v>
      </c>
      <c r="S846" s="11" t="s">
        <v>1490</v>
      </c>
      <c r="T846" s="11" t="s">
        <v>2318</v>
      </c>
      <c r="U846" s="11" t="s">
        <v>2341</v>
      </c>
      <c r="V846" s="12" t="s">
        <v>2208</v>
      </c>
      <c r="W846" s="11"/>
    </row>
    <row r="847" spans="1:23">
      <c r="A847" s="55">
        <v>45576</v>
      </c>
      <c r="B847" s="9">
        <v>10188</v>
      </c>
      <c r="C847" s="9" t="s">
        <v>288</v>
      </c>
      <c r="D847" s="9" t="s">
        <v>1295</v>
      </c>
      <c r="E847" s="9" t="s">
        <v>2231</v>
      </c>
      <c r="F847" s="9" t="s">
        <v>541</v>
      </c>
      <c r="G847" s="9" t="s">
        <v>542</v>
      </c>
      <c r="H847" s="30">
        <v>154</v>
      </c>
      <c r="I847" s="10">
        <v>2361960</v>
      </c>
      <c r="J847" s="10">
        <v>0</v>
      </c>
      <c r="K847" s="10">
        <v>0</v>
      </c>
      <c r="L847" s="9" t="s">
        <v>331</v>
      </c>
      <c r="M847" s="11">
        <f>VLOOKUP(Tabla2[[#This Row],[RUBRO]],'[1]Relacion de actividades'!$E$1:$F$87,2,0)</f>
        <v>213</v>
      </c>
      <c r="N847" s="28" t="s">
        <v>115</v>
      </c>
      <c r="O847" s="25">
        <v>2024680010125</v>
      </c>
      <c r="P847" s="26" t="s">
        <v>218</v>
      </c>
      <c r="Q847" s="9" t="s">
        <v>515</v>
      </c>
      <c r="R847" s="11" t="s">
        <v>1489</v>
      </c>
      <c r="S847" s="11" t="s">
        <v>1490</v>
      </c>
      <c r="T847" s="11" t="s">
        <v>2318</v>
      </c>
      <c r="U847" s="11" t="s">
        <v>2341</v>
      </c>
      <c r="V847" s="12" t="s">
        <v>2208</v>
      </c>
      <c r="W847" s="11"/>
    </row>
    <row r="848" spans="1:23">
      <c r="A848" s="55">
        <v>45576</v>
      </c>
      <c r="B848" s="9">
        <v>10189</v>
      </c>
      <c r="C848" s="9" t="s">
        <v>286</v>
      </c>
      <c r="D848" s="9" t="s">
        <v>1298</v>
      </c>
      <c r="E848" s="9" t="s">
        <v>2231</v>
      </c>
      <c r="F848" s="9" t="s">
        <v>541</v>
      </c>
      <c r="G848" s="9" t="s">
        <v>542</v>
      </c>
      <c r="H848" s="30">
        <v>154</v>
      </c>
      <c r="I848" s="10">
        <v>31210920</v>
      </c>
      <c r="J848" s="10">
        <v>31210920</v>
      </c>
      <c r="K848" s="10">
        <v>31210920</v>
      </c>
      <c r="L848" s="9" t="s">
        <v>331</v>
      </c>
      <c r="M848" s="11">
        <f>VLOOKUP(Tabla2[[#This Row],[RUBRO]],'[1]Relacion de actividades'!$E$1:$F$87,2,0)</f>
        <v>213</v>
      </c>
      <c r="N848" s="28" t="s">
        <v>115</v>
      </c>
      <c r="O848" s="25">
        <v>2024680010125</v>
      </c>
      <c r="P848" s="26" t="s">
        <v>218</v>
      </c>
      <c r="Q848" s="9" t="s">
        <v>515</v>
      </c>
      <c r="R848" s="11" t="s">
        <v>1489</v>
      </c>
      <c r="S848" s="11" t="s">
        <v>1490</v>
      </c>
      <c r="T848" s="11" t="s">
        <v>2318</v>
      </c>
      <c r="U848" s="11" t="s">
        <v>2341</v>
      </c>
      <c r="V848" s="12" t="s">
        <v>2208</v>
      </c>
      <c r="W848" s="11"/>
    </row>
    <row r="849" spans="1:23">
      <c r="A849" s="55">
        <v>45576</v>
      </c>
      <c r="B849" s="9">
        <v>10190</v>
      </c>
      <c r="C849" s="9" t="s">
        <v>285</v>
      </c>
      <c r="D849" s="9" t="s">
        <v>2232</v>
      </c>
      <c r="E849" s="9" t="s">
        <v>2231</v>
      </c>
      <c r="F849" s="9" t="s">
        <v>541</v>
      </c>
      <c r="G849" s="9" t="s">
        <v>542</v>
      </c>
      <c r="H849" s="30">
        <v>154</v>
      </c>
      <c r="I849" s="10">
        <v>18463140</v>
      </c>
      <c r="J849" s="10">
        <v>3206736</v>
      </c>
      <c r="K849" s="10">
        <v>3206736</v>
      </c>
      <c r="L849" s="9" t="s">
        <v>331</v>
      </c>
      <c r="M849" s="11">
        <f>VLOOKUP(Tabla2[[#This Row],[RUBRO]],'[1]Relacion de actividades'!$E$1:$F$87,2,0)</f>
        <v>213</v>
      </c>
      <c r="N849" s="28" t="s">
        <v>115</v>
      </c>
      <c r="O849" s="25">
        <v>2024680010125</v>
      </c>
      <c r="P849" s="26" t="s">
        <v>218</v>
      </c>
      <c r="Q849" s="9" t="s">
        <v>515</v>
      </c>
      <c r="R849" s="11" t="s">
        <v>1489</v>
      </c>
      <c r="S849" s="11" t="s">
        <v>1490</v>
      </c>
      <c r="T849" s="11" t="s">
        <v>2318</v>
      </c>
      <c r="U849" s="11" t="s">
        <v>2341</v>
      </c>
      <c r="V849" s="12" t="s">
        <v>2208</v>
      </c>
      <c r="W849" s="11"/>
    </row>
    <row r="850" spans="1:23">
      <c r="A850" s="55">
        <v>45576</v>
      </c>
      <c r="B850" s="9">
        <v>10191</v>
      </c>
      <c r="C850" s="9" t="s">
        <v>280</v>
      </c>
      <c r="D850" s="9" t="s">
        <v>1328</v>
      </c>
      <c r="E850" s="9" t="s">
        <v>2231</v>
      </c>
      <c r="F850" s="9" t="s">
        <v>541</v>
      </c>
      <c r="G850" s="9" t="s">
        <v>542</v>
      </c>
      <c r="H850" s="30">
        <v>154</v>
      </c>
      <c r="I850" s="10">
        <v>50868675</v>
      </c>
      <c r="J850" s="10">
        <v>50868675</v>
      </c>
      <c r="K850" s="10">
        <v>50868675</v>
      </c>
      <c r="L850" s="9" t="s">
        <v>331</v>
      </c>
      <c r="M850" s="11">
        <v>212</v>
      </c>
      <c r="N850" s="28" t="s">
        <v>114</v>
      </c>
      <c r="O850" s="25">
        <v>2024680010125</v>
      </c>
      <c r="P850" s="26" t="s">
        <v>218</v>
      </c>
      <c r="Q850" s="9" t="s">
        <v>519</v>
      </c>
      <c r="R850" s="11" t="s">
        <v>1489</v>
      </c>
      <c r="S850" s="11" t="s">
        <v>1490</v>
      </c>
      <c r="T850" s="11" t="s">
        <v>2318</v>
      </c>
      <c r="U850" s="11" t="s">
        <v>2341</v>
      </c>
      <c r="V850" s="12" t="s">
        <v>2208</v>
      </c>
      <c r="W850" s="11"/>
    </row>
    <row r="851" spans="1:23">
      <c r="A851" s="55">
        <v>45576</v>
      </c>
      <c r="B851" s="9">
        <v>10192</v>
      </c>
      <c r="C851" s="9" t="s">
        <v>287</v>
      </c>
      <c r="D851" s="9" t="s">
        <v>1328</v>
      </c>
      <c r="E851" s="9" t="s">
        <v>2231</v>
      </c>
      <c r="F851" s="9" t="s">
        <v>541</v>
      </c>
      <c r="G851" s="9" t="s">
        <v>542</v>
      </c>
      <c r="H851" s="30">
        <v>154</v>
      </c>
      <c r="I851" s="10">
        <v>42573600</v>
      </c>
      <c r="J851" s="10">
        <v>34651260</v>
      </c>
      <c r="K851" s="10">
        <v>34651260</v>
      </c>
      <c r="L851" s="9" t="s">
        <v>331</v>
      </c>
      <c r="M851" s="11">
        <f>VLOOKUP(Tabla2[[#This Row],[RUBRO]],'[1]Relacion de actividades'!$E$1:$F$87,2,0)</f>
        <v>213</v>
      </c>
      <c r="N851" s="28" t="s">
        <v>115</v>
      </c>
      <c r="O851" s="25">
        <v>2024680010125</v>
      </c>
      <c r="P851" s="26" t="s">
        <v>218</v>
      </c>
      <c r="Q851" s="9" t="s">
        <v>515</v>
      </c>
      <c r="R851" s="11" t="s">
        <v>1489</v>
      </c>
      <c r="S851" s="11" t="s">
        <v>1490</v>
      </c>
      <c r="T851" s="11" t="s">
        <v>2318</v>
      </c>
      <c r="U851" s="11" t="s">
        <v>2341</v>
      </c>
      <c r="V851" s="12" t="s">
        <v>2208</v>
      </c>
      <c r="W851" s="11"/>
    </row>
    <row r="852" spans="1:23">
      <c r="A852" s="55">
        <v>45576</v>
      </c>
      <c r="B852" s="9">
        <v>10193</v>
      </c>
      <c r="C852" s="9" t="s">
        <v>279</v>
      </c>
      <c r="D852" s="9" t="s">
        <v>1295</v>
      </c>
      <c r="E852" s="9" t="s">
        <v>2231</v>
      </c>
      <c r="F852" s="9" t="s">
        <v>513</v>
      </c>
      <c r="G852" s="9" t="s">
        <v>514</v>
      </c>
      <c r="H852" s="30">
        <v>155</v>
      </c>
      <c r="I852" s="10">
        <v>3368750</v>
      </c>
      <c r="J852" s="10">
        <v>0</v>
      </c>
      <c r="K852" s="10">
        <v>0</v>
      </c>
      <c r="L852" s="9" t="s">
        <v>331</v>
      </c>
      <c r="M852" s="11">
        <v>212</v>
      </c>
      <c r="N852" s="28" t="s">
        <v>114</v>
      </c>
      <c r="O852" s="25">
        <v>2024680010125</v>
      </c>
      <c r="P852" s="26" t="s">
        <v>218</v>
      </c>
      <c r="Q852" s="9" t="s">
        <v>411</v>
      </c>
      <c r="R852" s="11" t="s">
        <v>1489</v>
      </c>
      <c r="S852" s="11" t="s">
        <v>1490</v>
      </c>
      <c r="T852" s="11" t="s">
        <v>2318</v>
      </c>
      <c r="U852" s="11" t="s">
        <v>2341</v>
      </c>
      <c r="V852" s="12" t="s">
        <v>2208</v>
      </c>
      <c r="W852" s="11"/>
    </row>
    <row r="853" spans="1:23">
      <c r="A853" s="55">
        <v>45576</v>
      </c>
      <c r="B853" s="9">
        <v>10194</v>
      </c>
      <c r="C853" s="9" t="s">
        <v>281</v>
      </c>
      <c r="D853" s="9" t="s">
        <v>1298</v>
      </c>
      <c r="E853" s="9" t="s">
        <v>2231</v>
      </c>
      <c r="F853" s="9" t="s">
        <v>513</v>
      </c>
      <c r="G853" s="9" t="s">
        <v>514</v>
      </c>
      <c r="H853" s="30">
        <v>155</v>
      </c>
      <c r="I853" s="10">
        <v>44632500</v>
      </c>
      <c r="J853" s="10">
        <v>33572550</v>
      </c>
      <c r="K853" s="10">
        <v>33572550</v>
      </c>
      <c r="L853" s="9" t="s">
        <v>331</v>
      </c>
      <c r="M853" s="11">
        <v>212</v>
      </c>
      <c r="N853" s="28" t="s">
        <v>114</v>
      </c>
      <c r="O853" s="25">
        <v>2024680010125</v>
      </c>
      <c r="P853" s="26" t="s">
        <v>218</v>
      </c>
      <c r="Q853" s="9" t="s">
        <v>2405</v>
      </c>
      <c r="R853" s="11" t="s">
        <v>1489</v>
      </c>
      <c r="S853" s="11" t="s">
        <v>1490</v>
      </c>
      <c r="T853" s="11" t="s">
        <v>2318</v>
      </c>
      <c r="U853" s="11" t="s">
        <v>2341</v>
      </c>
      <c r="V853" s="12" t="s">
        <v>2208</v>
      </c>
      <c r="W853" s="11"/>
    </row>
    <row r="854" spans="1:23">
      <c r="A854" s="55">
        <v>45576</v>
      </c>
      <c r="B854" s="9">
        <v>10195</v>
      </c>
      <c r="C854" s="9" t="s">
        <v>288</v>
      </c>
      <c r="D854" s="9" t="s">
        <v>1295</v>
      </c>
      <c r="E854" s="9" t="s">
        <v>2231</v>
      </c>
      <c r="F854" s="9" t="s">
        <v>513</v>
      </c>
      <c r="G854" s="9" t="s">
        <v>514</v>
      </c>
      <c r="H854" s="30">
        <v>155</v>
      </c>
      <c r="I854" s="10">
        <v>1180980</v>
      </c>
      <c r="J854" s="10">
        <v>0</v>
      </c>
      <c r="K854" s="10">
        <v>0</v>
      </c>
      <c r="L854" s="9" t="s">
        <v>331</v>
      </c>
      <c r="M854" s="11">
        <f>VLOOKUP(Tabla2[[#This Row],[RUBRO]],'[1]Relacion de actividades'!$E$1:$F$87,2,0)</f>
        <v>213</v>
      </c>
      <c r="N854" s="28" t="s">
        <v>115</v>
      </c>
      <c r="O854" s="25">
        <v>2024680010125</v>
      </c>
      <c r="P854" s="26" t="s">
        <v>218</v>
      </c>
      <c r="Q854" s="9" t="s">
        <v>515</v>
      </c>
      <c r="R854" s="11" t="s">
        <v>1489</v>
      </c>
      <c r="S854" s="11" t="s">
        <v>1490</v>
      </c>
      <c r="T854" s="11" t="s">
        <v>2318</v>
      </c>
      <c r="U854" s="11" t="s">
        <v>2341</v>
      </c>
      <c r="V854" s="12" t="s">
        <v>2208</v>
      </c>
      <c r="W854" s="11"/>
    </row>
    <row r="855" spans="1:23">
      <c r="A855" s="55">
        <v>45576</v>
      </c>
      <c r="B855" s="9">
        <v>10196</v>
      </c>
      <c r="C855" s="9" t="s">
        <v>286</v>
      </c>
      <c r="D855" s="9" t="s">
        <v>1298</v>
      </c>
      <c r="E855" s="9" t="s">
        <v>2231</v>
      </c>
      <c r="F855" s="9" t="s">
        <v>513</v>
      </c>
      <c r="G855" s="9" t="s">
        <v>514</v>
      </c>
      <c r="H855" s="30">
        <v>155</v>
      </c>
      <c r="I855" s="10">
        <v>15605460</v>
      </c>
      <c r="J855" s="10">
        <v>15605460</v>
      </c>
      <c r="K855" s="10">
        <v>15605460</v>
      </c>
      <c r="L855" s="9" t="s">
        <v>331</v>
      </c>
      <c r="M855" s="11">
        <f>VLOOKUP(Tabla2[[#This Row],[RUBRO]],'[1]Relacion de actividades'!$E$1:$F$87,2,0)</f>
        <v>213</v>
      </c>
      <c r="N855" s="28" t="s">
        <v>115</v>
      </c>
      <c r="O855" s="25">
        <v>2024680010125</v>
      </c>
      <c r="P855" s="26" t="s">
        <v>218</v>
      </c>
      <c r="Q855" s="9" t="s">
        <v>515</v>
      </c>
      <c r="R855" s="11" t="s">
        <v>1489</v>
      </c>
      <c r="S855" s="11" t="s">
        <v>1490</v>
      </c>
      <c r="T855" s="11" t="s">
        <v>2318</v>
      </c>
      <c r="U855" s="11" t="s">
        <v>2341</v>
      </c>
      <c r="V855" s="12" t="s">
        <v>2208</v>
      </c>
      <c r="W855" s="11"/>
    </row>
    <row r="856" spans="1:23">
      <c r="A856" s="55">
        <v>45576</v>
      </c>
      <c r="B856" s="9">
        <v>10197</v>
      </c>
      <c r="C856" s="9" t="s">
        <v>285</v>
      </c>
      <c r="D856" s="9" t="s">
        <v>2232</v>
      </c>
      <c r="E856" s="9" t="s">
        <v>2231</v>
      </c>
      <c r="F856" s="9" t="s">
        <v>513</v>
      </c>
      <c r="G856" s="9" t="s">
        <v>514</v>
      </c>
      <c r="H856" s="30">
        <v>155</v>
      </c>
      <c r="I856" s="10">
        <v>9231570</v>
      </c>
      <c r="J856" s="10">
        <v>1934307</v>
      </c>
      <c r="K856" s="10">
        <v>1934307</v>
      </c>
      <c r="L856" s="9" t="s">
        <v>331</v>
      </c>
      <c r="M856" s="11">
        <f>VLOOKUP(Tabla2[[#This Row],[RUBRO]],'[1]Relacion de actividades'!$E$1:$F$87,2,0)</f>
        <v>213</v>
      </c>
      <c r="N856" s="28" t="s">
        <v>115</v>
      </c>
      <c r="O856" s="25">
        <v>2024680010125</v>
      </c>
      <c r="P856" s="26" t="s">
        <v>218</v>
      </c>
      <c r="Q856" s="9" t="s">
        <v>515</v>
      </c>
      <c r="R856" s="11" t="s">
        <v>1489</v>
      </c>
      <c r="S856" s="11" t="s">
        <v>1490</v>
      </c>
      <c r="T856" s="11" t="s">
        <v>2318</v>
      </c>
      <c r="U856" s="11" t="s">
        <v>2341</v>
      </c>
      <c r="V856" s="12" t="s">
        <v>2208</v>
      </c>
      <c r="W856" s="11"/>
    </row>
    <row r="857" spans="1:23">
      <c r="A857" s="55">
        <v>45576</v>
      </c>
      <c r="B857" s="9">
        <v>10198</v>
      </c>
      <c r="C857" s="9" t="s">
        <v>280</v>
      </c>
      <c r="D857" s="9" t="s">
        <v>1328</v>
      </c>
      <c r="E857" s="9" t="s">
        <v>2231</v>
      </c>
      <c r="F857" s="9" t="s">
        <v>513</v>
      </c>
      <c r="G857" s="9" t="s">
        <v>514</v>
      </c>
      <c r="H857" s="30">
        <v>155</v>
      </c>
      <c r="I857" s="10">
        <v>13043250</v>
      </c>
      <c r="J857" s="10">
        <v>13043250</v>
      </c>
      <c r="K857" s="10">
        <v>13043250</v>
      </c>
      <c r="L857" s="9" t="s">
        <v>331</v>
      </c>
      <c r="M857" s="11">
        <v>212</v>
      </c>
      <c r="N857" s="28" t="s">
        <v>114</v>
      </c>
      <c r="O857" s="25">
        <v>2024680010125</v>
      </c>
      <c r="P857" s="26" t="s">
        <v>218</v>
      </c>
      <c r="Q857" s="9" t="s">
        <v>519</v>
      </c>
      <c r="R857" s="11" t="s">
        <v>1489</v>
      </c>
      <c r="S857" s="11" t="s">
        <v>1490</v>
      </c>
      <c r="T857" s="11" t="s">
        <v>2318</v>
      </c>
      <c r="U857" s="11" t="s">
        <v>2341</v>
      </c>
      <c r="V857" s="12" t="s">
        <v>2208</v>
      </c>
      <c r="W857" s="11"/>
    </row>
    <row r="858" spans="1:23">
      <c r="A858" s="55">
        <v>45576</v>
      </c>
      <c r="B858" s="9">
        <v>10199</v>
      </c>
      <c r="C858" s="9" t="s">
        <v>287</v>
      </c>
      <c r="D858" s="9" t="s">
        <v>1328</v>
      </c>
      <c r="E858" s="9" t="s">
        <v>2231</v>
      </c>
      <c r="F858" s="9" t="s">
        <v>513</v>
      </c>
      <c r="G858" s="9" t="s">
        <v>514</v>
      </c>
      <c r="H858" s="30">
        <v>155</v>
      </c>
      <c r="I858" s="10">
        <v>21286800</v>
      </c>
      <c r="J858" s="10">
        <v>17286696</v>
      </c>
      <c r="K858" s="10">
        <v>17286696</v>
      </c>
      <c r="L858" s="9" t="s">
        <v>331</v>
      </c>
      <c r="M858" s="11">
        <f>VLOOKUP(Tabla2[[#This Row],[RUBRO]],'[1]Relacion de actividades'!$E$1:$F$87,2,0)</f>
        <v>213</v>
      </c>
      <c r="N858" s="28" t="s">
        <v>115</v>
      </c>
      <c r="O858" s="25">
        <v>2024680010125</v>
      </c>
      <c r="P858" s="26" t="s">
        <v>218</v>
      </c>
      <c r="Q858" s="9" t="s">
        <v>515</v>
      </c>
      <c r="R858" s="11" t="s">
        <v>1489</v>
      </c>
      <c r="S858" s="11" t="s">
        <v>1490</v>
      </c>
      <c r="T858" s="11" t="s">
        <v>2318</v>
      </c>
      <c r="U858" s="11" t="s">
        <v>2341</v>
      </c>
      <c r="V858" s="12" t="s">
        <v>2208</v>
      </c>
      <c r="W858" s="11"/>
    </row>
    <row r="859" spans="1:23">
      <c r="A859" s="55">
        <v>45576</v>
      </c>
      <c r="B859" s="9">
        <v>10200</v>
      </c>
      <c r="C859" s="9" t="s">
        <v>288</v>
      </c>
      <c r="D859" s="9" t="s">
        <v>1295</v>
      </c>
      <c r="E859" s="9" t="s">
        <v>2231</v>
      </c>
      <c r="F859" s="9" t="s">
        <v>539</v>
      </c>
      <c r="G859" s="9" t="s">
        <v>540</v>
      </c>
      <c r="H859" s="30">
        <v>156</v>
      </c>
      <c r="I859" s="10">
        <v>2322594</v>
      </c>
      <c r="J859" s="10">
        <v>0</v>
      </c>
      <c r="K859" s="10">
        <v>0</v>
      </c>
      <c r="L859" s="9" t="s">
        <v>331</v>
      </c>
      <c r="M859" s="11">
        <f>VLOOKUP(Tabla2[[#This Row],[RUBRO]],'[1]Relacion de actividades'!$E$1:$F$87,2,0)</f>
        <v>213</v>
      </c>
      <c r="N859" s="28" t="s">
        <v>115</v>
      </c>
      <c r="O859" s="25">
        <v>2024680010125</v>
      </c>
      <c r="P859" s="26" t="s">
        <v>218</v>
      </c>
      <c r="Q859" s="9" t="s">
        <v>515</v>
      </c>
      <c r="R859" s="11" t="s">
        <v>1489</v>
      </c>
      <c r="S859" s="11" t="s">
        <v>1490</v>
      </c>
      <c r="T859" s="11" t="s">
        <v>2318</v>
      </c>
      <c r="U859" s="11" t="s">
        <v>2341</v>
      </c>
      <c r="V859" s="12" t="s">
        <v>2208</v>
      </c>
      <c r="W859" s="11"/>
    </row>
    <row r="860" spans="1:23">
      <c r="A860" s="55">
        <v>45576</v>
      </c>
      <c r="B860" s="9">
        <v>10201</v>
      </c>
      <c r="C860" s="9" t="s">
        <v>286</v>
      </c>
      <c r="D860" s="9" t="s">
        <v>1298</v>
      </c>
      <c r="E860" s="9" t="s">
        <v>2231</v>
      </c>
      <c r="F860" s="9" t="s">
        <v>539</v>
      </c>
      <c r="G860" s="9" t="s">
        <v>540</v>
      </c>
      <c r="H860" s="30">
        <v>156</v>
      </c>
      <c r="I860" s="10">
        <v>30690738</v>
      </c>
      <c r="J860" s="10">
        <v>30690738</v>
      </c>
      <c r="K860" s="10">
        <v>30690738</v>
      </c>
      <c r="L860" s="9" t="s">
        <v>331</v>
      </c>
      <c r="M860" s="11">
        <f>VLOOKUP(Tabla2[[#This Row],[RUBRO]],'[1]Relacion de actividades'!$E$1:$F$87,2,0)</f>
        <v>213</v>
      </c>
      <c r="N860" s="28" t="s">
        <v>115</v>
      </c>
      <c r="O860" s="25">
        <v>2024680010125</v>
      </c>
      <c r="P860" s="26" t="s">
        <v>218</v>
      </c>
      <c r="Q860" s="9" t="s">
        <v>515</v>
      </c>
      <c r="R860" s="11" t="s">
        <v>1489</v>
      </c>
      <c r="S860" s="11" t="s">
        <v>1490</v>
      </c>
      <c r="T860" s="11" t="s">
        <v>2318</v>
      </c>
      <c r="U860" s="11" t="s">
        <v>2341</v>
      </c>
      <c r="V860" s="12" t="s">
        <v>2208</v>
      </c>
      <c r="W860" s="11"/>
    </row>
    <row r="861" spans="1:23">
      <c r="A861" s="55">
        <v>45576</v>
      </c>
      <c r="B861" s="9">
        <v>10202</v>
      </c>
      <c r="C861" s="9" t="s">
        <v>285</v>
      </c>
      <c r="D861" s="9" t="s">
        <v>2232</v>
      </c>
      <c r="E861" s="9" t="s">
        <v>2231</v>
      </c>
      <c r="F861" s="9" t="s">
        <v>539</v>
      </c>
      <c r="G861" s="9" t="s">
        <v>540</v>
      </c>
      <c r="H861" s="30">
        <v>156</v>
      </c>
      <c r="I861" s="10">
        <v>18155421</v>
      </c>
      <c r="J861" s="10">
        <v>1955421</v>
      </c>
      <c r="K861" s="10">
        <v>1955421</v>
      </c>
      <c r="L861" s="9" t="s">
        <v>331</v>
      </c>
      <c r="M861" s="11">
        <f>VLOOKUP(Tabla2[[#This Row],[RUBRO]],'[1]Relacion de actividades'!$E$1:$F$87,2,0)</f>
        <v>213</v>
      </c>
      <c r="N861" s="28" t="s">
        <v>115</v>
      </c>
      <c r="O861" s="25">
        <v>2024680010125</v>
      </c>
      <c r="P861" s="26" t="s">
        <v>218</v>
      </c>
      <c r="Q861" s="9" t="s">
        <v>515</v>
      </c>
      <c r="R861" s="11" t="s">
        <v>1489</v>
      </c>
      <c r="S861" s="11" t="s">
        <v>1490</v>
      </c>
      <c r="T861" s="11" t="s">
        <v>2318</v>
      </c>
      <c r="U861" s="11" t="s">
        <v>2341</v>
      </c>
      <c r="V861" s="12" t="s">
        <v>2208</v>
      </c>
      <c r="W861" s="11"/>
    </row>
    <row r="862" spans="1:23">
      <c r="A862" s="55">
        <v>45576</v>
      </c>
      <c r="B862" s="9">
        <v>10203</v>
      </c>
      <c r="C862" s="9" t="s">
        <v>287</v>
      </c>
      <c r="D862" s="9" t="s">
        <v>1328</v>
      </c>
      <c r="E862" s="9" t="s">
        <v>2231</v>
      </c>
      <c r="F862" s="9" t="s">
        <v>539</v>
      </c>
      <c r="G862" s="9" t="s">
        <v>540</v>
      </c>
      <c r="H862" s="30">
        <v>156</v>
      </c>
      <c r="I862" s="10">
        <v>41864040</v>
      </c>
      <c r="J862" s="10">
        <v>32432022</v>
      </c>
      <c r="K862" s="10">
        <v>32432022</v>
      </c>
      <c r="L862" s="9" t="s">
        <v>331</v>
      </c>
      <c r="M862" s="11">
        <f>VLOOKUP(Tabla2[[#This Row],[RUBRO]],'[1]Relacion de actividades'!$E$1:$F$87,2,0)</f>
        <v>213</v>
      </c>
      <c r="N862" s="28" t="s">
        <v>115</v>
      </c>
      <c r="O862" s="25">
        <v>2024680010125</v>
      </c>
      <c r="P862" s="26" t="s">
        <v>218</v>
      </c>
      <c r="Q862" s="9" t="s">
        <v>515</v>
      </c>
      <c r="R862" s="11" t="s">
        <v>1489</v>
      </c>
      <c r="S862" s="11" t="s">
        <v>1490</v>
      </c>
      <c r="T862" s="11" t="s">
        <v>2318</v>
      </c>
      <c r="U862" s="11" t="s">
        <v>2341</v>
      </c>
      <c r="V862" s="12" t="s">
        <v>2208</v>
      </c>
      <c r="W862" s="11"/>
    </row>
    <row r="863" spans="1:23">
      <c r="A863" s="55">
        <v>45576</v>
      </c>
      <c r="B863" s="9">
        <v>10204</v>
      </c>
      <c r="C863" s="9" t="s">
        <v>279</v>
      </c>
      <c r="D863" s="9" t="s">
        <v>1295</v>
      </c>
      <c r="E863" s="9" t="s">
        <v>2231</v>
      </c>
      <c r="F863" s="9" t="s">
        <v>520</v>
      </c>
      <c r="G863" s="9" t="s">
        <v>521</v>
      </c>
      <c r="H863" s="30">
        <v>157</v>
      </c>
      <c r="I863" s="10">
        <v>5390000</v>
      </c>
      <c r="J863" s="10">
        <v>0</v>
      </c>
      <c r="K863" s="10">
        <v>0</v>
      </c>
      <c r="L863" s="9" t="s">
        <v>331</v>
      </c>
      <c r="M863" s="11">
        <v>212</v>
      </c>
      <c r="N863" s="28" t="s">
        <v>114</v>
      </c>
      <c r="O863" s="25">
        <v>2024680010125</v>
      </c>
      <c r="P863" s="26" t="s">
        <v>218</v>
      </c>
      <c r="Q863" s="9" t="s">
        <v>411</v>
      </c>
      <c r="R863" s="11" t="s">
        <v>1489</v>
      </c>
      <c r="S863" s="11" t="s">
        <v>1490</v>
      </c>
      <c r="T863" s="11" t="s">
        <v>2318</v>
      </c>
      <c r="U863" s="11" t="s">
        <v>2341</v>
      </c>
      <c r="V863" s="12" t="s">
        <v>2208</v>
      </c>
      <c r="W863" s="11"/>
    </row>
    <row r="864" spans="1:23">
      <c r="A864" s="55">
        <v>45576</v>
      </c>
      <c r="B864" s="9">
        <v>10205</v>
      </c>
      <c r="C864" s="9" t="s">
        <v>281</v>
      </c>
      <c r="D864" s="9" t="s">
        <v>1298</v>
      </c>
      <c r="E864" s="9" t="s">
        <v>2231</v>
      </c>
      <c r="F864" s="9" t="s">
        <v>520</v>
      </c>
      <c r="G864" s="9" t="s">
        <v>521</v>
      </c>
      <c r="H864" s="30">
        <v>157</v>
      </c>
      <c r="I864" s="10">
        <v>71412000</v>
      </c>
      <c r="J864" s="10">
        <v>52783764</v>
      </c>
      <c r="K864" s="10">
        <v>52783764</v>
      </c>
      <c r="L864" s="9" t="s">
        <v>331</v>
      </c>
      <c r="M864" s="11">
        <v>212</v>
      </c>
      <c r="N864" s="28" t="s">
        <v>114</v>
      </c>
      <c r="O864" s="25">
        <v>2024680010125</v>
      </c>
      <c r="P864" s="26" t="s">
        <v>218</v>
      </c>
      <c r="Q864" s="9" t="s">
        <v>519</v>
      </c>
      <c r="R864" s="11" t="s">
        <v>1489</v>
      </c>
      <c r="S864" s="11" t="s">
        <v>1490</v>
      </c>
      <c r="T864" s="11" t="s">
        <v>2318</v>
      </c>
      <c r="U864" s="11" t="s">
        <v>2341</v>
      </c>
      <c r="V864" s="12" t="s">
        <v>2208</v>
      </c>
      <c r="W864" s="11"/>
    </row>
    <row r="865" spans="1:23">
      <c r="A865" s="55">
        <v>45576</v>
      </c>
      <c r="B865" s="9">
        <v>10206</v>
      </c>
      <c r="C865" s="9" t="s">
        <v>288</v>
      </c>
      <c r="D865" s="9" t="s">
        <v>1295</v>
      </c>
      <c r="E865" s="9" t="s">
        <v>2231</v>
      </c>
      <c r="F865" s="9" t="s">
        <v>520</v>
      </c>
      <c r="G865" s="9" t="s">
        <v>521</v>
      </c>
      <c r="H865" s="30">
        <v>157</v>
      </c>
      <c r="I865" s="10">
        <v>787320</v>
      </c>
      <c r="J865" s="10">
        <v>0</v>
      </c>
      <c r="K865" s="10">
        <v>0</v>
      </c>
      <c r="L865" s="9" t="s">
        <v>331</v>
      </c>
      <c r="M865" s="11">
        <f>VLOOKUP(Tabla2[[#This Row],[RUBRO]],'[1]Relacion de actividades'!$E$1:$F$87,2,0)</f>
        <v>213</v>
      </c>
      <c r="N865" s="28" t="s">
        <v>115</v>
      </c>
      <c r="O865" s="25">
        <v>2024680010125</v>
      </c>
      <c r="P865" s="26" t="s">
        <v>218</v>
      </c>
      <c r="Q865" s="9" t="s">
        <v>515</v>
      </c>
      <c r="R865" s="11" t="s">
        <v>1489</v>
      </c>
      <c r="S865" s="11" t="s">
        <v>1490</v>
      </c>
      <c r="T865" s="11" t="s">
        <v>2318</v>
      </c>
      <c r="U865" s="11" t="s">
        <v>2341</v>
      </c>
      <c r="V865" s="12" t="s">
        <v>2208</v>
      </c>
      <c r="W865" s="11"/>
    </row>
    <row r="866" spans="1:23">
      <c r="A866" s="55">
        <v>45576</v>
      </c>
      <c r="B866" s="9">
        <v>10207</v>
      </c>
      <c r="C866" s="9" t="s">
        <v>286</v>
      </c>
      <c r="D866" s="9" t="s">
        <v>1298</v>
      </c>
      <c r="E866" s="9" t="s">
        <v>2231</v>
      </c>
      <c r="F866" s="9" t="s">
        <v>520</v>
      </c>
      <c r="G866" s="9" t="s">
        <v>521</v>
      </c>
      <c r="H866" s="30">
        <v>157</v>
      </c>
      <c r="I866" s="10">
        <v>10403640</v>
      </c>
      <c r="J866" s="10">
        <v>9052155</v>
      </c>
      <c r="K866" s="10">
        <v>9052155</v>
      </c>
      <c r="L866" s="9" t="s">
        <v>331</v>
      </c>
      <c r="M866" s="11">
        <f>VLOOKUP(Tabla2[[#This Row],[RUBRO]],'[1]Relacion de actividades'!$E$1:$F$87,2,0)</f>
        <v>213</v>
      </c>
      <c r="N866" s="28" t="s">
        <v>115</v>
      </c>
      <c r="O866" s="25">
        <v>2024680010125</v>
      </c>
      <c r="P866" s="26" t="s">
        <v>218</v>
      </c>
      <c r="Q866" s="9" t="s">
        <v>515</v>
      </c>
      <c r="R866" s="11" t="s">
        <v>1489</v>
      </c>
      <c r="S866" s="11" t="s">
        <v>1490</v>
      </c>
      <c r="T866" s="11" t="s">
        <v>2318</v>
      </c>
      <c r="U866" s="11" t="s">
        <v>2341</v>
      </c>
      <c r="V866" s="12" t="s">
        <v>2208</v>
      </c>
      <c r="W866" s="11"/>
    </row>
    <row r="867" spans="1:23">
      <c r="A867" s="55">
        <v>45576</v>
      </c>
      <c r="B867" s="9">
        <v>10208</v>
      </c>
      <c r="C867" s="9" t="s">
        <v>285</v>
      </c>
      <c r="D867" s="9" t="s">
        <v>2232</v>
      </c>
      <c r="E867" s="9" t="s">
        <v>2231</v>
      </c>
      <c r="F867" s="9" t="s">
        <v>520</v>
      </c>
      <c r="G867" s="9" t="s">
        <v>521</v>
      </c>
      <c r="H867" s="30">
        <v>157</v>
      </c>
      <c r="I867" s="10">
        <v>6154380</v>
      </c>
      <c r="J867" s="10">
        <v>0</v>
      </c>
      <c r="K867" s="10">
        <v>0</v>
      </c>
      <c r="L867" s="9" t="s">
        <v>331</v>
      </c>
      <c r="M867" s="11">
        <f>VLOOKUP(Tabla2[[#This Row],[RUBRO]],'[1]Relacion de actividades'!$E$1:$F$87,2,0)</f>
        <v>213</v>
      </c>
      <c r="N867" s="28" t="s">
        <v>115</v>
      </c>
      <c r="O867" s="25">
        <v>2024680010125</v>
      </c>
      <c r="P867" s="26" t="s">
        <v>218</v>
      </c>
      <c r="Q867" s="9" t="s">
        <v>515</v>
      </c>
      <c r="R867" s="11" t="s">
        <v>1489</v>
      </c>
      <c r="S867" s="11" t="s">
        <v>1490</v>
      </c>
      <c r="T867" s="11" t="s">
        <v>2318</v>
      </c>
      <c r="U867" s="11" t="s">
        <v>2341</v>
      </c>
      <c r="V867" s="12" t="s">
        <v>2208</v>
      </c>
      <c r="W867" s="11"/>
    </row>
    <row r="868" spans="1:23">
      <c r="A868" s="55">
        <v>45576</v>
      </c>
      <c r="B868" s="9">
        <v>10209</v>
      </c>
      <c r="C868" s="9" t="s">
        <v>280</v>
      </c>
      <c r="D868" s="9" t="s">
        <v>1328</v>
      </c>
      <c r="E868" s="9" t="s">
        <v>2231</v>
      </c>
      <c r="F868" s="9" t="s">
        <v>520</v>
      </c>
      <c r="G868" s="9" t="s">
        <v>521</v>
      </c>
      <c r="H868" s="30">
        <v>157</v>
      </c>
      <c r="I868" s="10">
        <v>20869200</v>
      </c>
      <c r="J868" s="10">
        <v>20869200</v>
      </c>
      <c r="K868" s="10">
        <v>20869200</v>
      </c>
      <c r="L868" s="9" t="s">
        <v>331</v>
      </c>
      <c r="M868" s="11">
        <v>212</v>
      </c>
      <c r="N868" s="28" t="s">
        <v>114</v>
      </c>
      <c r="O868" s="25">
        <v>2024680010125</v>
      </c>
      <c r="P868" s="26" t="s">
        <v>218</v>
      </c>
      <c r="Q868" s="9" t="s">
        <v>519</v>
      </c>
      <c r="R868" s="11" t="s">
        <v>1489</v>
      </c>
      <c r="S868" s="11" t="s">
        <v>1490</v>
      </c>
      <c r="T868" s="11" t="s">
        <v>2318</v>
      </c>
      <c r="U868" s="11" t="s">
        <v>2341</v>
      </c>
      <c r="V868" s="12" t="s">
        <v>2208</v>
      </c>
      <c r="W868" s="11"/>
    </row>
    <row r="869" spans="1:23">
      <c r="A869" s="55">
        <v>45576</v>
      </c>
      <c r="B869" s="9">
        <v>10210</v>
      </c>
      <c r="C869" s="9" t="s">
        <v>287</v>
      </c>
      <c r="D869" s="9" t="s">
        <v>1328</v>
      </c>
      <c r="E869" s="9" t="s">
        <v>2231</v>
      </c>
      <c r="F869" s="9" t="s">
        <v>520</v>
      </c>
      <c r="G869" s="9" t="s">
        <v>521</v>
      </c>
      <c r="H869" s="30">
        <v>157</v>
      </c>
      <c r="I869" s="10">
        <v>14191200</v>
      </c>
      <c r="J869" s="10">
        <v>8760150</v>
      </c>
      <c r="K869" s="10">
        <v>8760150</v>
      </c>
      <c r="L869" s="9" t="s">
        <v>331</v>
      </c>
      <c r="M869" s="11">
        <f>VLOOKUP(Tabla2[[#This Row],[RUBRO]],'[1]Relacion de actividades'!$E$1:$F$87,2,0)</f>
        <v>213</v>
      </c>
      <c r="N869" s="28" t="s">
        <v>115</v>
      </c>
      <c r="O869" s="25">
        <v>2024680010125</v>
      </c>
      <c r="P869" s="26" t="s">
        <v>218</v>
      </c>
      <c r="Q869" s="9" t="s">
        <v>515</v>
      </c>
      <c r="R869" s="11" t="s">
        <v>1489</v>
      </c>
      <c r="S869" s="11" t="s">
        <v>1490</v>
      </c>
      <c r="T869" s="11" t="s">
        <v>2318</v>
      </c>
      <c r="U869" s="11" t="s">
        <v>2341</v>
      </c>
      <c r="V869" s="12" t="s">
        <v>2208</v>
      </c>
      <c r="W869" s="11"/>
    </row>
    <row r="870" spans="1:23">
      <c r="A870" s="55">
        <v>45576</v>
      </c>
      <c r="B870" s="9">
        <v>10211</v>
      </c>
      <c r="C870" s="9" t="s">
        <v>279</v>
      </c>
      <c r="D870" s="9" t="s">
        <v>1295</v>
      </c>
      <c r="E870" s="9" t="s">
        <v>2231</v>
      </c>
      <c r="F870" s="9" t="s">
        <v>525</v>
      </c>
      <c r="G870" s="9" t="s">
        <v>526</v>
      </c>
      <c r="H870" s="30">
        <v>158</v>
      </c>
      <c r="I870" s="10">
        <v>2695000</v>
      </c>
      <c r="J870" s="10">
        <v>0</v>
      </c>
      <c r="K870" s="10">
        <v>0</v>
      </c>
      <c r="L870" s="9" t="s">
        <v>331</v>
      </c>
      <c r="M870" s="11">
        <v>212</v>
      </c>
      <c r="N870" s="28" t="s">
        <v>114</v>
      </c>
      <c r="O870" s="25">
        <v>2024680010125</v>
      </c>
      <c r="P870" s="26" t="s">
        <v>218</v>
      </c>
      <c r="Q870" s="9" t="s">
        <v>411</v>
      </c>
      <c r="R870" s="11" t="s">
        <v>1489</v>
      </c>
      <c r="S870" s="11" t="s">
        <v>1490</v>
      </c>
      <c r="T870" s="11" t="s">
        <v>2318</v>
      </c>
      <c r="U870" s="11" t="s">
        <v>2342</v>
      </c>
      <c r="V870" s="12" t="s">
        <v>2208</v>
      </c>
      <c r="W870" s="11"/>
    </row>
    <row r="871" spans="1:23">
      <c r="A871" s="55">
        <v>45576</v>
      </c>
      <c r="B871" s="9">
        <v>10212</v>
      </c>
      <c r="C871" s="9" t="s">
        <v>281</v>
      </c>
      <c r="D871" s="9" t="s">
        <v>1298</v>
      </c>
      <c r="E871" s="9" t="s">
        <v>2231</v>
      </c>
      <c r="F871" s="9" t="s">
        <v>525</v>
      </c>
      <c r="G871" s="9" t="s">
        <v>526</v>
      </c>
      <c r="H871" s="30">
        <v>158</v>
      </c>
      <c r="I871" s="10">
        <v>35706000</v>
      </c>
      <c r="J871" s="10">
        <v>26813644</v>
      </c>
      <c r="K871" s="10">
        <v>26813644</v>
      </c>
      <c r="L871" s="9" t="s">
        <v>331</v>
      </c>
      <c r="M871" s="11">
        <v>212</v>
      </c>
      <c r="N871" s="28" t="s">
        <v>114</v>
      </c>
      <c r="O871" s="25">
        <v>2024680010125</v>
      </c>
      <c r="P871" s="26" t="s">
        <v>218</v>
      </c>
      <c r="Q871" s="9" t="s">
        <v>519</v>
      </c>
      <c r="R871" s="11" t="s">
        <v>1489</v>
      </c>
      <c r="S871" s="11" t="s">
        <v>1490</v>
      </c>
      <c r="T871" s="11" t="s">
        <v>2318</v>
      </c>
      <c r="U871" s="11" t="s">
        <v>2342</v>
      </c>
      <c r="V871" s="12" t="s">
        <v>2208</v>
      </c>
      <c r="W871" s="11"/>
    </row>
    <row r="872" spans="1:23">
      <c r="A872" s="55">
        <v>45576</v>
      </c>
      <c r="B872" s="9">
        <v>10213</v>
      </c>
      <c r="C872" s="9" t="s">
        <v>288</v>
      </c>
      <c r="D872" s="9" t="s">
        <v>1295</v>
      </c>
      <c r="E872" s="9" t="s">
        <v>2231</v>
      </c>
      <c r="F872" s="9" t="s">
        <v>525</v>
      </c>
      <c r="G872" s="9" t="s">
        <v>526</v>
      </c>
      <c r="H872" s="30">
        <v>158</v>
      </c>
      <c r="I872" s="10">
        <v>1377810</v>
      </c>
      <c r="J872" s="10">
        <v>0</v>
      </c>
      <c r="K872" s="10">
        <v>0</v>
      </c>
      <c r="L872" s="9" t="s">
        <v>331</v>
      </c>
      <c r="M872" s="11">
        <f>VLOOKUP(Tabla2[[#This Row],[RUBRO]],'[1]Relacion de actividades'!$E$1:$F$87,2,0)</f>
        <v>213</v>
      </c>
      <c r="N872" s="28" t="s">
        <v>115</v>
      </c>
      <c r="O872" s="25">
        <v>2024680010125</v>
      </c>
      <c r="P872" s="26" t="s">
        <v>218</v>
      </c>
      <c r="Q872" s="9" t="s">
        <v>515</v>
      </c>
      <c r="R872" s="11" t="s">
        <v>1489</v>
      </c>
      <c r="S872" s="11" t="s">
        <v>1490</v>
      </c>
      <c r="T872" s="11" t="s">
        <v>2318</v>
      </c>
      <c r="U872" s="11" t="s">
        <v>2342</v>
      </c>
      <c r="V872" s="12" t="s">
        <v>2208</v>
      </c>
      <c r="W872" s="11"/>
    </row>
    <row r="873" spans="1:23">
      <c r="A873" s="55">
        <v>45576</v>
      </c>
      <c r="B873" s="9">
        <v>10214</v>
      </c>
      <c r="C873" s="9" t="s">
        <v>286</v>
      </c>
      <c r="D873" s="9" t="s">
        <v>1298</v>
      </c>
      <c r="E873" s="9" t="s">
        <v>2231</v>
      </c>
      <c r="F873" s="9" t="s">
        <v>525</v>
      </c>
      <c r="G873" s="9" t="s">
        <v>526</v>
      </c>
      <c r="H873" s="30">
        <v>158</v>
      </c>
      <c r="I873" s="10">
        <v>18206370</v>
      </c>
      <c r="J873" s="10">
        <v>17617635</v>
      </c>
      <c r="K873" s="10">
        <v>17617635</v>
      </c>
      <c r="L873" s="9" t="s">
        <v>331</v>
      </c>
      <c r="M873" s="11">
        <f>VLOOKUP(Tabla2[[#This Row],[RUBRO]],'[1]Relacion de actividades'!$E$1:$F$87,2,0)</f>
        <v>213</v>
      </c>
      <c r="N873" s="28" t="s">
        <v>115</v>
      </c>
      <c r="O873" s="25">
        <v>2024680010125</v>
      </c>
      <c r="P873" s="26" t="s">
        <v>218</v>
      </c>
      <c r="Q873" s="9" t="s">
        <v>515</v>
      </c>
      <c r="R873" s="11" t="s">
        <v>1489</v>
      </c>
      <c r="S873" s="11" t="s">
        <v>1490</v>
      </c>
      <c r="T873" s="11" t="s">
        <v>2318</v>
      </c>
      <c r="U873" s="11" t="s">
        <v>2342</v>
      </c>
      <c r="V873" s="12" t="s">
        <v>2208</v>
      </c>
      <c r="W873" s="11"/>
    </row>
    <row r="874" spans="1:23">
      <c r="A874" s="55">
        <v>45576</v>
      </c>
      <c r="B874" s="9">
        <v>10215</v>
      </c>
      <c r="C874" s="9" t="s">
        <v>285</v>
      </c>
      <c r="D874" s="9" t="s">
        <v>2232</v>
      </c>
      <c r="E874" s="9" t="s">
        <v>2231</v>
      </c>
      <c r="F874" s="9" t="s">
        <v>525</v>
      </c>
      <c r="G874" s="9" t="s">
        <v>526</v>
      </c>
      <c r="H874" s="30">
        <v>158</v>
      </c>
      <c r="I874" s="10">
        <v>10770165</v>
      </c>
      <c r="J874" s="10">
        <v>0</v>
      </c>
      <c r="K874" s="10">
        <v>0</v>
      </c>
      <c r="L874" s="9" t="s">
        <v>331</v>
      </c>
      <c r="M874" s="11">
        <f>VLOOKUP(Tabla2[[#This Row],[RUBRO]],'[1]Relacion de actividades'!$E$1:$F$87,2,0)</f>
        <v>213</v>
      </c>
      <c r="N874" s="28" t="s">
        <v>115</v>
      </c>
      <c r="O874" s="25">
        <v>2024680010125</v>
      </c>
      <c r="P874" s="26" t="s">
        <v>218</v>
      </c>
      <c r="Q874" s="9" t="s">
        <v>515</v>
      </c>
      <c r="R874" s="11" t="s">
        <v>1489</v>
      </c>
      <c r="S874" s="11" t="s">
        <v>1490</v>
      </c>
      <c r="T874" s="11" t="s">
        <v>2318</v>
      </c>
      <c r="U874" s="11" t="s">
        <v>2342</v>
      </c>
      <c r="V874" s="12" t="s">
        <v>2208</v>
      </c>
      <c r="W874" s="11"/>
    </row>
    <row r="875" spans="1:23">
      <c r="A875" s="55">
        <v>45576</v>
      </c>
      <c r="B875" s="9">
        <v>10216</v>
      </c>
      <c r="C875" s="9" t="s">
        <v>280</v>
      </c>
      <c r="D875" s="9" t="s">
        <v>1328</v>
      </c>
      <c r="E875" s="9" t="s">
        <v>2231</v>
      </c>
      <c r="F875" s="9" t="s">
        <v>525</v>
      </c>
      <c r="G875" s="9" t="s">
        <v>526</v>
      </c>
      <c r="H875" s="30">
        <v>158</v>
      </c>
      <c r="I875" s="10">
        <v>10434600</v>
      </c>
      <c r="J875" s="10">
        <v>10434600</v>
      </c>
      <c r="K875" s="10">
        <v>10434600</v>
      </c>
      <c r="L875" s="9" t="s">
        <v>331</v>
      </c>
      <c r="M875" s="11">
        <v>212</v>
      </c>
      <c r="N875" s="28" t="s">
        <v>114</v>
      </c>
      <c r="O875" s="25">
        <v>2024680010125</v>
      </c>
      <c r="P875" s="26" t="s">
        <v>218</v>
      </c>
      <c r="Q875" s="9" t="s">
        <v>519</v>
      </c>
      <c r="R875" s="11" t="s">
        <v>1489</v>
      </c>
      <c r="S875" s="11" t="s">
        <v>1490</v>
      </c>
      <c r="T875" s="11" t="s">
        <v>2318</v>
      </c>
      <c r="U875" s="11" t="s">
        <v>2342</v>
      </c>
      <c r="V875" s="12" t="s">
        <v>2208</v>
      </c>
      <c r="W875" s="11"/>
    </row>
    <row r="876" spans="1:23">
      <c r="A876" s="55">
        <v>45576</v>
      </c>
      <c r="B876" s="9">
        <v>10217</v>
      </c>
      <c r="C876" s="9" t="s">
        <v>287</v>
      </c>
      <c r="D876" s="9" t="s">
        <v>1328</v>
      </c>
      <c r="E876" s="9" t="s">
        <v>2231</v>
      </c>
      <c r="F876" s="9" t="s">
        <v>525</v>
      </c>
      <c r="G876" s="9" t="s">
        <v>526</v>
      </c>
      <c r="H876" s="30">
        <v>158</v>
      </c>
      <c r="I876" s="10">
        <v>24834600</v>
      </c>
      <c r="J876" s="10">
        <v>17267229</v>
      </c>
      <c r="K876" s="10">
        <v>17267229</v>
      </c>
      <c r="L876" s="9" t="s">
        <v>331</v>
      </c>
      <c r="M876" s="11">
        <f>VLOOKUP(Tabla2[[#This Row],[RUBRO]],'[1]Relacion de actividades'!$E$1:$F$87,2,0)</f>
        <v>213</v>
      </c>
      <c r="N876" s="28" t="s">
        <v>115</v>
      </c>
      <c r="O876" s="25">
        <v>2024680010125</v>
      </c>
      <c r="P876" s="26" t="s">
        <v>218</v>
      </c>
      <c r="Q876" s="9" t="s">
        <v>515</v>
      </c>
      <c r="R876" s="11" t="s">
        <v>1489</v>
      </c>
      <c r="S876" s="11" t="s">
        <v>1490</v>
      </c>
      <c r="T876" s="11" t="s">
        <v>2318</v>
      </c>
      <c r="U876" s="11" t="s">
        <v>2342</v>
      </c>
      <c r="V876" s="12" t="s">
        <v>2208</v>
      </c>
      <c r="W876" s="11"/>
    </row>
    <row r="877" spans="1:23">
      <c r="A877" s="55">
        <v>45576</v>
      </c>
      <c r="B877" s="9">
        <v>10218</v>
      </c>
      <c r="C877" s="9" t="s">
        <v>279</v>
      </c>
      <c r="D877" s="9" t="s">
        <v>1295</v>
      </c>
      <c r="E877" s="9" t="s">
        <v>2231</v>
      </c>
      <c r="F877" s="9" t="s">
        <v>523</v>
      </c>
      <c r="G877" s="9" t="s">
        <v>524</v>
      </c>
      <c r="H877" s="30">
        <v>159</v>
      </c>
      <c r="I877" s="10">
        <v>5726875</v>
      </c>
      <c r="J877" s="10">
        <v>0</v>
      </c>
      <c r="K877" s="10">
        <v>0</v>
      </c>
      <c r="L877" s="9" t="s">
        <v>331</v>
      </c>
      <c r="M877" s="11">
        <v>212</v>
      </c>
      <c r="N877" s="28" t="s">
        <v>114</v>
      </c>
      <c r="O877" s="25">
        <v>2024680010125</v>
      </c>
      <c r="P877" s="26" t="s">
        <v>218</v>
      </c>
      <c r="Q877" s="9" t="s">
        <v>411</v>
      </c>
      <c r="R877" s="11" t="s">
        <v>1489</v>
      </c>
      <c r="S877" s="11" t="s">
        <v>1490</v>
      </c>
      <c r="T877" s="61" t="s">
        <v>2356</v>
      </c>
      <c r="U877" s="11" t="s">
        <v>2341</v>
      </c>
      <c r="V877" s="12" t="s">
        <v>2208</v>
      </c>
      <c r="W877" s="11"/>
    </row>
    <row r="878" spans="1:23">
      <c r="A878" s="55">
        <v>45576</v>
      </c>
      <c r="B878" s="9">
        <v>10219</v>
      </c>
      <c r="C878" s="9" t="s">
        <v>281</v>
      </c>
      <c r="D878" s="9" t="s">
        <v>1298</v>
      </c>
      <c r="E878" s="9" t="s">
        <v>2231</v>
      </c>
      <c r="F878" s="9" t="s">
        <v>523</v>
      </c>
      <c r="G878" s="9" t="s">
        <v>524</v>
      </c>
      <c r="H878" s="30">
        <v>159</v>
      </c>
      <c r="I878" s="10">
        <v>75875250</v>
      </c>
      <c r="J878" s="10">
        <v>50458331</v>
      </c>
      <c r="K878" s="10">
        <v>50458331</v>
      </c>
      <c r="L878" s="9" t="s">
        <v>331</v>
      </c>
      <c r="M878" s="11">
        <v>212</v>
      </c>
      <c r="N878" s="28" t="s">
        <v>114</v>
      </c>
      <c r="O878" s="25">
        <v>2024680010125</v>
      </c>
      <c r="P878" s="26" t="s">
        <v>218</v>
      </c>
      <c r="Q878" s="9" t="s">
        <v>519</v>
      </c>
      <c r="R878" s="11" t="s">
        <v>1489</v>
      </c>
      <c r="S878" s="11" t="s">
        <v>1490</v>
      </c>
      <c r="T878" s="61" t="s">
        <v>2356</v>
      </c>
      <c r="U878" s="11" t="s">
        <v>2341</v>
      </c>
      <c r="V878" s="12" t="s">
        <v>2208</v>
      </c>
      <c r="W878" s="11"/>
    </row>
    <row r="879" spans="1:23">
      <c r="A879" s="55">
        <v>45576</v>
      </c>
      <c r="B879" s="9">
        <v>10220</v>
      </c>
      <c r="C879" s="9" t="s">
        <v>280</v>
      </c>
      <c r="D879" s="9" t="s">
        <v>1328</v>
      </c>
      <c r="E879" s="9" t="s">
        <v>2231</v>
      </c>
      <c r="F879" s="9" t="s">
        <v>523</v>
      </c>
      <c r="G879" s="9" t="s">
        <v>524</v>
      </c>
      <c r="H879" s="30">
        <v>159</v>
      </c>
      <c r="I879" s="10">
        <v>22173525</v>
      </c>
      <c r="J879" s="10">
        <v>22173525</v>
      </c>
      <c r="K879" s="10">
        <v>22173525</v>
      </c>
      <c r="L879" s="9" t="s">
        <v>331</v>
      </c>
      <c r="M879" s="11">
        <v>212</v>
      </c>
      <c r="N879" s="28" t="s">
        <v>114</v>
      </c>
      <c r="O879" s="25">
        <v>2024680010125</v>
      </c>
      <c r="P879" s="26" t="s">
        <v>218</v>
      </c>
      <c r="Q879" s="9" t="s">
        <v>519</v>
      </c>
      <c r="R879" s="11" t="s">
        <v>1489</v>
      </c>
      <c r="S879" s="11" t="s">
        <v>1490</v>
      </c>
      <c r="T879" s="61" t="s">
        <v>2356</v>
      </c>
      <c r="U879" s="11" t="s">
        <v>2341</v>
      </c>
      <c r="V879" s="12" t="s">
        <v>2208</v>
      </c>
      <c r="W879" s="11"/>
    </row>
    <row r="880" spans="1:23">
      <c r="A880" s="55">
        <v>45581</v>
      </c>
      <c r="B880" s="9">
        <v>10314</v>
      </c>
      <c r="C880" s="9" t="s">
        <v>314</v>
      </c>
      <c r="D880" s="9" t="s">
        <v>389</v>
      </c>
      <c r="E880" s="9" t="s">
        <v>2233</v>
      </c>
      <c r="F880" s="9" t="s">
        <v>467</v>
      </c>
      <c r="G880" s="9" t="s">
        <v>468</v>
      </c>
      <c r="H880" s="30" t="s">
        <v>407</v>
      </c>
      <c r="I880" s="10">
        <v>897600</v>
      </c>
      <c r="J880" s="10">
        <v>897600</v>
      </c>
      <c r="K880" s="10">
        <v>897600</v>
      </c>
      <c r="L880" s="9" t="s">
        <v>331</v>
      </c>
      <c r="M880" s="11">
        <f>VLOOKUP(Tabla2[[#This Row],[RUBRO]],'[1]Relacion de actividades'!$E$1:$F$87,2,0)</f>
        <v>258</v>
      </c>
      <c r="N880" s="28" t="s">
        <v>151</v>
      </c>
      <c r="O880" s="25">
        <v>2024680010149</v>
      </c>
      <c r="P880" s="26" t="s">
        <v>227</v>
      </c>
      <c r="Q880" s="11" t="s">
        <v>415</v>
      </c>
      <c r="R880" s="60" t="s">
        <v>2206</v>
      </c>
      <c r="S880" s="60" t="s">
        <v>2206</v>
      </c>
      <c r="T880" s="60" t="s">
        <v>2206</v>
      </c>
      <c r="U880" s="60" t="s">
        <v>2206</v>
      </c>
      <c r="V880" s="12" t="s">
        <v>2208</v>
      </c>
      <c r="W880" s="11"/>
    </row>
    <row r="881" spans="1:23">
      <c r="A881" s="55">
        <v>45581</v>
      </c>
      <c r="B881" s="9">
        <v>10315</v>
      </c>
      <c r="C881" s="9" t="s">
        <v>314</v>
      </c>
      <c r="D881" s="9" t="s">
        <v>389</v>
      </c>
      <c r="E881" s="9" t="s">
        <v>2234</v>
      </c>
      <c r="F881" s="9" t="s">
        <v>472</v>
      </c>
      <c r="G881" s="9" t="s">
        <v>473</v>
      </c>
      <c r="H881" s="30" t="s">
        <v>407</v>
      </c>
      <c r="I881" s="10">
        <v>162500</v>
      </c>
      <c r="J881" s="10">
        <v>162500</v>
      </c>
      <c r="K881" s="10">
        <v>162500</v>
      </c>
      <c r="L881" s="9" t="s">
        <v>331</v>
      </c>
      <c r="M881" s="11">
        <f>VLOOKUP(Tabla2[[#This Row],[RUBRO]],'[1]Relacion de actividades'!$E$1:$F$87,2,0)</f>
        <v>258</v>
      </c>
      <c r="N881" s="28" t="s">
        <v>151</v>
      </c>
      <c r="O881" s="25">
        <v>2024680010149</v>
      </c>
      <c r="P881" s="26" t="s">
        <v>227</v>
      </c>
      <c r="Q881" s="11" t="s">
        <v>415</v>
      </c>
      <c r="R881" s="60" t="s">
        <v>2206</v>
      </c>
      <c r="S881" s="60" t="s">
        <v>2206</v>
      </c>
      <c r="T881" s="60" t="s">
        <v>2206</v>
      </c>
      <c r="U881" s="60" t="s">
        <v>2206</v>
      </c>
      <c r="V881" s="12" t="s">
        <v>2208</v>
      </c>
      <c r="W881" s="11"/>
    </row>
    <row r="882" spans="1:23">
      <c r="A882" s="55">
        <v>45581</v>
      </c>
      <c r="B882" s="9">
        <v>10316</v>
      </c>
      <c r="C882" s="9" t="s">
        <v>314</v>
      </c>
      <c r="D882" s="9" t="s">
        <v>389</v>
      </c>
      <c r="E882" s="9" t="s">
        <v>2234</v>
      </c>
      <c r="F882" s="9" t="s">
        <v>472</v>
      </c>
      <c r="G882" s="9" t="s">
        <v>473</v>
      </c>
      <c r="H882" s="30" t="s">
        <v>407</v>
      </c>
      <c r="I882" s="10">
        <v>1950000</v>
      </c>
      <c r="J882" s="10">
        <v>1950000</v>
      </c>
      <c r="K882" s="10">
        <v>1950000</v>
      </c>
      <c r="L882" s="9" t="s">
        <v>331</v>
      </c>
      <c r="M882" s="11">
        <f>VLOOKUP(Tabla2[[#This Row],[RUBRO]],'[1]Relacion de actividades'!$E$1:$F$87,2,0)</f>
        <v>258</v>
      </c>
      <c r="N882" s="28" t="s">
        <v>151</v>
      </c>
      <c r="O882" s="25">
        <v>2024680010149</v>
      </c>
      <c r="P882" s="26" t="s">
        <v>227</v>
      </c>
      <c r="Q882" s="11" t="s">
        <v>415</v>
      </c>
      <c r="R882" s="60" t="s">
        <v>2206</v>
      </c>
      <c r="S882" s="60" t="s">
        <v>2206</v>
      </c>
      <c r="T882" s="60" t="s">
        <v>2206</v>
      </c>
      <c r="U882" s="60" t="s">
        <v>2206</v>
      </c>
      <c r="V882" s="12" t="s">
        <v>2208</v>
      </c>
      <c r="W882" s="11"/>
    </row>
    <row r="883" spans="1:23">
      <c r="A883" s="55">
        <v>45581</v>
      </c>
      <c r="B883" s="9">
        <v>10317</v>
      </c>
      <c r="C883" s="9" t="s">
        <v>314</v>
      </c>
      <c r="D883" s="9" t="s">
        <v>389</v>
      </c>
      <c r="E883" s="9" t="s">
        <v>2234</v>
      </c>
      <c r="F883" s="9" t="s">
        <v>474</v>
      </c>
      <c r="G883" s="9" t="s">
        <v>475</v>
      </c>
      <c r="H883" s="30" t="s">
        <v>407</v>
      </c>
      <c r="I883" s="10">
        <v>2762500</v>
      </c>
      <c r="J883" s="10">
        <v>2762500</v>
      </c>
      <c r="K883" s="10">
        <v>2762500</v>
      </c>
      <c r="L883" s="9" t="s">
        <v>331</v>
      </c>
      <c r="M883" s="11">
        <f>VLOOKUP(Tabla2[[#This Row],[RUBRO]],'[1]Relacion de actividades'!$E$1:$F$87,2,0)</f>
        <v>258</v>
      </c>
      <c r="N883" s="28" t="s">
        <v>151</v>
      </c>
      <c r="O883" s="25">
        <v>2024680010149</v>
      </c>
      <c r="P883" s="26" t="s">
        <v>227</v>
      </c>
      <c r="Q883" s="11" t="s">
        <v>415</v>
      </c>
      <c r="R883" s="60" t="s">
        <v>2206</v>
      </c>
      <c r="S883" s="60" t="s">
        <v>2206</v>
      </c>
      <c r="T883" s="60" t="s">
        <v>2206</v>
      </c>
      <c r="U883" s="60" t="s">
        <v>2206</v>
      </c>
      <c r="V883" s="12" t="s">
        <v>2208</v>
      </c>
      <c r="W883" s="11"/>
    </row>
    <row r="884" spans="1:23">
      <c r="A884" s="55">
        <v>45581</v>
      </c>
      <c r="B884" s="9">
        <v>10318</v>
      </c>
      <c r="C884" s="9" t="s">
        <v>314</v>
      </c>
      <c r="D884" s="9" t="s">
        <v>389</v>
      </c>
      <c r="E884" s="9" t="s">
        <v>2234</v>
      </c>
      <c r="F884" s="9" t="s">
        <v>476</v>
      </c>
      <c r="G884" s="9" t="s">
        <v>477</v>
      </c>
      <c r="H884" s="30" t="s">
        <v>407</v>
      </c>
      <c r="I884" s="10">
        <v>975000</v>
      </c>
      <c r="J884" s="10">
        <v>975000</v>
      </c>
      <c r="K884" s="10">
        <v>975000</v>
      </c>
      <c r="L884" s="9" t="s">
        <v>331</v>
      </c>
      <c r="M884" s="11">
        <f>VLOOKUP(Tabla2[[#This Row],[RUBRO]],'[1]Relacion de actividades'!$E$1:$F$87,2,0)</f>
        <v>258</v>
      </c>
      <c r="N884" s="28" t="s">
        <v>151</v>
      </c>
      <c r="O884" s="25">
        <v>2024680010149</v>
      </c>
      <c r="P884" s="26" t="s">
        <v>227</v>
      </c>
      <c r="Q884" s="11" t="s">
        <v>415</v>
      </c>
      <c r="R884" s="60" t="s">
        <v>2206</v>
      </c>
      <c r="S884" s="60" t="s">
        <v>2206</v>
      </c>
      <c r="T884" s="60" t="s">
        <v>2206</v>
      </c>
      <c r="U884" s="60" t="s">
        <v>2206</v>
      </c>
      <c r="V884" s="12" t="s">
        <v>2208</v>
      </c>
      <c r="W884" s="11"/>
    </row>
    <row r="885" spans="1:23">
      <c r="A885" s="55">
        <v>45581</v>
      </c>
      <c r="B885" s="9">
        <v>10319</v>
      </c>
      <c r="C885" s="9" t="s">
        <v>314</v>
      </c>
      <c r="D885" s="9" t="s">
        <v>389</v>
      </c>
      <c r="E885" s="9" t="s">
        <v>2234</v>
      </c>
      <c r="F885" s="9" t="s">
        <v>478</v>
      </c>
      <c r="G885" s="9" t="s">
        <v>479</v>
      </c>
      <c r="H885" s="30" t="s">
        <v>407</v>
      </c>
      <c r="I885" s="10">
        <v>487500</v>
      </c>
      <c r="J885" s="10">
        <v>487500</v>
      </c>
      <c r="K885" s="10">
        <v>487500</v>
      </c>
      <c r="L885" s="9" t="s">
        <v>331</v>
      </c>
      <c r="M885" s="11">
        <f>VLOOKUP(Tabla2[[#This Row],[RUBRO]],'[1]Relacion de actividades'!$E$1:$F$87,2,0)</f>
        <v>258</v>
      </c>
      <c r="N885" s="28" t="s">
        <v>151</v>
      </c>
      <c r="O885" s="25">
        <v>2024680010149</v>
      </c>
      <c r="P885" s="26" t="s">
        <v>227</v>
      </c>
      <c r="Q885" s="11" t="s">
        <v>415</v>
      </c>
      <c r="R885" s="60" t="s">
        <v>2206</v>
      </c>
      <c r="S885" s="60" t="s">
        <v>2206</v>
      </c>
      <c r="T885" s="60" t="s">
        <v>2206</v>
      </c>
      <c r="U885" s="60" t="s">
        <v>2206</v>
      </c>
      <c r="V885" s="12" t="s">
        <v>2208</v>
      </c>
      <c r="W885" s="11"/>
    </row>
    <row r="886" spans="1:23">
      <c r="A886" s="55">
        <v>45581</v>
      </c>
      <c r="B886" s="9">
        <v>10320</v>
      </c>
      <c r="C886" s="9" t="s">
        <v>314</v>
      </c>
      <c r="D886" s="9" t="s">
        <v>389</v>
      </c>
      <c r="E886" s="9" t="s">
        <v>2234</v>
      </c>
      <c r="F886" s="9" t="s">
        <v>480</v>
      </c>
      <c r="G886" s="9" t="s">
        <v>481</v>
      </c>
      <c r="H886" s="30" t="s">
        <v>407</v>
      </c>
      <c r="I886" s="10">
        <v>4712500</v>
      </c>
      <c r="J886" s="10">
        <v>4712500</v>
      </c>
      <c r="K886" s="10">
        <v>4712500</v>
      </c>
      <c r="L886" s="9" t="s">
        <v>331</v>
      </c>
      <c r="M886" s="11">
        <f>VLOOKUP(Tabla2[[#This Row],[RUBRO]],'[1]Relacion de actividades'!$E$1:$F$87,2,0)</f>
        <v>258</v>
      </c>
      <c r="N886" s="28" t="s">
        <v>151</v>
      </c>
      <c r="O886" s="25">
        <v>2024680010149</v>
      </c>
      <c r="P886" s="26" t="s">
        <v>227</v>
      </c>
      <c r="Q886" s="11" t="s">
        <v>415</v>
      </c>
      <c r="R886" s="60" t="s">
        <v>2206</v>
      </c>
      <c r="S886" s="60" t="s">
        <v>2206</v>
      </c>
      <c r="T886" s="60" t="s">
        <v>2206</v>
      </c>
      <c r="U886" s="60" t="s">
        <v>2206</v>
      </c>
      <c r="V886" s="12" t="s">
        <v>2208</v>
      </c>
      <c r="W886" s="11"/>
    </row>
    <row r="887" spans="1:23">
      <c r="A887" s="55">
        <v>45581</v>
      </c>
      <c r="B887" s="9">
        <v>10321</v>
      </c>
      <c r="C887" s="9" t="s">
        <v>314</v>
      </c>
      <c r="D887" s="9" t="s">
        <v>389</v>
      </c>
      <c r="E887" s="9" t="s">
        <v>2234</v>
      </c>
      <c r="F887" s="9" t="s">
        <v>480</v>
      </c>
      <c r="G887" s="9" t="s">
        <v>481</v>
      </c>
      <c r="H887" s="30" t="s">
        <v>407</v>
      </c>
      <c r="I887" s="10">
        <v>2112500</v>
      </c>
      <c r="J887" s="10">
        <v>2112500</v>
      </c>
      <c r="K887" s="10">
        <v>2112500</v>
      </c>
      <c r="L887" s="9" t="s">
        <v>331</v>
      </c>
      <c r="M887" s="11">
        <f>VLOOKUP(Tabla2[[#This Row],[RUBRO]],'[1]Relacion de actividades'!$E$1:$F$87,2,0)</f>
        <v>258</v>
      </c>
      <c r="N887" s="28" t="s">
        <v>151</v>
      </c>
      <c r="O887" s="25">
        <v>2024680010149</v>
      </c>
      <c r="P887" s="26" t="s">
        <v>227</v>
      </c>
      <c r="Q887" s="11" t="s">
        <v>415</v>
      </c>
      <c r="R887" s="60" t="s">
        <v>2206</v>
      </c>
      <c r="S887" s="60" t="s">
        <v>2206</v>
      </c>
      <c r="T887" s="60" t="s">
        <v>2206</v>
      </c>
      <c r="U887" s="60" t="s">
        <v>2206</v>
      </c>
      <c r="V887" s="12" t="s">
        <v>2208</v>
      </c>
      <c r="W887" s="11"/>
    </row>
    <row r="888" spans="1:23">
      <c r="A888" s="55">
        <v>45581</v>
      </c>
      <c r="B888" s="9">
        <v>10322</v>
      </c>
      <c r="C888" s="9" t="s">
        <v>314</v>
      </c>
      <c r="D888" s="9" t="s">
        <v>389</v>
      </c>
      <c r="E888" s="9" t="s">
        <v>2234</v>
      </c>
      <c r="F888" s="9" t="s">
        <v>482</v>
      </c>
      <c r="G888" s="9" t="s">
        <v>483</v>
      </c>
      <c r="H888" s="30" t="s">
        <v>407</v>
      </c>
      <c r="I888" s="10">
        <v>1950000</v>
      </c>
      <c r="J888" s="10">
        <v>1950000</v>
      </c>
      <c r="K888" s="10">
        <v>1950000</v>
      </c>
      <c r="L888" s="9" t="s">
        <v>331</v>
      </c>
      <c r="M888" s="11">
        <f>VLOOKUP(Tabla2[[#This Row],[RUBRO]],'[1]Relacion de actividades'!$E$1:$F$87,2,0)</f>
        <v>258</v>
      </c>
      <c r="N888" s="28" t="s">
        <v>151</v>
      </c>
      <c r="O888" s="25">
        <v>2024680010149</v>
      </c>
      <c r="P888" s="26" t="s">
        <v>227</v>
      </c>
      <c r="Q888" s="11" t="s">
        <v>415</v>
      </c>
      <c r="R888" s="60" t="s">
        <v>2206</v>
      </c>
      <c r="S888" s="60" t="s">
        <v>2206</v>
      </c>
      <c r="T888" s="60" t="s">
        <v>2206</v>
      </c>
      <c r="U888" s="60" t="s">
        <v>2206</v>
      </c>
      <c r="V888" s="12" t="s">
        <v>2208</v>
      </c>
      <c r="W888" s="11"/>
    </row>
    <row r="889" spans="1:23">
      <c r="A889" s="55">
        <v>45581</v>
      </c>
      <c r="B889" s="9">
        <v>10323</v>
      </c>
      <c r="C889" s="9" t="s">
        <v>314</v>
      </c>
      <c r="D889" s="9" t="s">
        <v>389</v>
      </c>
      <c r="E889" s="9" t="s">
        <v>2234</v>
      </c>
      <c r="F889" s="9" t="s">
        <v>484</v>
      </c>
      <c r="G889" s="9" t="s">
        <v>485</v>
      </c>
      <c r="H889" s="30" t="s">
        <v>407</v>
      </c>
      <c r="I889" s="10">
        <v>3575000</v>
      </c>
      <c r="J889" s="10">
        <v>3575000</v>
      </c>
      <c r="K889" s="10">
        <v>3575000</v>
      </c>
      <c r="L889" s="9" t="s">
        <v>331</v>
      </c>
      <c r="M889" s="11">
        <f>VLOOKUP(Tabla2[[#This Row],[RUBRO]],'[1]Relacion de actividades'!$E$1:$F$87,2,0)</f>
        <v>258</v>
      </c>
      <c r="N889" s="28" t="s">
        <v>151</v>
      </c>
      <c r="O889" s="25">
        <v>2024680010149</v>
      </c>
      <c r="P889" s="26" t="s">
        <v>227</v>
      </c>
      <c r="Q889" s="11" t="s">
        <v>415</v>
      </c>
      <c r="R889" s="60" t="s">
        <v>2206</v>
      </c>
      <c r="S889" s="60" t="s">
        <v>2206</v>
      </c>
      <c r="T889" s="60" t="s">
        <v>2206</v>
      </c>
      <c r="U889" s="60" t="s">
        <v>2206</v>
      </c>
      <c r="V889" s="12" t="s">
        <v>2208</v>
      </c>
      <c r="W889" s="11"/>
    </row>
    <row r="890" spans="1:23">
      <c r="A890" s="55">
        <v>45581</v>
      </c>
      <c r="B890" s="9">
        <v>10324</v>
      </c>
      <c r="C890" s="9" t="s">
        <v>314</v>
      </c>
      <c r="D890" s="9" t="s">
        <v>389</v>
      </c>
      <c r="E890" s="9" t="s">
        <v>2234</v>
      </c>
      <c r="F890" s="9" t="s">
        <v>486</v>
      </c>
      <c r="G890" s="9" t="s">
        <v>487</v>
      </c>
      <c r="H890" s="30" t="s">
        <v>407</v>
      </c>
      <c r="I890" s="10">
        <v>2762500</v>
      </c>
      <c r="J890" s="10">
        <v>2762500</v>
      </c>
      <c r="K890" s="10">
        <v>2762500</v>
      </c>
      <c r="L890" s="9" t="s">
        <v>331</v>
      </c>
      <c r="M890" s="11">
        <f>VLOOKUP(Tabla2[[#This Row],[RUBRO]],'[1]Relacion de actividades'!$E$1:$F$87,2,0)</f>
        <v>258</v>
      </c>
      <c r="N890" s="28" t="s">
        <v>151</v>
      </c>
      <c r="O890" s="25">
        <v>2024680010149</v>
      </c>
      <c r="P890" s="26" t="s">
        <v>227</v>
      </c>
      <c r="Q890" s="11" t="s">
        <v>415</v>
      </c>
      <c r="R890" s="60" t="s">
        <v>2206</v>
      </c>
      <c r="S890" s="60" t="s">
        <v>2206</v>
      </c>
      <c r="T890" s="60" t="s">
        <v>2206</v>
      </c>
      <c r="U890" s="60" t="s">
        <v>2206</v>
      </c>
      <c r="V890" s="12" t="s">
        <v>2208</v>
      </c>
      <c r="W890" s="11"/>
    </row>
    <row r="891" spans="1:23">
      <c r="A891" s="55">
        <v>45582</v>
      </c>
      <c r="B891" s="9">
        <v>10379</v>
      </c>
      <c r="C891" s="9" t="s">
        <v>271</v>
      </c>
      <c r="D891" s="9" t="s">
        <v>451</v>
      </c>
      <c r="E891" s="9" t="s">
        <v>2235</v>
      </c>
      <c r="F891" s="9" t="s">
        <v>936</v>
      </c>
      <c r="G891" s="9" t="s">
        <v>937</v>
      </c>
      <c r="H891" s="30">
        <v>46</v>
      </c>
      <c r="I891" s="10">
        <v>25000000</v>
      </c>
      <c r="J891" s="10">
        <v>25000000</v>
      </c>
      <c r="K891" s="10">
        <v>25000000</v>
      </c>
      <c r="L891" s="9" t="s">
        <v>331</v>
      </c>
      <c r="M891" s="11">
        <f>VLOOKUP(Tabla2[[#This Row],[RUBRO]],'[1]Relacion de actividades'!$E$1:$F$87,2,0)</f>
        <v>208</v>
      </c>
      <c r="N891" s="28" t="s">
        <v>105</v>
      </c>
      <c r="O891" s="25">
        <v>2024680010147</v>
      </c>
      <c r="P891" s="26" t="s">
        <v>215</v>
      </c>
      <c r="Q891" s="11" t="s">
        <v>938</v>
      </c>
      <c r="R891" s="11" t="s">
        <v>1489</v>
      </c>
      <c r="S891" s="11" t="s">
        <v>1490</v>
      </c>
      <c r="T891" s="11" t="s">
        <v>1783</v>
      </c>
      <c r="U891" s="11" t="s">
        <v>1784</v>
      </c>
      <c r="V891" s="12" t="s">
        <v>2208</v>
      </c>
      <c r="W891" s="11"/>
    </row>
    <row r="892" spans="1:23">
      <c r="A892" s="55">
        <v>45583</v>
      </c>
      <c r="B892" s="9">
        <v>10383</v>
      </c>
      <c r="C892" s="9" t="s">
        <v>248</v>
      </c>
      <c r="D892" s="9" t="s">
        <v>1320</v>
      </c>
      <c r="E892" s="9" t="s">
        <v>1322</v>
      </c>
      <c r="F892" s="9" t="s">
        <v>2236</v>
      </c>
      <c r="G892" s="9" t="s">
        <v>2237</v>
      </c>
      <c r="H892" s="30">
        <v>3856</v>
      </c>
      <c r="I892" s="10">
        <v>5000000</v>
      </c>
      <c r="J892" s="10">
        <v>5000000</v>
      </c>
      <c r="K892" s="10">
        <v>5000000</v>
      </c>
      <c r="L892" s="9" t="s">
        <v>331</v>
      </c>
      <c r="M892" s="11">
        <f>VLOOKUP(Tabla2[[#This Row],[RUBRO]],'[1]Relacion de actividades'!$E$1:$F$87,2,0)</f>
        <v>203</v>
      </c>
      <c r="N892" s="28" t="s">
        <v>92</v>
      </c>
      <c r="O892" s="25">
        <v>2024680010163</v>
      </c>
      <c r="P892" s="26" t="s">
        <v>209</v>
      </c>
      <c r="Q892" s="11" t="s">
        <v>591</v>
      </c>
      <c r="R892" s="11" t="s">
        <v>1494</v>
      </c>
      <c r="S892" s="11" t="s">
        <v>1529</v>
      </c>
      <c r="T892" s="11" t="s">
        <v>2319</v>
      </c>
      <c r="U892" s="11" t="s">
        <v>2343</v>
      </c>
      <c r="V892" s="12" t="s">
        <v>2208</v>
      </c>
      <c r="W892" s="11"/>
    </row>
    <row r="893" spans="1:23">
      <c r="A893" s="55">
        <v>45586</v>
      </c>
      <c r="B893" s="9">
        <v>10408</v>
      </c>
      <c r="C893" s="9" t="s">
        <v>258</v>
      </c>
      <c r="D893" s="9" t="s">
        <v>423</v>
      </c>
      <c r="E893" s="9" t="s">
        <v>2238</v>
      </c>
      <c r="F893" s="9" t="s">
        <v>2239</v>
      </c>
      <c r="G893" s="9" t="s">
        <v>2240</v>
      </c>
      <c r="H893" s="30">
        <v>168</v>
      </c>
      <c r="I893" s="10">
        <v>18112600</v>
      </c>
      <c r="J893" s="10">
        <v>18112589.73</v>
      </c>
      <c r="K893" s="10">
        <v>18112589.73</v>
      </c>
      <c r="L893" s="9" t="s">
        <v>331</v>
      </c>
      <c r="M893" s="11">
        <f>VLOOKUP(Tabla2[[#This Row],[RUBRO]],'[1]Relacion de actividades'!$E$1:$F$87,2,0)</f>
        <v>204</v>
      </c>
      <c r="N893" s="28" t="s">
        <v>97</v>
      </c>
      <c r="O893" s="25">
        <v>2024680010066</v>
      </c>
      <c r="P893" s="26" t="s">
        <v>212</v>
      </c>
      <c r="Q893" s="11" t="s">
        <v>2362</v>
      </c>
      <c r="R893" s="11" t="s">
        <v>1498</v>
      </c>
      <c r="S893" s="11" t="s">
        <v>1864</v>
      </c>
      <c r="T893" s="11" t="s">
        <v>2320</v>
      </c>
      <c r="U893" s="11" t="s">
        <v>2344</v>
      </c>
      <c r="V893" s="12" t="s">
        <v>2208</v>
      </c>
      <c r="W893" s="11"/>
    </row>
    <row r="894" spans="1:23">
      <c r="A894" s="55">
        <v>45586</v>
      </c>
      <c r="B894" s="9">
        <v>10409</v>
      </c>
      <c r="C894" s="9" t="s">
        <v>320</v>
      </c>
      <c r="D894" s="9" t="s">
        <v>389</v>
      </c>
      <c r="E894" s="9" t="s">
        <v>1182</v>
      </c>
      <c r="F894" s="9" t="s">
        <v>2241</v>
      </c>
      <c r="G894" s="9" t="s">
        <v>2242</v>
      </c>
      <c r="H894" s="30">
        <v>3861</v>
      </c>
      <c r="I894" s="10">
        <v>4766666.66</v>
      </c>
      <c r="J894" s="10">
        <v>4619999.99</v>
      </c>
      <c r="K894" s="10">
        <v>4619999.99</v>
      </c>
      <c r="L894" s="9" t="s">
        <v>331</v>
      </c>
      <c r="M894" s="11">
        <f>VLOOKUP(Tabla2[[#This Row],[RUBRO]],'[1]Relacion de actividades'!$E$1:$F$87,2,0)</f>
        <v>259</v>
      </c>
      <c r="N894" s="28" t="s">
        <v>153</v>
      </c>
      <c r="O894" s="25">
        <v>2024680010149</v>
      </c>
      <c r="P894" s="26" t="s">
        <v>227</v>
      </c>
      <c r="Q894" s="11" t="s">
        <v>1271</v>
      </c>
      <c r="R894" s="11" t="s">
        <v>1494</v>
      </c>
      <c r="S894" s="11" t="s">
        <v>1529</v>
      </c>
      <c r="T894" s="11" t="s">
        <v>2321</v>
      </c>
      <c r="U894" s="11" t="s">
        <v>2345</v>
      </c>
      <c r="V894" s="12" t="s">
        <v>2208</v>
      </c>
      <c r="W894" s="11"/>
    </row>
    <row r="895" spans="1:23">
      <c r="A895" s="55">
        <v>45586</v>
      </c>
      <c r="B895" s="9">
        <v>10410</v>
      </c>
      <c r="C895" s="9" t="s">
        <v>320</v>
      </c>
      <c r="D895" s="9" t="s">
        <v>389</v>
      </c>
      <c r="E895" s="9" t="s">
        <v>1182</v>
      </c>
      <c r="F895" s="9" t="s">
        <v>2243</v>
      </c>
      <c r="G895" s="9" t="s">
        <v>2244</v>
      </c>
      <c r="H895" s="30">
        <v>3860</v>
      </c>
      <c r="I895" s="10">
        <v>4766666.66</v>
      </c>
      <c r="J895" s="10">
        <v>4619999.99</v>
      </c>
      <c r="K895" s="10">
        <v>4619999.99</v>
      </c>
      <c r="L895" s="9" t="s">
        <v>331</v>
      </c>
      <c r="M895" s="11">
        <f>VLOOKUP(Tabla2[[#This Row],[RUBRO]],'[1]Relacion de actividades'!$E$1:$F$87,2,0)</f>
        <v>259</v>
      </c>
      <c r="N895" s="28" t="s">
        <v>153</v>
      </c>
      <c r="O895" s="25">
        <v>2024680010149</v>
      </c>
      <c r="P895" s="26" t="s">
        <v>227</v>
      </c>
      <c r="Q895" s="11" t="s">
        <v>1271</v>
      </c>
      <c r="R895" s="11" t="s">
        <v>1494</v>
      </c>
      <c r="S895" s="11" t="s">
        <v>1529</v>
      </c>
      <c r="T895" s="11" t="s">
        <v>2322</v>
      </c>
      <c r="U895" s="11" t="s">
        <v>2346</v>
      </c>
      <c r="V895" s="12" t="s">
        <v>2208</v>
      </c>
      <c r="W895" s="11"/>
    </row>
    <row r="896" spans="1:23">
      <c r="A896" s="55">
        <v>45586</v>
      </c>
      <c r="B896" s="9">
        <v>10414</v>
      </c>
      <c r="C896" s="9" t="s">
        <v>184</v>
      </c>
      <c r="D896" s="9" t="s">
        <v>447</v>
      </c>
      <c r="E896" s="9" t="s">
        <v>2245</v>
      </c>
      <c r="F896" s="9" t="s">
        <v>2246</v>
      </c>
      <c r="G896" s="9" t="s">
        <v>2247</v>
      </c>
      <c r="H896" s="30">
        <v>3867</v>
      </c>
      <c r="I896" s="10">
        <v>7400000</v>
      </c>
      <c r="J896" s="10">
        <v>7400000</v>
      </c>
      <c r="K896" s="10">
        <v>7400000</v>
      </c>
      <c r="L896" s="9" t="s">
        <v>331</v>
      </c>
      <c r="M896" s="11">
        <f>VLOOKUP(Tabla2[[#This Row],[RUBRO]],'[1]Relacion de actividades'!$E$1:$F$87,2,0)</f>
        <v>1</v>
      </c>
      <c r="N896" s="28" t="s">
        <v>46</v>
      </c>
      <c r="O896" s="25">
        <v>2024680010141</v>
      </c>
      <c r="P896" s="26" t="s">
        <v>201</v>
      </c>
      <c r="Q896" s="11" t="s">
        <v>408</v>
      </c>
      <c r="R896" s="11" t="s">
        <v>1494</v>
      </c>
      <c r="S896" s="11" t="s">
        <v>1495</v>
      </c>
      <c r="T896" s="11" t="s">
        <v>2323</v>
      </c>
      <c r="U896" s="11" t="s">
        <v>2347</v>
      </c>
      <c r="V896" s="12" t="s">
        <v>2208</v>
      </c>
      <c r="W896" s="11"/>
    </row>
    <row r="897" spans="1:23">
      <c r="A897" s="55">
        <v>45586</v>
      </c>
      <c r="B897" s="9">
        <v>10446</v>
      </c>
      <c r="C897" s="9" t="s">
        <v>1410</v>
      </c>
      <c r="D897" s="9" t="s">
        <v>1320</v>
      </c>
      <c r="E897" s="9" t="s">
        <v>2248</v>
      </c>
      <c r="F897" s="9" t="s">
        <v>2249</v>
      </c>
      <c r="G897" s="9" t="s">
        <v>2250</v>
      </c>
      <c r="H897" s="30">
        <v>3872</v>
      </c>
      <c r="I897" s="10">
        <v>5600000</v>
      </c>
      <c r="J897" s="10">
        <v>5600000</v>
      </c>
      <c r="K897" s="10">
        <v>5600000</v>
      </c>
      <c r="L897" s="9" t="s">
        <v>331</v>
      </c>
      <c r="M897" s="11">
        <f>VLOOKUP(Tabla2[[#This Row],[RUBRO]],'[1]Relacion de actividades'!$E$1:$F$87,2,0)</f>
        <v>206</v>
      </c>
      <c r="N897" s="28" t="s">
        <v>102</v>
      </c>
      <c r="O897" s="25">
        <v>2024680010086</v>
      </c>
      <c r="P897" s="26" t="s">
        <v>213</v>
      </c>
      <c r="Q897" s="11" t="s">
        <v>1484</v>
      </c>
      <c r="R897" s="11" t="s">
        <v>1494</v>
      </c>
      <c r="S897" s="11" t="s">
        <v>1529</v>
      </c>
      <c r="T897" s="11" t="s">
        <v>2324</v>
      </c>
      <c r="U897" s="11" t="s">
        <v>2348</v>
      </c>
      <c r="V897" s="12" t="s">
        <v>2208</v>
      </c>
      <c r="W897" s="11"/>
    </row>
    <row r="898" spans="1:23">
      <c r="A898" s="55">
        <v>45588</v>
      </c>
      <c r="B898" s="9">
        <v>10508</v>
      </c>
      <c r="C898" s="9" t="s">
        <v>278</v>
      </c>
      <c r="D898" s="9" t="s">
        <v>409</v>
      </c>
      <c r="E898" s="9" t="s">
        <v>2251</v>
      </c>
      <c r="F898" s="9" t="s">
        <v>2252</v>
      </c>
      <c r="G898" s="9" t="s">
        <v>2253</v>
      </c>
      <c r="H898" s="30">
        <v>3879</v>
      </c>
      <c r="I898" s="10">
        <v>7400000</v>
      </c>
      <c r="J898" s="10">
        <f>7400000</f>
        <v>7400000</v>
      </c>
      <c r="K898" s="10">
        <f>7400000-7400000</f>
        <v>0</v>
      </c>
      <c r="L898" s="9" t="s">
        <v>331</v>
      </c>
      <c r="M898" s="11">
        <v>211</v>
      </c>
      <c r="N898" s="28" t="s">
        <v>112</v>
      </c>
      <c r="O898" s="25">
        <v>2024680010125</v>
      </c>
      <c r="P898" s="26" t="s">
        <v>218</v>
      </c>
      <c r="Q898" s="9" t="s">
        <v>411</v>
      </c>
      <c r="R898" s="11" t="s">
        <v>1494</v>
      </c>
      <c r="S898" s="11" t="s">
        <v>1495</v>
      </c>
      <c r="T898" s="11" t="s">
        <v>2325</v>
      </c>
      <c r="U898" s="11" t="s">
        <v>2349</v>
      </c>
      <c r="V898" s="12" t="s">
        <v>2208</v>
      </c>
      <c r="W898" s="11"/>
    </row>
    <row r="899" spans="1:23">
      <c r="A899" s="55">
        <v>45589</v>
      </c>
      <c r="B899" s="9">
        <v>10534</v>
      </c>
      <c r="C899" s="9" t="s">
        <v>315</v>
      </c>
      <c r="D899" s="9" t="s">
        <v>389</v>
      </c>
      <c r="E899" s="9" t="s">
        <v>2254</v>
      </c>
      <c r="F899" s="9" t="s">
        <v>893</v>
      </c>
      <c r="G899" s="9" t="s">
        <v>894</v>
      </c>
      <c r="H899" s="30">
        <v>32</v>
      </c>
      <c r="I899" s="10">
        <v>150860044</v>
      </c>
      <c r="J899" s="10">
        <v>150860044</v>
      </c>
      <c r="K899" s="10">
        <v>150860044</v>
      </c>
      <c r="L899" s="9" t="s">
        <v>331</v>
      </c>
      <c r="M899" s="11">
        <f>VLOOKUP(Tabla2[[#This Row],[RUBRO]],'[1]Relacion de actividades'!$E$1:$F$87,2,0)</f>
        <v>258</v>
      </c>
      <c r="N899" s="28" t="s">
        <v>151</v>
      </c>
      <c r="O899" s="25">
        <v>2024680010149</v>
      </c>
      <c r="P899" s="26" t="s">
        <v>227</v>
      </c>
      <c r="Q899" s="11" t="s">
        <v>415</v>
      </c>
      <c r="R899" s="11" t="s">
        <v>1519</v>
      </c>
      <c r="S899" s="11" t="s">
        <v>1510</v>
      </c>
      <c r="T899" s="11" t="s">
        <v>1767</v>
      </c>
      <c r="U899" s="11" t="s">
        <v>1768</v>
      </c>
      <c r="V899" s="12" t="s">
        <v>2208</v>
      </c>
      <c r="W899" s="11"/>
    </row>
    <row r="900" spans="1:23">
      <c r="A900" s="55">
        <v>45589</v>
      </c>
      <c r="B900" s="9">
        <v>10534</v>
      </c>
      <c r="C900" s="9" t="s">
        <v>316</v>
      </c>
      <c r="D900" s="9" t="s">
        <v>2255</v>
      </c>
      <c r="E900" s="9" t="s">
        <v>2254</v>
      </c>
      <c r="F900" s="9" t="s">
        <v>893</v>
      </c>
      <c r="G900" s="9" t="s">
        <v>894</v>
      </c>
      <c r="H900" s="30">
        <v>32</v>
      </c>
      <c r="I900" s="10">
        <v>87100000</v>
      </c>
      <c r="J900" s="10">
        <v>64800257.829999998</v>
      </c>
      <c r="K900" s="10">
        <v>64800257.829999998</v>
      </c>
      <c r="L900" s="9" t="s">
        <v>331</v>
      </c>
      <c r="M900" s="11">
        <f>VLOOKUP(Tabla2[[#This Row],[RUBRO]],'[1]Relacion de actividades'!$E$1:$F$87,2,0)</f>
        <v>258</v>
      </c>
      <c r="N900" s="28" t="s">
        <v>151</v>
      </c>
      <c r="O900" s="25">
        <v>2024680010149</v>
      </c>
      <c r="P900" s="26" t="s">
        <v>227</v>
      </c>
      <c r="Q900" s="11" t="s">
        <v>415</v>
      </c>
      <c r="R900" s="11" t="s">
        <v>1519</v>
      </c>
      <c r="S900" s="11" t="s">
        <v>1510</v>
      </c>
      <c r="T900" s="11" t="s">
        <v>1767</v>
      </c>
      <c r="U900" s="11" t="s">
        <v>1768</v>
      </c>
      <c r="V900" s="12" t="s">
        <v>2208</v>
      </c>
      <c r="W900" s="11"/>
    </row>
    <row r="901" spans="1:23">
      <c r="A901" s="55">
        <v>45590</v>
      </c>
      <c r="B901" s="9">
        <v>10555</v>
      </c>
      <c r="C901" s="9" t="s">
        <v>303</v>
      </c>
      <c r="D901" s="9" t="s">
        <v>451</v>
      </c>
      <c r="E901" s="9" t="s">
        <v>2226</v>
      </c>
      <c r="F901" s="9" t="s">
        <v>2256</v>
      </c>
      <c r="G901" s="9" t="s">
        <v>2257</v>
      </c>
      <c r="H901" s="30">
        <v>3904</v>
      </c>
      <c r="I901" s="10">
        <v>8000000</v>
      </c>
      <c r="J901" s="10">
        <v>0</v>
      </c>
      <c r="K901" s="10">
        <v>0</v>
      </c>
      <c r="L901" s="9" t="s">
        <v>331</v>
      </c>
      <c r="M901" s="11">
        <f>VLOOKUP(Tabla2[[#This Row],[RUBRO]],'[1]Relacion de actividades'!$E$1:$F$87,2,0)</f>
        <v>216</v>
      </c>
      <c r="N901" s="28" t="s">
        <v>122</v>
      </c>
      <c r="O901" s="25">
        <v>2024680010154</v>
      </c>
      <c r="P901" s="26" t="s">
        <v>222</v>
      </c>
      <c r="Q901" s="11" t="s">
        <v>687</v>
      </c>
      <c r="R901" s="11" t="s">
        <v>1494</v>
      </c>
      <c r="S901" s="11" t="s">
        <v>1495</v>
      </c>
      <c r="T901" s="11" t="s">
        <v>2326</v>
      </c>
      <c r="U901" s="11" t="s">
        <v>2350</v>
      </c>
      <c r="V901" s="12" t="s">
        <v>2208</v>
      </c>
      <c r="W901" s="11"/>
    </row>
    <row r="902" spans="1:23">
      <c r="A902" s="55">
        <v>45590</v>
      </c>
      <c r="B902" s="9">
        <v>10556</v>
      </c>
      <c r="C902" s="9" t="s">
        <v>281</v>
      </c>
      <c r="D902" s="9" t="s">
        <v>1298</v>
      </c>
      <c r="E902" s="9" t="s">
        <v>2258</v>
      </c>
      <c r="F902" s="9" t="s">
        <v>999</v>
      </c>
      <c r="G902" s="9" t="s">
        <v>1000</v>
      </c>
      <c r="H902" s="30">
        <v>3906</v>
      </c>
      <c r="I902" s="10">
        <v>7400000</v>
      </c>
      <c r="J902" s="10">
        <f>7400000</f>
        <v>7400000</v>
      </c>
      <c r="K902" s="10">
        <f>7400000-6660000</f>
        <v>740000</v>
      </c>
      <c r="L902" s="9" t="s">
        <v>331</v>
      </c>
      <c r="M902" s="11">
        <v>211</v>
      </c>
      <c r="N902" s="28" t="s">
        <v>112</v>
      </c>
      <c r="O902" s="25">
        <v>2024680010125</v>
      </c>
      <c r="P902" s="26" t="s">
        <v>218</v>
      </c>
      <c r="Q902" s="9" t="s">
        <v>411</v>
      </c>
      <c r="R902" s="11" t="s">
        <v>1494</v>
      </c>
      <c r="S902" s="11" t="s">
        <v>1495</v>
      </c>
      <c r="T902" s="11" t="s">
        <v>2327</v>
      </c>
      <c r="U902" s="11" t="s">
        <v>2351</v>
      </c>
      <c r="V902" s="12" t="s">
        <v>2208</v>
      </c>
      <c r="W902" s="11"/>
    </row>
    <row r="903" spans="1:23">
      <c r="A903" s="55">
        <v>45593</v>
      </c>
      <c r="B903" s="9">
        <v>10645</v>
      </c>
      <c r="C903" s="9" t="s">
        <v>320</v>
      </c>
      <c r="D903" s="9" t="s">
        <v>389</v>
      </c>
      <c r="E903" s="9" t="s">
        <v>1182</v>
      </c>
      <c r="F903" s="9" t="s">
        <v>2259</v>
      </c>
      <c r="G903" s="9" t="s">
        <v>2260</v>
      </c>
      <c r="H903" s="30">
        <v>3918</v>
      </c>
      <c r="I903" s="10">
        <v>3666666.66</v>
      </c>
      <c r="J903" s="10">
        <v>3666666.66</v>
      </c>
      <c r="K903" s="10">
        <v>3666666.66</v>
      </c>
      <c r="L903" s="9" t="s">
        <v>331</v>
      </c>
      <c r="M903" s="11">
        <f>VLOOKUP(Tabla2[[#This Row],[RUBRO]],'[1]Relacion de actividades'!$E$1:$F$87,2,0)</f>
        <v>259</v>
      </c>
      <c r="N903" s="28" t="s">
        <v>153</v>
      </c>
      <c r="O903" s="25">
        <v>2024680010149</v>
      </c>
      <c r="P903" s="26" t="s">
        <v>227</v>
      </c>
      <c r="Q903" s="11" t="s">
        <v>1271</v>
      </c>
      <c r="R903" s="11" t="s">
        <v>1494</v>
      </c>
      <c r="S903" s="11" t="s">
        <v>1529</v>
      </c>
      <c r="T903" s="11" t="s">
        <v>2328</v>
      </c>
      <c r="U903" s="11" t="s">
        <v>2352</v>
      </c>
      <c r="V903" s="12" t="s">
        <v>2208</v>
      </c>
      <c r="W903" s="11"/>
    </row>
    <row r="904" spans="1:23">
      <c r="A904" s="55">
        <v>45593</v>
      </c>
      <c r="B904" s="9">
        <v>10703</v>
      </c>
      <c r="C904" s="9" t="s">
        <v>187</v>
      </c>
      <c r="D904" s="9" t="s">
        <v>571</v>
      </c>
      <c r="E904" s="9" t="s">
        <v>2261</v>
      </c>
      <c r="F904" s="9" t="s">
        <v>2262</v>
      </c>
      <c r="G904" s="9" t="s">
        <v>2263</v>
      </c>
      <c r="H904" s="30">
        <v>174</v>
      </c>
      <c r="I904" s="10">
        <v>45450000</v>
      </c>
      <c r="J904" s="10">
        <v>45450000</v>
      </c>
      <c r="K904" s="10">
        <v>45450000</v>
      </c>
      <c r="L904" s="9" t="s">
        <v>331</v>
      </c>
      <c r="M904" s="11">
        <f>VLOOKUP(Tabla2[[#This Row],[RUBRO]],'[1]Relacion de actividades'!$E$1:$F$87,2,0)</f>
        <v>91</v>
      </c>
      <c r="N904" s="28" t="s">
        <v>64</v>
      </c>
      <c r="O904" s="25">
        <v>2024680010123</v>
      </c>
      <c r="P904" s="26" t="s">
        <v>202</v>
      </c>
      <c r="Q904" s="11" t="s">
        <v>2273</v>
      </c>
      <c r="R904" s="11" t="s">
        <v>1498</v>
      </c>
      <c r="S904" s="11" t="s">
        <v>1520</v>
      </c>
      <c r="T904" s="11" t="s">
        <v>2329</v>
      </c>
      <c r="U904" s="11" t="s">
        <v>2353</v>
      </c>
      <c r="V904" s="12" t="s">
        <v>2208</v>
      </c>
      <c r="W904" s="11"/>
    </row>
    <row r="905" spans="1:23">
      <c r="A905" s="55">
        <v>45593</v>
      </c>
      <c r="B905" s="9">
        <v>10703</v>
      </c>
      <c r="C905" s="9" t="s">
        <v>188</v>
      </c>
      <c r="D905" s="9" t="s">
        <v>571</v>
      </c>
      <c r="E905" s="9" t="s">
        <v>2261</v>
      </c>
      <c r="F905" s="9" t="s">
        <v>2262</v>
      </c>
      <c r="G905" s="9" t="s">
        <v>2263</v>
      </c>
      <c r="H905" s="30">
        <v>174</v>
      </c>
      <c r="I905" s="10">
        <v>27360000</v>
      </c>
      <c r="J905" s="10">
        <v>27360000</v>
      </c>
      <c r="K905" s="10">
        <v>27360000</v>
      </c>
      <c r="L905" s="9" t="s">
        <v>331</v>
      </c>
      <c r="M905" s="11">
        <f>VLOOKUP(Tabla2[[#This Row],[RUBRO]],'[1]Relacion de actividades'!$E$1:$F$87,2,0)</f>
        <v>91</v>
      </c>
      <c r="N905" s="28" t="s">
        <v>64</v>
      </c>
      <c r="O905" s="25">
        <v>2024680010123</v>
      </c>
      <c r="P905" s="26" t="s">
        <v>202</v>
      </c>
      <c r="Q905" s="11" t="s">
        <v>2273</v>
      </c>
      <c r="R905" s="11" t="s">
        <v>1498</v>
      </c>
      <c r="S905" s="11" t="s">
        <v>1520</v>
      </c>
      <c r="T905" s="11" t="s">
        <v>2329</v>
      </c>
      <c r="U905" s="11" t="s">
        <v>2353</v>
      </c>
      <c r="V905" s="12" t="s">
        <v>2208</v>
      </c>
      <c r="W905" s="11"/>
    </row>
    <row r="906" spans="1:23">
      <c r="A906" s="55">
        <v>45594</v>
      </c>
      <c r="B906" s="9">
        <v>10752</v>
      </c>
      <c r="C906" s="9" t="s">
        <v>184</v>
      </c>
      <c r="D906" s="9" t="s">
        <v>447</v>
      </c>
      <c r="E906" s="9" t="s">
        <v>2264</v>
      </c>
      <c r="F906" s="9" t="s">
        <v>2265</v>
      </c>
      <c r="G906" s="9" t="s">
        <v>2266</v>
      </c>
      <c r="H906" s="30">
        <v>3923</v>
      </c>
      <c r="I906" s="10">
        <v>6666666.6600000001</v>
      </c>
      <c r="J906" s="10">
        <v>6666666.6600000001</v>
      </c>
      <c r="K906" s="10">
        <v>6666666.6600000001</v>
      </c>
      <c r="L906" s="9" t="s">
        <v>331</v>
      </c>
      <c r="M906" s="11">
        <f>VLOOKUP(Tabla2[[#This Row],[RUBRO]],'[1]Relacion de actividades'!$E$1:$F$87,2,0)</f>
        <v>1</v>
      </c>
      <c r="N906" s="28" t="s">
        <v>46</v>
      </c>
      <c r="O906" s="25">
        <v>2024680010141</v>
      </c>
      <c r="P906" s="26" t="s">
        <v>201</v>
      </c>
      <c r="Q906" s="11" t="s">
        <v>408</v>
      </c>
      <c r="R906" s="11" t="s">
        <v>1494</v>
      </c>
      <c r="S906" s="11" t="s">
        <v>1495</v>
      </c>
      <c r="T906" s="11" t="s">
        <v>2330</v>
      </c>
      <c r="U906" s="11" t="s">
        <v>2354</v>
      </c>
      <c r="V906" s="12" t="s">
        <v>2208</v>
      </c>
      <c r="W906" s="11"/>
    </row>
    <row r="907" spans="1:23">
      <c r="A907" s="55">
        <v>45595</v>
      </c>
      <c r="B907" s="9">
        <v>10791</v>
      </c>
      <c r="C907" s="9" t="s">
        <v>270</v>
      </c>
      <c r="D907" s="9" t="s">
        <v>451</v>
      </c>
      <c r="E907" s="9" t="s">
        <v>2267</v>
      </c>
      <c r="F907" s="9" t="s">
        <v>2268</v>
      </c>
      <c r="G907" s="9" t="s">
        <v>2269</v>
      </c>
      <c r="H907" s="30">
        <v>181</v>
      </c>
      <c r="I907" s="10">
        <v>69600000</v>
      </c>
      <c r="J907" s="10">
        <v>69600000</v>
      </c>
      <c r="K907" s="10">
        <v>69600000</v>
      </c>
      <c r="L907" s="9" t="s">
        <v>331</v>
      </c>
      <c r="M907" s="11">
        <f>VLOOKUP(Tabla2[[#This Row],[RUBRO]],'[1]Relacion de actividades'!$E$1:$F$87,2,0)</f>
        <v>208</v>
      </c>
      <c r="N907" s="28" t="s">
        <v>105</v>
      </c>
      <c r="O907" s="25">
        <v>2024680010147</v>
      </c>
      <c r="P907" s="26" t="s">
        <v>215</v>
      </c>
      <c r="Q907" s="11" t="s">
        <v>2361</v>
      </c>
      <c r="R907" s="11" t="s">
        <v>1489</v>
      </c>
      <c r="S907" s="11" t="s">
        <v>1490</v>
      </c>
      <c r="T907" s="11" t="s">
        <v>2331</v>
      </c>
      <c r="U907" s="11" t="s">
        <v>2355</v>
      </c>
      <c r="V907" s="12" t="s">
        <v>2208</v>
      </c>
      <c r="W907" s="11"/>
    </row>
    <row r="908" spans="1:23">
      <c r="A908" s="55">
        <v>45595</v>
      </c>
      <c r="B908" s="9">
        <v>10792</v>
      </c>
      <c r="C908" s="9" t="s">
        <v>260</v>
      </c>
      <c r="D908" s="9" t="s">
        <v>492</v>
      </c>
      <c r="E908" s="9" t="s">
        <v>2270</v>
      </c>
      <c r="F908" s="9" t="s">
        <v>539</v>
      </c>
      <c r="G908" s="9" t="s">
        <v>540</v>
      </c>
      <c r="H908" s="30">
        <v>182</v>
      </c>
      <c r="I908" s="10">
        <v>132839000</v>
      </c>
      <c r="J908" s="10">
        <v>106619111.67</v>
      </c>
      <c r="K908" s="10">
        <v>106619111.67</v>
      </c>
      <c r="L908" s="9" t="s">
        <v>331</v>
      </c>
      <c r="M908" s="11">
        <f>VLOOKUP(Tabla2[[#This Row],[RUBRO]],'[1]Relacion de actividades'!$E$1:$F$87,2,0)</f>
        <v>205</v>
      </c>
      <c r="N908" s="28" t="s">
        <v>100</v>
      </c>
      <c r="O908" s="25">
        <v>2024680010066</v>
      </c>
      <c r="P908" s="26" t="s">
        <v>212</v>
      </c>
      <c r="Q908" s="11" t="s">
        <v>850</v>
      </c>
      <c r="R908" s="11" t="s">
        <v>1489</v>
      </c>
      <c r="S908" s="11" t="s">
        <v>1490</v>
      </c>
      <c r="T908" s="61" t="s">
        <v>2359</v>
      </c>
      <c r="U908" s="11" t="s">
        <v>407</v>
      </c>
      <c r="V908" s="12" t="s">
        <v>2208</v>
      </c>
      <c r="W908" s="11"/>
    </row>
    <row r="909" spans="1:23">
      <c r="A909" s="55">
        <v>45595</v>
      </c>
      <c r="B909" s="9">
        <v>10793</v>
      </c>
      <c r="C909" s="9" t="s">
        <v>260</v>
      </c>
      <c r="D909" s="9" t="s">
        <v>492</v>
      </c>
      <c r="E909" s="9" t="s">
        <v>2271</v>
      </c>
      <c r="F909" s="9" t="s">
        <v>537</v>
      </c>
      <c r="G909" s="9" t="s">
        <v>538</v>
      </c>
      <c r="H909" s="30">
        <v>183</v>
      </c>
      <c r="I909" s="10">
        <v>52664184</v>
      </c>
      <c r="J909" s="10">
        <v>21621573.32</v>
      </c>
      <c r="K909" s="10">
        <v>21621573.32</v>
      </c>
      <c r="L909" s="9" t="s">
        <v>331</v>
      </c>
      <c r="M909" s="11">
        <f>VLOOKUP(Tabla2[[#This Row],[RUBRO]],'[1]Relacion de actividades'!$E$1:$F$87,2,0)</f>
        <v>205</v>
      </c>
      <c r="N909" s="28" t="s">
        <v>100</v>
      </c>
      <c r="O909" s="25">
        <v>2024680010066</v>
      </c>
      <c r="P909" s="26" t="s">
        <v>212</v>
      </c>
      <c r="Q909" s="11" t="s">
        <v>850</v>
      </c>
      <c r="R909" s="11" t="s">
        <v>1489</v>
      </c>
      <c r="S909" s="11" t="s">
        <v>1490</v>
      </c>
      <c r="T909" s="61" t="s">
        <v>2360</v>
      </c>
      <c r="U909" s="11" t="s">
        <v>407</v>
      </c>
      <c r="V909" s="12" t="s">
        <v>2208</v>
      </c>
      <c r="W909" s="11"/>
    </row>
    <row r="910" spans="1:23">
      <c r="A910" s="55">
        <v>45601</v>
      </c>
      <c r="B910" s="9">
        <v>10881</v>
      </c>
      <c r="C910" s="9" t="s">
        <v>248</v>
      </c>
      <c r="D910" s="9" t="s">
        <v>1320</v>
      </c>
      <c r="E910" s="9" t="s">
        <v>2363</v>
      </c>
      <c r="F910" s="9" t="s">
        <v>2364</v>
      </c>
      <c r="G910" s="9" t="s">
        <v>2365</v>
      </c>
      <c r="H910" s="9">
        <v>3961</v>
      </c>
      <c r="I910" s="10">
        <v>-5303333.33</v>
      </c>
      <c r="J910" s="10">
        <v>0</v>
      </c>
      <c r="K910" s="10">
        <v>0</v>
      </c>
      <c r="L910" s="9" t="s">
        <v>331</v>
      </c>
      <c r="M910" s="11">
        <f>VLOOKUP(Tabla2[[#This Row],[RUBRO]],'[1]Relacion de actividades'!$E$1:$F$87,2,0)</f>
        <v>203</v>
      </c>
      <c r="N910" s="28" t="s">
        <v>92</v>
      </c>
      <c r="O910" s="25">
        <v>2024680010163</v>
      </c>
      <c r="P910" s="26" t="s">
        <v>209</v>
      </c>
      <c r="Q910" s="11" t="s">
        <v>591</v>
      </c>
      <c r="R910" s="11" t="s">
        <v>1494</v>
      </c>
      <c r="S910" s="11" t="s">
        <v>1495</v>
      </c>
      <c r="T910" s="61" t="s">
        <v>2389</v>
      </c>
      <c r="U910" s="11" t="s">
        <v>2397</v>
      </c>
      <c r="W910" s="11"/>
    </row>
    <row r="911" spans="1:23">
      <c r="A911" s="55">
        <v>45601</v>
      </c>
      <c r="B911" s="9">
        <v>10881</v>
      </c>
      <c r="C911" s="9" t="s">
        <v>248</v>
      </c>
      <c r="D911" s="9" t="s">
        <v>1320</v>
      </c>
      <c r="E911" s="9" t="s">
        <v>2363</v>
      </c>
      <c r="F911" s="9" t="s">
        <v>2364</v>
      </c>
      <c r="G911" s="9" t="s">
        <v>2365</v>
      </c>
      <c r="H911" s="9">
        <v>3961</v>
      </c>
      <c r="I911" s="10">
        <v>5303333.33</v>
      </c>
      <c r="J911" s="10">
        <v>0</v>
      </c>
      <c r="K911" s="10">
        <v>0</v>
      </c>
      <c r="L911" s="9" t="s">
        <v>331</v>
      </c>
      <c r="M911" s="11">
        <f>VLOOKUP(Tabla2[[#This Row],[RUBRO]],'[1]Relacion de actividades'!$E$1:$F$87,2,0)</f>
        <v>203</v>
      </c>
      <c r="N911" s="28" t="s">
        <v>92</v>
      </c>
      <c r="O911" s="25">
        <v>2024680010163</v>
      </c>
      <c r="P911" s="26" t="s">
        <v>209</v>
      </c>
      <c r="Q911" s="11" t="s">
        <v>591</v>
      </c>
      <c r="R911" s="11" t="s">
        <v>1494</v>
      </c>
      <c r="S911" s="11" t="s">
        <v>1495</v>
      </c>
      <c r="T911" s="61" t="s">
        <v>2389</v>
      </c>
      <c r="U911" s="11" t="s">
        <v>2397</v>
      </c>
      <c r="W911" s="11"/>
    </row>
    <row r="912" spans="1:23">
      <c r="A912" s="55">
        <v>45601</v>
      </c>
      <c r="B912" s="9">
        <v>10890</v>
      </c>
      <c r="C912" s="9" t="s">
        <v>248</v>
      </c>
      <c r="D912" s="9" t="s">
        <v>1320</v>
      </c>
      <c r="E912" s="9" t="s">
        <v>2363</v>
      </c>
      <c r="F912" s="9" t="s">
        <v>2364</v>
      </c>
      <c r="G912" s="9" t="s">
        <v>2365</v>
      </c>
      <c r="H912" s="9">
        <v>3961</v>
      </c>
      <c r="I912" s="10">
        <v>5303333.33</v>
      </c>
      <c r="J912" s="10">
        <v>5303333.33</v>
      </c>
      <c r="K912" s="10">
        <v>5303333.33</v>
      </c>
      <c r="L912" s="9" t="s">
        <v>331</v>
      </c>
      <c r="M912" s="11">
        <f>VLOOKUP(Tabla2[[#This Row],[RUBRO]],'[1]Relacion de actividades'!$E$1:$F$87,2,0)</f>
        <v>203</v>
      </c>
      <c r="N912" s="28" t="s">
        <v>92</v>
      </c>
      <c r="O912" s="25">
        <v>2024680010163</v>
      </c>
      <c r="P912" s="26" t="s">
        <v>209</v>
      </c>
      <c r="Q912" s="11" t="s">
        <v>591</v>
      </c>
      <c r="R912" s="11" t="s">
        <v>1494</v>
      </c>
      <c r="S912" s="11" t="s">
        <v>1495</v>
      </c>
      <c r="T912" s="61" t="s">
        <v>2389</v>
      </c>
      <c r="U912" s="11" t="s">
        <v>2397</v>
      </c>
      <c r="W912" s="11"/>
    </row>
    <row r="913" spans="1:23">
      <c r="A913" s="55">
        <v>45601</v>
      </c>
      <c r="B913" s="9">
        <v>10908</v>
      </c>
      <c r="C913" s="9" t="s">
        <v>184</v>
      </c>
      <c r="D913" s="9" t="s">
        <v>447</v>
      </c>
      <c r="E913" s="9" t="s">
        <v>2264</v>
      </c>
      <c r="F913" s="9" t="s">
        <v>964</v>
      </c>
      <c r="G913" s="9" t="s">
        <v>965</v>
      </c>
      <c r="H913" s="9">
        <v>3984</v>
      </c>
      <c r="I913" s="10">
        <v>5600000</v>
      </c>
      <c r="J913" s="10">
        <v>5600000</v>
      </c>
      <c r="K913" s="10">
        <v>5600000</v>
      </c>
      <c r="L913" s="9" t="s">
        <v>331</v>
      </c>
      <c r="M913" s="11">
        <f>VLOOKUP(Tabla2[[#This Row],[RUBRO]],'[1]Relacion de actividades'!$E$1:$F$87,2,0)</f>
        <v>1</v>
      </c>
      <c r="N913" s="28" t="s">
        <v>46</v>
      </c>
      <c r="O913" s="25">
        <v>2024680010141</v>
      </c>
      <c r="P913" s="26" t="s">
        <v>201</v>
      </c>
      <c r="Q913" s="11" t="s">
        <v>408</v>
      </c>
      <c r="R913" s="11" t="s">
        <v>1494</v>
      </c>
      <c r="S913" s="11" t="s">
        <v>1495</v>
      </c>
      <c r="T913" s="61" t="s">
        <v>2390</v>
      </c>
      <c r="U913" s="11" t="s">
        <v>2398</v>
      </c>
      <c r="W913" s="11"/>
    </row>
    <row r="914" spans="1:23">
      <c r="A914" s="55">
        <v>45602</v>
      </c>
      <c r="B914" s="9">
        <v>925</v>
      </c>
      <c r="C914" s="9" t="s">
        <v>274</v>
      </c>
      <c r="D914" s="9" t="s">
        <v>518</v>
      </c>
      <c r="E914" s="9" t="s">
        <v>512</v>
      </c>
      <c r="F914" s="9" t="s">
        <v>513</v>
      </c>
      <c r="G914" s="9" t="s">
        <v>514</v>
      </c>
      <c r="H914" s="9">
        <v>14</v>
      </c>
      <c r="I914" s="10">
        <v>-419552</v>
      </c>
      <c r="J914" s="10">
        <v>0</v>
      </c>
      <c r="K914" s="10">
        <v>0</v>
      </c>
      <c r="L914" s="9" t="s">
        <v>331</v>
      </c>
      <c r="M914" s="9">
        <v>212</v>
      </c>
      <c r="N914" s="11" t="s">
        <v>114</v>
      </c>
      <c r="O914" s="25">
        <v>2020680010040</v>
      </c>
      <c r="P914" s="26" t="s">
        <v>206</v>
      </c>
      <c r="Q914" s="11" t="s">
        <v>519</v>
      </c>
      <c r="R914" s="11" t="s">
        <v>1489</v>
      </c>
      <c r="S914" s="11" t="s">
        <v>1490</v>
      </c>
      <c r="T914" s="11" t="s">
        <v>1491</v>
      </c>
      <c r="U914" s="11" t="s">
        <v>1493</v>
      </c>
      <c r="V914" s="12" t="s">
        <v>2208</v>
      </c>
      <c r="W914" s="11"/>
    </row>
    <row r="915" spans="1:23">
      <c r="A915" s="55">
        <v>45602</v>
      </c>
      <c r="B915" s="9">
        <v>939</v>
      </c>
      <c r="C915" s="9" t="s">
        <v>289</v>
      </c>
      <c r="D915" s="9" t="s">
        <v>522</v>
      </c>
      <c r="E915" s="9" t="s">
        <v>512</v>
      </c>
      <c r="F915" s="9" t="s">
        <v>527</v>
      </c>
      <c r="G915" s="9" t="s">
        <v>528</v>
      </c>
      <c r="H915" s="9">
        <v>15</v>
      </c>
      <c r="I915" s="10">
        <v>-6278159</v>
      </c>
      <c r="J915" s="10">
        <v>0</v>
      </c>
      <c r="K915" s="10">
        <v>0</v>
      </c>
      <c r="L915" s="9" t="s">
        <v>331</v>
      </c>
      <c r="M915" s="11">
        <v>213</v>
      </c>
      <c r="N915" s="11" t="s">
        <v>115</v>
      </c>
      <c r="O915" s="25">
        <v>2020680010040</v>
      </c>
      <c r="P915" s="26" t="s">
        <v>206</v>
      </c>
      <c r="Q915" s="11" t="s">
        <v>515</v>
      </c>
      <c r="R915" s="11" t="s">
        <v>1489</v>
      </c>
      <c r="S915" s="11" t="s">
        <v>1490</v>
      </c>
      <c r="T915" s="11" t="s">
        <v>1491</v>
      </c>
      <c r="U915" s="11" t="s">
        <v>1493</v>
      </c>
      <c r="V915" s="12" t="s">
        <v>2208</v>
      </c>
      <c r="W915" s="11"/>
    </row>
    <row r="916" spans="1:23">
      <c r="A916" s="55">
        <v>45602</v>
      </c>
      <c r="B916" s="9">
        <v>940</v>
      </c>
      <c r="C916" s="9" t="s">
        <v>274</v>
      </c>
      <c r="D916" s="9" t="s">
        <v>518</v>
      </c>
      <c r="E916" s="9" t="s">
        <v>512</v>
      </c>
      <c r="F916" s="9" t="s">
        <v>527</v>
      </c>
      <c r="G916" s="9" t="s">
        <v>528</v>
      </c>
      <c r="H916" s="9">
        <v>15</v>
      </c>
      <c r="I916" s="10">
        <v>-1158314</v>
      </c>
      <c r="J916" s="10">
        <v>0</v>
      </c>
      <c r="K916" s="10">
        <v>0</v>
      </c>
      <c r="L916" s="9" t="s">
        <v>331</v>
      </c>
      <c r="M916" s="9">
        <v>212</v>
      </c>
      <c r="N916" s="11" t="s">
        <v>114</v>
      </c>
      <c r="O916" s="25">
        <v>2020680010040</v>
      </c>
      <c r="P916" s="26" t="s">
        <v>206</v>
      </c>
      <c r="Q916" s="11" t="s">
        <v>519</v>
      </c>
      <c r="R916" s="11" t="s">
        <v>1489</v>
      </c>
      <c r="S916" s="11" t="s">
        <v>1490</v>
      </c>
      <c r="T916" s="11" t="s">
        <v>1491</v>
      </c>
      <c r="U916" s="11" t="s">
        <v>1493</v>
      </c>
      <c r="V916" s="12" t="s">
        <v>2208</v>
      </c>
      <c r="W916" s="11"/>
    </row>
    <row r="917" spans="1:23">
      <c r="A917" s="55">
        <v>45602</v>
      </c>
      <c r="B917" s="9">
        <v>941</v>
      </c>
      <c r="C917" s="9" t="s">
        <v>282</v>
      </c>
      <c r="D917" s="9" t="s">
        <v>516</v>
      </c>
      <c r="E917" s="9" t="s">
        <v>512</v>
      </c>
      <c r="F917" s="9" t="s">
        <v>529</v>
      </c>
      <c r="G917" s="9" t="s">
        <v>530</v>
      </c>
      <c r="H917" s="9">
        <v>10</v>
      </c>
      <c r="I917" s="10">
        <v>-1083416</v>
      </c>
      <c r="J917" s="10">
        <v>0</v>
      </c>
      <c r="K917" s="10">
        <v>0</v>
      </c>
      <c r="L917" s="9" t="s">
        <v>331</v>
      </c>
      <c r="M917" s="9">
        <v>212</v>
      </c>
      <c r="N917" s="11" t="s">
        <v>114</v>
      </c>
      <c r="O917" s="25">
        <v>2020680010040</v>
      </c>
      <c r="P917" s="26" t="s">
        <v>206</v>
      </c>
      <c r="Q917" s="11" t="s">
        <v>519</v>
      </c>
      <c r="R917" s="11" t="s">
        <v>1489</v>
      </c>
      <c r="S917" s="11" t="s">
        <v>1490</v>
      </c>
      <c r="T917" s="11" t="s">
        <v>1491</v>
      </c>
      <c r="U917" s="11" t="s">
        <v>1492</v>
      </c>
      <c r="V917" s="12" t="s">
        <v>2208</v>
      </c>
      <c r="W917" s="11"/>
    </row>
    <row r="918" spans="1:23">
      <c r="A918" s="55">
        <v>45602</v>
      </c>
      <c r="B918" s="9">
        <v>950</v>
      </c>
      <c r="C918" s="9" t="s">
        <v>274</v>
      </c>
      <c r="D918" s="9" t="s">
        <v>518</v>
      </c>
      <c r="E918" s="9" t="s">
        <v>512</v>
      </c>
      <c r="F918" s="9" t="s">
        <v>533</v>
      </c>
      <c r="G918" s="9" t="s">
        <v>534</v>
      </c>
      <c r="H918" s="9">
        <v>19</v>
      </c>
      <c r="I918" s="10">
        <v>-149840</v>
      </c>
      <c r="J918" s="10">
        <v>0</v>
      </c>
      <c r="K918" s="10">
        <v>0</v>
      </c>
      <c r="L918" s="9" t="s">
        <v>331</v>
      </c>
      <c r="M918" s="9">
        <v>212</v>
      </c>
      <c r="N918" s="11" t="s">
        <v>114</v>
      </c>
      <c r="O918" s="25">
        <v>2020680010040</v>
      </c>
      <c r="P918" s="26" t="s">
        <v>206</v>
      </c>
      <c r="Q918" s="11" t="s">
        <v>519</v>
      </c>
      <c r="R918" s="11" t="s">
        <v>1489</v>
      </c>
      <c r="S918" s="11" t="s">
        <v>1490</v>
      </c>
      <c r="T918" s="11" t="s">
        <v>1491</v>
      </c>
      <c r="U918" s="11" t="s">
        <v>1492</v>
      </c>
      <c r="V918" s="12" t="s">
        <v>2208</v>
      </c>
      <c r="W918" s="11"/>
    </row>
    <row r="919" spans="1:23">
      <c r="A919" s="55">
        <v>45602</v>
      </c>
      <c r="B919" s="9">
        <v>955</v>
      </c>
      <c r="C919" s="9" t="s">
        <v>291</v>
      </c>
      <c r="D919" s="9" t="s">
        <v>511</v>
      </c>
      <c r="E919" s="9" t="s">
        <v>512</v>
      </c>
      <c r="F919" s="9" t="s">
        <v>537</v>
      </c>
      <c r="G919" s="9" t="s">
        <v>538</v>
      </c>
      <c r="H919" s="9">
        <v>18</v>
      </c>
      <c r="I919" s="10">
        <v>-3262891</v>
      </c>
      <c r="J919" s="10">
        <v>0</v>
      </c>
      <c r="K919" s="10">
        <v>0</v>
      </c>
      <c r="L919" s="9" t="s">
        <v>331</v>
      </c>
      <c r="M919" s="11">
        <v>213</v>
      </c>
      <c r="N919" s="11" t="s">
        <v>115</v>
      </c>
      <c r="O919" s="25">
        <v>2020680010040</v>
      </c>
      <c r="P919" s="26" t="s">
        <v>206</v>
      </c>
      <c r="Q919" s="11" t="s">
        <v>515</v>
      </c>
      <c r="R919" s="11" t="s">
        <v>1489</v>
      </c>
      <c r="S919" s="11" t="s">
        <v>1490</v>
      </c>
      <c r="T919" s="11" t="s">
        <v>1491</v>
      </c>
      <c r="U919" s="11" t="s">
        <v>1493</v>
      </c>
      <c r="V919" s="12" t="s">
        <v>2208</v>
      </c>
      <c r="W919" s="11"/>
    </row>
    <row r="920" spans="1:23">
      <c r="A920" s="55">
        <v>45602</v>
      </c>
      <c r="B920" s="9">
        <v>957</v>
      </c>
      <c r="C920" s="9" t="s">
        <v>289</v>
      </c>
      <c r="D920" s="9" t="s">
        <v>522</v>
      </c>
      <c r="E920" s="9" t="s">
        <v>512</v>
      </c>
      <c r="F920" s="9" t="s">
        <v>537</v>
      </c>
      <c r="G920" s="9" t="s">
        <v>538</v>
      </c>
      <c r="H920" s="9">
        <v>18</v>
      </c>
      <c r="I920" s="10">
        <v>-2311403</v>
      </c>
      <c r="J920" s="10">
        <v>0</v>
      </c>
      <c r="K920" s="10">
        <v>0</v>
      </c>
      <c r="L920" s="9" t="s">
        <v>331</v>
      </c>
      <c r="M920" s="11">
        <v>213</v>
      </c>
      <c r="N920" s="11" t="s">
        <v>115</v>
      </c>
      <c r="O920" s="25">
        <v>2020680010040</v>
      </c>
      <c r="P920" s="26" t="s">
        <v>206</v>
      </c>
      <c r="Q920" s="11" t="s">
        <v>515</v>
      </c>
      <c r="R920" s="11" t="s">
        <v>1489</v>
      </c>
      <c r="S920" s="11" t="s">
        <v>1490</v>
      </c>
      <c r="T920" s="11" t="s">
        <v>1491</v>
      </c>
      <c r="U920" s="11" t="s">
        <v>1493</v>
      </c>
      <c r="V920" s="12" t="s">
        <v>2208</v>
      </c>
      <c r="W920" s="11"/>
    </row>
    <row r="921" spans="1:23">
      <c r="A921" s="55">
        <v>45602</v>
      </c>
      <c r="B921" s="9">
        <v>5511</v>
      </c>
      <c r="C921" s="9" t="s">
        <v>282</v>
      </c>
      <c r="D921" s="9" t="s">
        <v>516</v>
      </c>
      <c r="E921" s="9" t="s">
        <v>1134</v>
      </c>
      <c r="F921" s="9" t="s">
        <v>535</v>
      </c>
      <c r="G921" s="9" t="s">
        <v>536</v>
      </c>
      <c r="H921" s="9">
        <v>17</v>
      </c>
      <c r="I921" s="10">
        <v>-30443208</v>
      </c>
      <c r="J921" s="10">
        <v>0</v>
      </c>
      <c r="K921" s="10">
        <v>0</v>
      </c>
      <c r="L921" s="9" t="s">
        <v>331</v>
      </c>
      <c r="M921" s="9">
        <v>212</v>
      </c>
      <c r="N921" s="11" t="s">
        <v>114</v>
      </c>
      <c r="O921" s="25">
        <v>2020680010040</v>
      </c>
      <c r="P921" s="26" t="s">
        <v>206</v>
      </c>
      <c r="Q921" s="11" t="s">
        <v>519</v>
      </c>
      <c r="R921" s="11" t="s">
        <v>1489</v>
      </c>
      <c r="S921" s="11" t="s">
        <v>1490</v>
      </c>
      <c r="T921" s="11" t="s">
        <v>1491</v>
      </c>
      <c r="U921" s="11" t="s">
        <v>1493</v>
      </c>
      <c r="V921" s="12" t="s">
        <v>2208</v>
      </c>
      <c r="W921" s="11"/>
    </row>
    <row r="922" spans="1:23">
      <c r="A922" s="55">
        <v>45602</v>
      </c>
      <c r="B922" s="9">
        <v>5512</v>
      </c>
      <c r="C922" s="9" t="s">
        <v>274</v>
      </c>
      <c r="D922" s="9" t="s">
        <v>518</v>
      </c>
      <c r="E922" s="9" t="s">
        <v>1134</v>
      </c>
      <c r="F922" s="9" t="s">
        <v>535</v>
      </c>
      <c r="G922" s="9" t="s">
        <v>536</v>
      </c>
      <c r="H922" s="9">
        <v>17</v>
      </c>
      <c r="I922" s="10">
        <v>-2042104</v>
      </c>
      <c r="J922" s="10">
        <v>0</v>
      </c>
      <c r="K922" s="10">
        <v>0</v>
      </c>
      <c r="L922" s="9" t="s">
        <v>331</v>
      </c>
      <c r="M922" s="9">
        <v>212</v>
      </c>
      <c r="N922" s="11" t="s">
        <v>114</v>
      </c>
      <c r="O922" s="25">
        <v>2020680010040</v>
      </c>
      <c r="P922" s="26" t="s">
        <v>206</v>
      </c>
      <c r="Q922" s="11" t="s">
        <v>519</v>
      </c>
      <c r="R922" s="11" t="s">
        <v>1489</v>
      </c>
      <c r="S922" s="11" t="s">
        <v>1490</v>
      </c>
      <c r="T922" s="11" t="s">
        <v>1491</v>
      </c>
      <c r="U922" s="11" t="s">
        <v>1493</v>
      </c>
      <c r="V922" s="12" t="s">
        <v>2208</v>
      </c>
      <c r="W922" s="11"/>
    </row>
    <row r="923" spans="1:23">
      <c r="A923" s="55">
        <v>45602</v>
      </c>
      <c r="B923" s="9">
        <v>5513</v>
      </c>
      <c r="C923" s="9" t="s">
        <v>274</v>
      </c>
      <c r="D923" s="9" t="s">
        <v>518</v>
      </c>
      <c r="E923" s="9" t="s">
        <v>1134</v>
      </c>
      <c r="F923" s="9" t="s">
        <v>520</v>
      </c>
      <c r="G923" s="9" t="s">
        <v>521</v>
      </c>
      <c r="H923" s="9">
        <v>13</v>
      </c>
      <c r="I923" s="10">
        <v>-1528368</v>
      </c>
      <c r="J923" s="10">
        <v>0</v>
      </c>
      <c r="K923" s="10">
        <v>0</v>
      </c>
      <c r="L923" s="9" t="s">
        <v>331</v>
      </c>
      <c r="M923" s="9">
        <v>212</v>
      </c>
      <c r="N923" s="11" t="s">
        <v>114</v>
      </c>
      <c r="O923" s="25">
        <v>2020680010040</v>
      </c>
      <c r="P923" s="26" t="s">
        <v>206</v>
      </c>
      <c r="Q923" s="11" t="s">
        <v>519</v>
      </c>
      <c r="R923" s="11" t="s">
        <v>1489</v>
      </c>
      <c r="S923" s="11" t="s">
        <v>1490</v>
      </c>
      <c r="T923" s="11" t="s">
        <v>1491</v>
      </c>
      <c r="U923" s="11" t="s">
        <v>1493</v>
      </c>
      <c r="V923" s="12" t="s">
        <v>2208</v>
      </c>
      <c r="W923" s="11"/>
    </row>
    <row r="924" spans="1:23">
      <c r="A924" s="55">
        <v>45602</v>
      </c>
      <c r="B924" s="9">
        <v>5524</v>
      </c>
      <c r="C924" s="9" t="s">
        <v>274</v>
      </c>
      <c r="D924" s="9" t="s">
        <v>518</v>
      </c>
      <c r="E924" s="9" t="s">
        <v>1134</v>
      </c>
      <c r="F924" s="9" t="s">
        <v>523</v>
      </c>
      <c r="G924" s="9" t="s">
        <v>524</v>
      </c>
      <c r="H924" s="9">
        <v>11</v>
      </c>
      <c r="I924" s="10">
        <v>-4961104</v>
      </c>
      <c r="J924" s="10">
        <v>0</v>
      </c>
      <c r="K924" s="10">
        <v>0</v>
      </c>
      <c r="L924" s="9" t="s">
        <v>331</v>
      </c>
      <c r="M924" s="9">
        <v>212</v>
      </c>
      <c r="N924" s="11" t="s">
        <v>114</v>
      </c>
      <c r="O924" s="25">
        <v>2020680010040</v>
      </c>
      <c r="P924" s="26" t="s">
        <v>206</v>
      </c>
      <c r="Q924" s="11" t="s">
        <v>519</v>
      </c>
      <c r="R924" s="11" t="s">
        <v>1489</v>
      </c>
      <c r="S924" s="11" t="s">
        <v>1490</v>
      </c>
      <c r="T924" s="11" t="s">
        <v>1491</v>
      </c>
      <c r="U924" s="11" t="s">
        <v>1492</v>
      </c>
      <c r="V924" s="12" t="s">
        <v>2208</v>
      </c>
      <c r="W924" s="11"/>
    </row>
    <row r="925" spans="1:23">
      <c r="A925" s="55">
        <v>45602</v>
      </c>
      <c r="B925" s="9">
        <v>5525</v>
      </c>
      <c r="C925" s="9" t="s">
        <v>282</v>
      </c>
      <c r="D925" s="9" t="s">
        <v>516</v>
      </c>
      <c r="E925" s="9" t="s">
        <v>1134</v>
      </c>
      <c r="F925" s="9" t="s">
        <v>523</v>
      </c>
      <c r="G925" s="9" t="s">
        <v>524</v>
      </c>
      <c r="H925" s="9">
        <v>11</v>
      </c>
      <c r="I925" s="10">
        <v>-24197760</v>
      </c>
      <c r="J925" s="10">
        <v>0</v>
      </c>
      <c r="K925" s="10">
        <v>0</v>
      </c>
      <c r="L925" s="9" t="s">
        <v>331</v>
      </c>
      <c r="M925" s="9">
        <v>212</v>
      </c>
      <c r="N925" s="11" t="s">
        <v>114</v>
      </c>
      <c r="O925" s="25">
        <v>2020680010040</v>
      </c>
      <c r="P925" s="26" t="s">
        <v>206</v>
      </c>
      <c r="Q925" s="11" t="s">
        <v>519</v>
      </c>
      <c r="R925" s="11" t="s">
        <v>1489</v>
      </c>
      <c r="S925" s="11" t="s">
        <v>1490</v>
      </c>
      <c r="T925" s="11" t="s">
        <v>1491</v>
      </c>
      <c r="U925" s="11" t="s">
        <v>1492</v>
      </c>
      <c r="V925" s="12" t="s">
        <v>2208</v>
      </c>
      <c r="W925" s="11"/>
    </row>
    <row r="926" spans="1:23">
      <c r="A926" s="55">
        <v>45602</v>
      </c>
      <c r="B926" s="9">
        <v>5558</v>
      </c>
      <c r="C926" s="9" t="s">
        <v>290</v>
      </c>
      <c r="D926" s="9" t="s">
        <v>1135</v>
      </c>
      <c r="E926" s="9" t="s">
        <v>1134</v>
      </c>
      <c r="F926" s="9" t="s">
        <v>537</v>
      </c>
      <c r="G926" s="9" t="s">
        <v>538</v>
      </c>
      <c r="H926" s="9">
        <v>18</v>
      </c>
      <c r="I926" s="10">
        <v>-8587854</v>
      </c>
      <c r="J926" s="10">
        <v>0</v>
      </c>
      <c r="K926" s="10">
        <v>0</v>
      </c>
      <c r="L926" s="9" t="s">
        <v>331</v>
      </c>
      <c r="M926" s="11">
        <v>213</v>
      </c>
      <c r="N926" s="11" t="s">
        <v>115</v>
      </c>
      <c r="O926" s="25">
        <v>2020680010040</v>
      </c>
      <c r="P926" s="26" t="s">
        <v>206</v>
      </c>
      <c r="Q926" s="11" t="s">
        <v>515</v>
      </c>
      <c r="R926" s="11" t="s">
        <v>1489</v>
      </c>
      <c r="S926" s="11" t="s">
        <v>1490</v>
      </c>
      <c r="T926" s="11" t="s">
        <v>1491</v>
      </c>
      <c r="U926" s="11" t="s">
        <v>1493</v>
      </c>
      <c r="V926" s="12" t="s">
        <v>2208</v>
      </c>
      <c r="W926" s="11"/>
    </row>
    <row r="927" spans="1:23">
      <c r="A927" s="55">
        <v>45602</v>
      </c>
      <c r="B927" s="9">
        <v>5563</v>
      </c>
      <c r="C927" s="9" t="s">
        <v>290</v>
      </c>
      <c r="D927" s="9" t="s">
        <v>1135</v>
      </c>
      <c r="E927" s="9" t="s">
        <v>1134</v>
      </c>
      <c r="F927" s="9" t="s">
        <v>533</v>
      </c>
      <c r="G927" s="9" t="s">
        <v>534</v>
      </c>
      <c r="H927" s="9">
        <v>19</v>
      </c>
      <c r="I927" s="10">
        <v>-1704703</v>
      </c>
      <c r="J927" s="10">
        <v>0</v>
      </c>
      <c r="K927" s="10">
        <v>0</v>
      </c>
      <c r="L927" s="9" t="s">
        <v>331</v>
      </c>
      <c r="M927" s="11">
        <v>213</v>
      </c>
      <c r="N927" s="11" t="s">
        <v>115</v>
      </c>
      <c r="O927" s="25">
        <v>2020680010040</v>
      </c>
      <c r="P927" s="26" t="s">
        <v>206</v>
      </c>
      <c r="Q927" s="11" t="s">
        <v>515</v>
      </c>
      <c r="R927" s="11" t="s">
        <v>1489</v>
      </c>
      <c r="S927" s="11" t="s">
        <v>1490</v>
      </c>
      <c r="T927" s="11" t="s">
        <v>1491</v>
      </c>
      <c r="U927" s="11" t="s">
        <v>1492</v>
      </c>
      <c r="V927" s="12" t="s">
        <v>2208</v>
      </c>
      <c r="W927" s="11"/>
    </row>
    <row r="928" spans="1:23">
      <c r="A928" s="55">
        <v>45602</v>
      </c>
      <c r="B928" s="9">
        <v>5564</v>
      </c>
      <c r="C928" s="9" t="s">
        <v>274</v>
      </c>
      <c r="D928" s="9" t="s">
        <v>518</v>
      </c>
      <c r="E928" s="9" t="s">
        <v>1134</v>
      </c>
      <c r="F928" s="9" t="s">
        <v>533</v>
      </c>
      <c r="G928" s="9" t="s">
        <v>534</v>
      </c>
      <c r="H928" s="9">
        <v>19</v>
      </c>
      <c r="I928" s="10">
        <v>-884056</v>
      </c>
      <c r="J928" s="10">
        <v>0</v>
      </c>
      <c r="K928" s="10">
        <v>0</v>
      </c>
      <c r="L928" s="9" t="s">
        <v>331</v>
      </c>
      <c r="M928" s="9">
        <v>212</v>
      </c>
      <c r="N928" s="11" t="s">
        <v>114</v>
      </c>
      <c r="O928" s="25">
        <v>2020680010040</v>
      </c>
      <c r="P928" s="26" t="s">
        <v>206</v>
      </c>
      <c r="Q928" s="11" t="s">
        <v>519</v>
      </c>
      <c r="R928" s="11" t="s">
        <v>1489</v>
      </c>
      <c r="S928" s="11" t="s">
        <v>1490</v>
      </c>
      <c r="T928" s="11" t="s">
        <v>1491</v>
      </c>
      <c r="U928" s="11" t="s">
        <v>1492</v>
      </c>
      <c r="V928" s="12" t="s">
        <v>2208</v>
      </c>
      <c r="W928" s="11"/>
    </row>
    <row r="929" spans="1:23">
      <c r="A929" s="55">
        <v>45602</v>
      </c>
      <c r="B929" s="9">
        <v>5566</v>
      </c>
      <c r="C929" s="9" t="s">
        <v>274</v>
      </c>
      <c r="D929" s="9" t="s">
        <v>518</v>
      </c>
      <c r="E929" s="9" t="s">
        <v>1134</v>
      </c>
      <c r="F929" s="9" t="s">
        <v>529</v>
      </c>
      <c r="G929" s="9" t="s">
        <v>530</v>
      </c>
      <c r="H929" s="9">
        <v>10</v>
      </c>
      <c r="I929" s="10">
        <v>-118378176</v>
      </c>
      <c r="J929" s="10">
        <v>0</v>
      </c>
      <c r="K929" s="10">
        <v>0</v>
      </c>
      <c r="L929" s="9" t="s">
        <v>331</v>
      </c>
      <c r="M929" s="9">
        <v>212</v>
      </c>
      <c r="N929" s="11" t="s">
        <v>114</v>
      </c>
      <c r="O929" s="25">
        <v>2020680010040</v>
      </c>
      <c r="P929" s="26" t="s">
        <v>206</v>
      </c>
      <c r="Q929" s="11" t="s">
        <v>519</v>
      </c>
      <c r="R929" s="11" t="s">
        <v>1489</v>
      </c>
      <c r="S929" s="11" t="s">
        <v>1490</v>
      </c>
      <c r="T929" s="11" t="s">
        <v>1491</v>
      </c>
      <c r="U929" s="11" t="s">
        <v>1492</v>
      </c>
      <c r="V929" s="12" t="s">
        <v>2208</v>
      </c>
      <c r="W929" s="11"/>
    </row>
    <row r="930" spans="1:23">
      <c r="A930" s="55">
        <v>45602</v>
      </c>
      <c r="B930" s="9">
        <v>5567</v>
      </c>
      <c r="C930" s="9" t="s">
        <v>282</v>
      </c>
      <c r="D930" s="9" t="s">
        <v>516</v>
      </c>
      <c r="E930" s="9" t="s">
        <v>1134</v>
      </c>
      <c r="F930" s="9" t="s">
        <v>529</v>
      </c>
      <c r="G930" s="9" t="s">
        <v>530</v>
      </c>
      <c r="H930" s="9">
        <v>10</v>
      </c>
      <c r="I930" s="10">
        <v>-15993768</v>
      </c>
      <c r="J930" s="10">
        <v>0</v>
      </c>
      <c r="K930" s="10">
        <v>0</v>
      </c>
      <c r="L930" s="9" t="s">
        <v>331</v>
      </c>
      <c r="M930" s="9">
        <v>212</v>
      </c>
      <c r="N930" s="11" t="s">
        <v>114</v>
      </c>
      <c r="O930" s="25">
        <v>2020680010040</v>
      </c>
      <c r="P930" s="26" t="s">
        <v>206</v>
      </c>
      <c r="Q930" s="11" t="s">
        <v>519</v>
      </c>
      <c r="R930" s="11" t="s">
        <v>1489</v>
      </c>
      <c r="S930" s="11" t="s">
        <v>1490</v>
      </c>
      <c r="T930" s="11" t="s">
        <v>1491</v>
      </c>
      <c r="U930" s="11" t="s">
        <v>1492</v>
      </c>
      <c r="V930" s="12" t="s">
        <v>2208</v>
      </c>
      <c r="W930" s="11"/>
    </row>
    <row r="931" spans="1:23">
      <c r="A931" s="55">
        <v>45602</v>
      </c>
      <c r="B931" s="9">
        <v>5570</v>
      </c>
      <c r="C931" s="9" t="s">
        <v>290</v>
      </c>
      <c r="D931" s="9" t="s">
        <v>1135</v>
      </c>
      <c r="E931" s="9" t="s">
        <v>1134</v>
      </c>
      <c r="F931" s="9" t="s">
        <v>529</v>
      </c>
      <c r="G931" s="9" t="s">
        <v>530</v>
      </c>
      <c r="H931" s="9">
        <v>10</v>
      </c>
      <c r="I931" s="10">
        <v>-15960516</v>
      </c>
      <c r="J931" s="10">
        <v>0</v>
      </c>
      <c r="K931" s="10">
        <v>0</v>
      </c>
      <c r="L931" s="9" t="s">
        <v>331</v>
      </c>
      <c r="M931" s="11">
        <v>213</v>
      </c>
      <c r="N931" s="11" t="s">
        <v>115</v>
      </c>
      <c r="O931" s="25">
        <v>2020680010040</v>
      </c>
      <c r="P931" s="26" t="s">
        <v>206</v>
      </c>
      <c r="Q931" s="11" t="s">
        <v>515</v>
      </c>
      <c r="R931" s="11" t="s">
        <v>1489</v>
      </c>
      <c r="S931" s="11" t="s">
        <v>1490</v>
      </c>
      <c r="T931" s="11" t="s">
        <v>1491</v>
      </c>
      <c r="U931" s="11" t="s">
        <v>1492</v>
      </c>
      <c r="V931" s="12" t="s">
        <v>2208</v>
      </c>
      <c r="W931" s="11"/>
    </row>
    <row r="932" spans="1:23">
      <c r="A932" s="55">
        <v>45602</v>
      </c>
      <c r="B932" s="9">
        <v>5574</v>
      </c>
      <c r="C932" s="9" t="s">
        <v>274</v>
      </c>
      <c r="D932" s="9" t="s">
        <v>518</v>
      </c>
      <c r="E932" s="9" t="s">
        <v>1134</v>
      </c>
      <c r="F932" s="9" t="s">
        <v>541</v>
      </c>
      <c r="G932" s="9" t="s">
        <v>542</v>
      </c>
      <c r="H932" s="9">
        <v>20</v>
      </c>
      <c r="I932" s="10">
        <v>-31579848</v>
      </c>
      <c r="J932" s="10">
        <v>0</v>
      </c>
      <c r="K932" s="10">
        <v>0</v>
      </c>
      <c r="L932" s="9" t="s">
        <v>331</v>
      </c>
      <c r="M932" s="9">
        <v>212</v>
      </c>
      <c r="N932" s="11" t="s">
        <v>114</v>
      </c>
      <c r="O932" s="25">
        <v>2020680010040</v>
      </c>
      <c r="P932" s="26" t="s">
        <v>206</v>
      </c>
      <c r="Q932" s="11" t="s">
        <v>519</v>
      </c>
      <c r="R932" s="11" t="s">
        <v>1489</v>
      </c>
      <c r="S932" s="11" t="s">
        <v>1490</v>
      </c>
      <c r="T932" s="11" t="s">
        <v>1491</v>
      </c>
      <c r="U932" s="11" t="s">
        <v>1493</v>
      </c>
      <c r="V932" s="12" t="s">
        <v>2208</v>
      </c>
      <c r="W932" s="11"/>
    </row>
    <row r="933" spans="1:23">
      <c r="A933" s="55">
        <v>45602</v>
      </c>
      <c r="B933" s="9">
        <v>5575</v>
      </c>
      <c r="C933" s="9" t="s">
        <v>282</v>
      </c>
      <c r="D933" s="9" t="s">
        <v>516</v>
      </c>
      <c r="E933" s="9" t="s">
        <v>1134</v>
      </c>
      <c r="F933" s="9" t="s">
        <v>541</v>
      </c>
      <c r="G933" s="9" t="s">
        <v>542</v>
      </c>
      <c r="H933" s="9">
        <v>20</v>
      </c>
      <c r="I933" s="10">
        <v>-61021272</v>
      </c>
      <c r="J933" s="10">
        <v>0</v>
      </c>
      <c r="K933" s="10">
        <v>0</v>
      </c>
      <c r="L933" s="9" t="s">
        <v>331</v>
      </c>
      <c r="M933" s="9">
        <v>212</v>
      </c>
      <c r="N933" s="11" t="s">
        <v>114</v>
      </c>
      <c r="O933" s="25">
        <v>2020680010040</v>
      </c>
      <c r="P933" s="26" t="s">
        <v>206</v>
      </c>
      <c r="Q933" s="11" t="s">
        <v>519</v>
      </c>
      <c r="R933" s="11" t="s">
        <v>1489</v>
      </c>
      <c r="S933" s="11" t="s">
        <v>1490</v>
      </c>
      <c r="T933" s="11" t="s">
        <v>1491</v>
      </c>
      <c r="U933" s="11" t="s">
        <v>1493</v>
      </c>
      <c r="V933" s="12" t="s">
        <v>2208</v>
      </c>
      <c r="W933" s="11"/>
    </row>
    <row r="934" spans="1:23">
      <c r="A934" s="55">
        <v>45602</v>
      </c>
      <c r="B934" s="9">
        <v>5576</v>
      </c>
      <c r="C934" s="9" t="s">
        <v>274</v>
      </c>
      <c r="D934" s="9" t="s">
        <v>518</v>
      </c>
      <c r="E934" s="9" t="s">
        <v>1134</v>
      </c>
      <c r="F934" s="9" t="s">
        <v>525</v>
      </c>
      <c r="G934" s="9" t="s">
        <v>526</v>
      </c>
      <c r="H934" s="9">
        <v>16</v>
      </c>
      <c r="I934" s="10">
        <v>-14984</v>
      </c>
      <c r="J934" s="10">
        <v>0</v>
      </c>
      <c r="K934" s="10">
        <v>0</v>
      </c>
      <c r="L934" s="9" t="s">
        <v>331</v>
      </c>
      <c r="M934" s="9">
        <v>212</v>
      </c>
      <c r="N934" s="11" t="s">
        <v>114</v>
      </c>
      <c r="O934" s="25">
        <v>2020680010040</v>
      </c>
      <c r="P934" s="26" t="s">
        <v>206</v>
      </c>
      <c r="Q934" s="11" t="s">
        <v>519</v>
      </c>
      <c r="R934" s="11" t="s">
        <v>1489</v>
      </c>
      <c r="S934" s="11" t="s">
        <v>1490</v>
      </c>
      <c r="T934" s="11" t="s">
        <v>1491</v>
      </c>
      <c r="U934" s="11" t="s">
        <v>1492</v>
      </c>
      <c r="V934" s="12" t="s">
        <v>2208</v>
      </c>
      <c r="W934" s="11"/>
    </row>
    <row r="935" spans="1:23">
      <c r="A935" s="55">
        <v>45602</v>
      </c>
      <c r="B935" s="9">
        <v>5581</v>
      </c>
      <c r="C935" s="9" t="s">
        <v>289</v>
      </c>
      <c r="D935" s="9" t="s">
        <v>522</v>
      </c>
      <c r="E935" s="9" t="s">
        <v>1134</v>
      </c>
      <c r="F935" s="9" t="s">
        <v>527</v>
      </c>
      <c r="G935" s="9" t="s">
        <v>528</v>
      </c>
      <c r="H935" s="9">
        <v>15</v>
      </c>
      <c r="I935" s="10">
        <v>-14709200</v>
      </c>
      <c r="J935" s="10">
        <v>0</v>
      </c>
      <c r="K935" s="10">
        <v>0</v>
      </c>
      <c r="L935" s="9" t="s">
        <v>331</v>
      </c>
      <c r="M935" s="11">
        <v>213</v>
      </c>
      <c r="N935" s="11" t="s">
        <v>115</v>
      </c>
      <c r="O935" s="25">
        <v>2020680010040</v>
      </c>
      <c r="P935" s="26" t="s">
        <v>206</v>
      </c>
      <c r="Q935" s="11" t="s">
        <v>515</v>
      </c>
      <c r="R935" s="11" t="s">
        <v>1489</v>
      </c>
      <c r="S935" s="11" t="s">
        <v>1490</v>
      </c>
      <c r="T935" s="11" t="s">
        <v>1491</v>
      </c>
      <c r="U935" s="11" t="s">
        <v>1493</v>
      </c>
      <c r="V935" s="12" t="s">
        <v>2208</v>
      </c>
      <c r="W935" s="11"/>
    </row>
    <row r="936" spans="1:23">
      <c r="A936" s="55">
        <v>45602</v>
      </c>
      <c r="B936" s="9">
        <v>5582</v>
      </c>
      <c r="C936" s="9" t="s">
        <v>291</v>
      </c>
      <c r="D936" s="9" t="s">
        <v>511</v>
      </c>
      <c r="E936" s="9" t="s">
        <v>1134</v>
      </c>
      <c r="F936" s="9" t="s">
        <v>527</v>
      </c>
      <c r="G936" s="9" t="s">
        <v>528</v>
      </c>
      <c r="H936" s="9">
        <v>15</v>
      </c>
      <c r="I936" s="10">
        <v>-7260000</v>
      </c>
      <c r="J936" s="10">
        <v>0</v>
      </c>
      <c r="K936" s="10">
        <v>0</v>
      </c>
      <c r="L936" s="9" t="s">
        <v>331</v>
      </c>
      <c r="M936" s="11">
        <v>213</v>
      </c>
      <c r="N936" s="11" t="s">
        <v>115</v>
      </c>
      <c r="O936" s="25">
        <v>2020680010040</v>
      </c>
      <c r="P936" s="26" t="s">
        <v>206</v>
      </c>
      <c r="Q936" s="11" t="s">
        <v>515</v>
      </c>
      <c r="R936" s="11" t="s">
        <v>1489</v>
      </c>
      <c r="S936" s="11" t="s">
        <v>1490</v>
      </c>
      <c r="T936" s="11" t="s">
        <v>1491</v>
      </c>
      <c r="U936" s="11" t="s">
        <v>1493</v>
      </c>
      <c r="V936" s="12" t="s">
        <v>2208</v>
      </c>
      <c r="W936" s="11"/>
    </row>
    <row r="937" spans="1:23">
      <c r="A937" s="55">
        <v>45602</v>
      </c>
      <c r="B937" s="9">
        <v>5583</v>
      </c>
      <c r="C937" s="9" t="s">
        <v>290</v>
      </c>
      <c r="D937" s="9" t="s">
        <v>1135</v>
      </c>
      <c r="E937" s="9" t="s">
        <v>1134</v>
      </c>
      <c r="F937" s="9" t="s">
        <v>527</v>
      </c>
      <c r="G937" s="9" t="s">
        <v>528</v>
      </c>
      <c r="H937" s="9">
        <v>15</v>
      </c>
      <c r="I937" s="10">
        <v>-19243400</v>
      </c>
      <c r="J937" s="10">
        <v>0</v>
      </c>
      <c r="K937" s="10">
        <v>0</v>
      </c>
      <c r="L937" s="9" t="s">
        <v>331</v>
      </c>
      <c r="M937" s="11">
        <v>213</v>
      </c>
      <c r="N937" s="11" t="s">
        <v>115</v>
      </c>
      <c r="O937" s="25">
        <v>2020680010040</v>
      </c>
      <c r="P937" s="26" t="s">
        <v>206</v>
      </c>
      <c r="Q937" s="11" t="s">
        <v>515</v>
      </c>
      <c r="R937" s="11" t="s">
        <v>1489</v>
      </c>
      <c r="S937" s="11" t="s">
        <v>1490</v>
      </c>
      <c r="T937" s="11" t="s">
        <v>1491</v>
      </c>
      <c r="U937" s="11" t="s">
        <v>1493</v>
      </c>
      <c r="V937" s="12" t="s">
        <v>2208</v>
      </c>
      <c r="W937" s="11"/>
    </row>
    <row r="938" spans="1:23">
      <c r="A938" s="55">
        <v>45602</v>
      </c>
      <c r="B938" s="9">
        <v>5584</v>
      </c>
      <c r="C938" s="9" t="s">
        <v>274</v>
      </c>
      <c r="D938" s="9" t="s">
        <v>518</v>
      </c>
      <c r="E938" s="9" t="s">
        <v>1134</v>
      </c>
      <c r="F938" s="9" t="s">
        <v>527</v>
      </c>
      <c r="G938" s="9" t="s">
        <v>528</v>
      </c>
      <c r="H938" s="9">
        <v>15</v>
      </c>
      <c r="I938" s="10">
        <v>-10292840</v>
      </c>
      <c r="J938" s="10">
        <v>0</v>
      </c>
      <c r="K938" s="10">
        <v>0</v>
      </c>
      <c r="L938" s="9" t="s">
        <v>331</v>
      </c>
      <c r="M938" s="9">
        <v>212</v>
      </c>
      <c r="N938" s="11" t="s">
        <v>114</v>
      </c>
      <c r="O938" s="25">
        <v>2020680010040</v>
      </c>
      <c r="P938" s="26" t="s">
        <v>206</v>
      </c>
      <c r="Q938" s="11" t="s">
        <v>519</v>
      </c>
      <c r="R938" s="11" t="s">
        <v>1489</v>
      </c>
      <c r="S938" s="11" t="s">
        <v>1490</v>
      </c>
      <c r="T938" s="11" t="s">
        <v>1491</v>
      </c>
      <c r="U938" s="11" t="s">
        <v>1493</v>
      </c>
      <c r="V938" s="12" t="s">
        <v>2208</v>
      </c>
      <c r="W938" s="11"/>
    </row>
    <row r="939" spans="1:23">
      <c r="A939" s="55">
        <v>45602</v>
      </c>
      <c r="B939" s="9">
        <v>5585</v>
      </c>
      <c r="C939" s="9" t="s">
        <v>282</v>
      </c>
      <c r="D939" s="9" t="s">
        <v>516</v>
      </c>
      <c r="E939" s="9" t="s">
        <v>1134</v>
      </c>
      <c r="F939" s="9" t="s">
        <v>527</v>
      </c>
      <c r="G939" s="9" t="s">
        <v>528</v>
      </c>
      <c r="H939" s="9">
        <v>15</v>
      </c>
      <c r="I939" s="10">
        <v>-17952000</v>
      </c>
      <c r="J939" s="10">
        <v>0</v>
      </c>
      <c r="K939" s="10">
        <v>0</v>
      </c>
      <c r="L939" s="9" t="s">
        <v>331</v>
      </c>
      <c r="M939" s="9">
        <v>212</v>
      </c>
      <c r="N939" s="11" t="s">
        <v>114</v>
      </c>
      <c r="O939" s="25">
        <v>2020680010040</v>
      </c>
      <c r="P939" s="26" t="s">
        <v>206</v>
      </c>
      <c r="Q939" s="11" t="s">
        <v>519</v>
      </c>
      <c r="R939" s="11" t="s">
        <v>1489</v>
      </c>
      <c r="S939" s="11" t="s">
        <v>1490</v>
      </c>
      <c r="T939" s="11" t="s">
        <v>1491</v>
      </c>
      <c r="U939" s="11" t="s">
        <v>1493</v>
      </c>
      <c r="V939" s="12" t="s">
        <v>2208</v>
      </c>
      <c r="W939" s="11"/>
    </row>
    <row r="940" spans="1:23">
      <c r="A940" s="55">
        <v>45602</v>
      </c>
      <c r="B940" s="9">
        <v>8056</v>
      </c>
      <c r="C940" s="9" t="s">
        <v>286</v>
      </c>
      <c r="D940" s="9" t="s">
        <v>1298</v>
      </c>
      <c r="E940" s="9" t="s">
        <v>1371</v>
      </c>
      <c r="F940" s="9" t="s">
        <v>531</v>
      </c>
      <c r="G940" s="9" t="s">
        <v>532</v>
      </c>
      <c r="H940" s="9">
        <v>12</v>
      </c>
      <c r="I940" s="10">
        <v>-1892033</v>
      </c>
      <c r="J940" s="10">
        <v>0</v>
      </c>
      <c r="K940" s="10">
        <v>0</v>
      </c>
      <c r="L940" s="9" t="s">
        <v>331</v>
      </c>
      <c r="M940" s="11">
        <f>VLOOKUP(Tabla2[[#This Row],[RUBRO]],'[1]Relacion de actividades'!$E$1:$F$87,2,0)</f>
        <v>213</v>
      </c>
      <c r="N940" s="28" t="s">
        <v>115</v>
      </c>
      <c r="O940" s="25">
        <v>2024680010125</v>
      </c>
      <c r="P940" s="26" t="s">
        <v>218</v>
      </c>
      <c r="Q940" s="9" t="s">
        <v>515</v>
      </c>
      <c r="R940" s="11" t="s">
        <v>1489</v>
      </c>
      <c r="S940" s="11" t="s">
        <v>1490</v>
      </c>
      <c r="T940" s="11" t="s">
        <v>1491</v>
      </c>
      <c r="U940" s="11" t="s">
        <v>1492</v>
      </c>
      <c r="V940" s="12" t="s">
        <v>2208</v>
      </c>
      <c r="W940" s="11"/>
    </row>
    <row r="941" spans="1:23">
      <c r="A941" s="55">
        <v>45602</v>
      </c>
      <c r="B941" s="9">
        <v>8057</v>
      </c>
      <c r="C941" s="9" t="s">
        <v>286</v>
      </c>
      <c r="D941" s="9" t="s">
        <v>1298</v>
      </c>
      <c r="E941" s="9" t="s">
        <v>1372</v>
      </c>
      <c r="F941" s="9" t="s">
        <v>539</v>
      </c>
      <c r="G941" s="9" t="s">
        <v>540</v>
      </c>
      <c r="H941" s="9">
        <v>9</v>
      </c>
      <c r="I941" s="10">
        <v>-1049048</v>
      </c>
      <c r="J941" s="10">
        <v>0</v>
      </c>
      <c r="K941" s="10">
        <v>0</v>
      </c>
      <c r="L941" s="9" t="s">
        <v>331</v>
      </c>
      <c r="M941" s="11">
        <f>VLOOKUP(Tabla2[[#This Row],[RUBRO]],'[1]Relacion de actividades'!$E$1:$F$87,2,0)</f>
        <v>213</v>
      </c>
      <c r="N941" s="28" t="s">
        <v>115</v>
      </c>
      <c r="O941" s="25">
        <v>2024680010125</v>
      </c>
      <c r="P941" s="26" t="s">
        <v>218</v>
      </c>
      <c r="Q941" s="9" t="s">
        <v>515</v>
      </c>
      <c r="R941" s="11" t="s">
        <v>1489</v>
      </c>
      <c r="S941" s="11" t="s">
        <v>1490</v>
      </c>
      <c r="T941" s="11" t="s">
        <v>1491</v>
      </c>
      <c r="U941" s="11" t="s">
        <v>1492</v>
      </c>
      <c r="V941" s="12" t="s">
        <v>2208</v>
      </c>
      <c r="W941" s="11"/>
    </row>
    <row r="942" spans="1:23">
      <c r="A942" s="55">
        <v>45602</v>
      </c>
      <c r="B942" s="9">
        <v>8095</v>
      </c>
      <c r="C942" s="9" t="s">
        <v>286</v>
      </c>
      <c r="D942" s="9" t="s">
        <v>1298</v>
      </c>
      <c r="E942" s="9" t="s">
        <v>1372</v>
      </c>
      <c r="F942" s="9" t="s">
        <v>537</v>
      </c>
      <c r="G942" s="9" t="s">
        <v>538</v>
      </c>
      <c r="H942" s="9">
        <v>18</v>
      </c>
      <c r="I942" s="10">
        <v>-11239800</v>
      </c>
      <c r="J942" s="10">
        <v>0</v>
      </c>
      <c r="K942" s="10">
        <v>0</v>
      </c>
      <c r="L942" s="9" t="s">
        <v>331</v>
      </c>
      <c r="M942" s="11">
        <f>VLOOKUP(Tabla2[[#This Row],[RUBRO]],'[1]Relacion de actividades'!$E$1:$F$87,2,0)</f>
        <v>213</v>
      </c>
      <c r="N942" s="28" t="s">
        <v>115</v>
      </c>
      <c r="O942" s="25">
        <v>2024680010125</v>
      </c>
      <c r="P942" s="26" t="s">
        <v>218</v>
      </c>
      <c r="Q942" s="9" t="s">
        <v>515</v>
      </c>
      <c r="R942" s="11" t="s">
        <v>1489</v>
      </c>
      <c r="S942" s="11" t="s">
        <v>1490</v>
      </c>
      <c r="T942" s="11" t="s">
        <v>1491</v>
      </c>
      <c r="U942" s="11" t="s">
        <v>1493</v>
      </c>
      <c r="V942" s="12" t="s">
        <v>2208</v>
      </c>
      <c r="W942" s="11"/>
    </row>
    <row r="943" spans="1:23">
      <c r="A943" s="55">
        <v>45602</v>
      </c>
      <c r="B943" s="9">
        <v>8096</v>
      </c>
      <c r="C943" s="9" t="s">
        <v>286</v>
      </c>
      <c r="D943" s="9" t="s">
        <v>1298</v>
      </c>
      <c r="E943" s="9" t="s">
        <v>1372</v>
      </c>
      <c r="F943" s="9" t="s">
        <v>535</v>
      </c>
      <c r="G943" s="9" t="s">
        <v>536</v>
      </c>
      <c r="H943" s="9">
        <v>17</v>
      </c>
      <c r="I943" s="10">
        <v>-18414539</v>
      </c>
      <c r="J943" s="10">
        <v>0</v>
      </c>
      <c r="K943" s="10">
        <v>0</v>
      </c>
      <c r="L943" s="9" t="s">
        <v>331</v>
      </c>
      <c r="M943" s="11">
        <f>VLOOKUP(Tabla2[[#This Row],[RUBRO]],'[1]Relacion de actividades'!$E$1:$F$87,2,0)</f>
        <v>213</v>
      </c>
      <c r="N943" s="28" t="s">
        <v>115</v>
      </c>
      <c r="O943" s="25">
        <v>2024680010125</v>
      </c>
      <c r="P943" s="26" t="s">
        <v>218</v>
      </c>
      <c r="Q943" s="9" t="s">
        <v>515</v>
      </c>
      <c r="R943" s="11" t="s">
        <v>1489</v>
      </c>
      <c r="S943" s="11" t="s">
        <v>1490</v>
      </c>
      <c r="T943" s="11" t="s">
        <v>1491</v>
      </c>
      <c r="U943" s="11" t="s">
        <v>1493</v>
      </c>
      <c r="V943" s="12" t="s">
        <v>2208</v>
      </c>
      <c r="W943" s="11"/>
    </row>
    <row r="944" spans="1:23">
      <c r="A944" s="55">
        <v>45602</v>
      </c>
      <c r="B944" s="9">
        <v>8097</v>
      </c>
      <c r="C944" s="9" t="s">
        <v>286</v>
      </c>
      <c r="D944" s="9" t="s">
        <v>1298</v>
      </c>
      <c r="E944" s="9" t="s">
        <v>1372</v>
      </c>
      <c r="F944" s="9" t="s">
        <v>513</v>
      </c>
      <c r="G944" s="9" t="s">
        <v>514</v>
      </c>
      <c r="H944" s="9">
        <v>14</v>
      </c>
      <c r="I944" s="10">
        <v>-4177459</v>
      </c>
      <c r="J944" s="10">
        <v>0</v>
      </c>
      <c r="K944" s="10">
        <v>0</v>
      </c>
      <c r="L944" s="9" t="s">
        <v>331</v>
      </c>
      <c r="M944" s="11">
        <f>VLOOKUP(Tabla2[[#This Row],[RUBRO]],'[1]Relacion de actividades'!$E$1:$F$87,2,0)</f>
        <v>213</v>
      </c>
      <c r="N944" s="28" t="s">
        <v>115</v>
      </c>
      <c r="O944" s="25">
        <v>2024680010125</v>
      </c>
      <c r="P944" s="26" t="s">
        <v>218</v>
      </c>
      <c r="Q944" s="9" t="s">
        <v>515</v>
      </c>
      <c r="R944" s="11" t="s">
        <v>1489</v>
      </c>
      <c r="S944" s="11" t="s">
        <v>1490</v>
      </c>
      <c r="T944" s="11" t="s">
        <v>1491</v>
      </c>
      <c r="U944" s="11" t="s">
        <v>1493</v>
      </c>
      <c r="V944" s="12" t="s">
        <v>2208</v>
      </c>
      <c r="W944" s="11"/>
    </row>
    <row r="945" spans="1:23">
      <c r="A945" s="55">
        <v>45602</v>
      </c>
      <c r="B945" s="9">
        <v>8098</v>
      </c>
      <c r="C945" s="9" t="s">
        <v>286</v>
      </c>
      <c r="D945" s="9" t="s">
        <v>1298</v>
      </c>
      <c r="E945" s="9" t="s">
        <v>1373</v>
      </c>
      <c r="F945" s="9" t="s">
        <v>533</v>
      </c>
      <c r="G945" s="9" t="s">
        <v>534</v>
      </c>
      <c r="H945" s="9">
        <v>19</v>
      </c>
      <c r="I945" s="10">
        <v>-14386944</v>
      </c>
      <c r="J945" s="10">
        <v>0</v>
      </c>
      <c r="K945" s="10">
        <v>0</v>
      </c>
      <c r="L945" s="9" t="s">
        <v>331</v>
      </c>
      <c r="M945" s="11">
        <f>VLOOKUP(Tabla2[[#This Row],[RUBRO]],'[1]Relacion de actividades'!$E$1:$F$87,2,0)</f>
        <v>213</v>
      </c>
      <c r="N945" s="28" t="s">
        <v>115</v>
      </c>
      <c r="O945" s="25">
        <v>2024680010125</v>
      </c>
      <c r="P945" s="26" t="s">
        <v>218</v>
      </c>
      <c r="Q945" s="9" t="s">
        <v>515</v>
      </c>
      <c r="R945" s="11" t="s">
        <v>1489</v>
      </c>
      <c r="S945" s="11" t="s">
        <v>1490</v>
      </c>
      <c r="T945" s="11" t="s">
        <v>1491</v>
      </c>
      <c r="U945" s="11" t="s">
        <v>1492</v>
      </c>
      <c r="V945" s="12" t="s">
        <v>2208</v>
      </c>
      <c r="W945" s="11"/>
    </row>
    <row r="946" spans="1:23">
      <c r="A946" s="55">
        <v>45602</v>
      </c>
      <c r="B946" s="9">
        <v>8100</v>
      </c>
      <c r="C946" s="9" t="s">
        <v>286</v>
      </c>
      <c r="D946" s="9" t="s">
        <v>1298</v>
      </c>
      <c r="E946" s="9" t="s">
        <v>1373</v>
      </c>
      <c r="F946" s="9" t="s">
        <v>529</v>
      </c>
      <c r="G946" s="9" t="s">
        <v>530</v>
      </c>
      <c r="H946" s="9">
        <v>10</v>
      </c>
      <c r="I946" s="10">
        <v>-63692200</v>
      </c>
      <c r="J946" s="10">
        <v>0</v>
      </c>
      <c r="K946" s="10">
        <v>0</v>
      </c>
      <c r="L946" s="9" t="s">
        <v>331</v>
      </c>
      <c r="M946" s="11">
        <f>VLOOKUP(Tabla2[[#This Row],[RUBRO]],'[1]Relacion de actividades'!$E$1:$F$87,2,0)</f>
        <v>213</v>
      </c>
      <c r="N946" s="28" t="s">
        <v>115</v>
      </c>
      <c r="O946" s="25">
        <v>2024680010125</v>
      </c>
      <c r="P946" s="26" t="s">
        <v>218</v>
      </c>
      <c r="Q946" s="9" t="s">
        <v>515</v>
      </c>
      <c r="R946" s="11" t="s">
        <v>1489</v>
      </c>
      <c r="S946" s="11" t="s">
        <v>1490</v>
      </c>
      <c r="T946" s="11" t="s">
        <v>1491</v>
      </c>
      <c r="U946" s="11" t="s">
        <v>1492</v>
      </c>
      <c r="V946" s="12" t="s">
        <v>2208</v>
      </c>
      <c r="W946" s="11"/>
    </row>
    <row r="947" spans="1:23">
      <c r="A947" s="55">
        <v>45602</v>
      </c>
      <c r="B947" s="9">
        <v>8102</v>
      </c>
      <c r="C947" s="9" t="s">
        <v>286</v>
      </c>
      <c r="D947" s="9" t="s">
        <v>1298</v>
      </c>
      <c r="E947" s="9" t="s">
        <v>1372</v>
      </c>
      <c r="F947" s="9" t="s">
        <v>541</v>
      </c>
      <c r="G947" s="9" t="s">
        <v>542</v>
      </c>
      <c r="H947" s="9">
        <v>20</v>
      </c>
      <c r="I947" s="10">
        <v>-1423708</v>
      </c>
      <c r="J947" s="10">
        <v>0</v>
      </c>
      <c r="K947" s="10">
        <v>0</v>
      </c>
      <c r="L947" s="9" t="s">
        <v>331</v>
      </c>
      <c r="M947" s="11">
        <f>VLOOKUP(Tabla2[[#This Row],[RUBRO]],'[1]Relacion de actividades'!$E$1:$F$87,2,0)</f>
        <v>213</v>
      </c>
      <c r="N947" s="28" t="s">
        <v>115</v>
      </c>
      <c r="O947" s="25">
        <v>2024680010125</v>
      </c>
      <c r="P947" s="26" t="s">
        <v>218</v>
      </c>
      <c r="Q947" s="9" t="s">
        <v>515</v>
      </c>
      <c r="R947" s="11" t="s">
        <v>1489</v>
      </c>
      <c r="S947" s="11" t="s">
        <v>1490</v>
      </c>
      <c r="T947" s="11" t="s">
        <v>1491</v>
      </c>
      <c r="U947" s="11" t="s">
        <v>1493</v>
      </c>
      <c r="V947" s="12" t="s">
        <v>2208</v>
      </c>
      <c r="W947" s="11"/>
    </row>
    <row r="948" spans="1:23">
      <c r="A948" s="55">
        <v>45602</v>
      </c>
      <c r="B948" s="9">
        <v>8103</v>
      </c>
      <c r="C948" s="9" t="s">
        <v>286</v>
      </c>
      <c r="D948" s="9" t="s">
        <v>1298</v>
      </c>
      <c r="E948" s="9" t="s">
        <v>1372</v>
      </c>
      <c r="F948" s="9" t="s">
        <v>525</v>
      </c>
      <c r="G948" s="9" t="s">
        <v>526</v>
      </c>
      <c r="H948" s="9">
        <v>16</v>
      </c>
      <c r="I948" s="10">
        <v>-4833114</v>
      </c>
      <c r="J948" s="10">
        <v>0</v>
      </c>
      <c r="K948" s="10">
        <v>0</v>
      </c>
      <c r="L948" s="9" t="s">
        <v>331</v>
      </c>
      <c r="M948" s="11">
        <f>VLOOKUP(Tabla2[[#This Row],[RUBRO]],'[1]Relacion de actividades'!$E$1:$F$87,2,0)</f>
        <v>213</v>
      </c>
      <c r="N948" s="28" t="s">
        <v>115</v>
      </c>
      <c r="O948" s="25">
        <v>2024680010125</v>
      </c>
      <c r="P948" s="26" t="s">
        <v>218</v>
      </c>
      <c r="Q948" s="9" t="s">
        <v>515</v>
      </c>
      <c r="R948" s="11" t="s">
        <v>1489</v>
      </c>
      <c r="S948" s="11" t="s">
        <v>1490</v>
      </c>
      <c r="T948" s="11" t="s">
        <v>1491</v>
      </c>
      <c r="U948" s="11" t="s">
        <v>1492</v>
      </c>
      <c r="V948" s="12" t="s">
        <v>2208</v>
      </c>
      <c r="W948" s="11"/>
    </row>
    <row r="949" spans="1:23">
      <c r="A949" s="55">
        <v>45603</v>
      </c>
      <c r="B949" s="9">
        <v>10972</v>
      </c>
      <c r="C949" s="9" t="s">
        <v>271</v>
      </c>
      <c r="D949" s="9" t="s">
        <v>451</v>
      </c>
      <c r="E949" s="9" t="s">
        <v>2366</v>
      </c>
      <c r="F949" s="9" t="s">
        <v>936</v>
      </c>
      <c r="G949" s="9" t="s">
        <v>937</v>
      </c>
      <c r="H949" s="9">
        <v>46</v>
      </c>
      <c r="I949" s="10">
        <v>20000000</v>
      </c>
      <c r="J949" s="10">
        <v>20000000</v>
      </c>
      <c r="K949" s="10">
        <v>20000000</v>
      </c>
      <c r="L949" s="9" t="s">
        <v>331</v>
      </c>
      <c r="M949" s="11">
        <f>VLOOKUP(Tabla2[[#This Row],[RUBRO]],'[1]Relacion de actividades'!$E$1:$F$87,2,0)</f>
        <v>208</v>
      </c>
      <c r="N949" s="28" t="s">
        <v>105</v>
      </c>
      <c r="O949" s="25">
        <v>2024680010147</v>
      </c>
      <c r="P949" s="26" t="s">
        <v>215</v>
      </c>
      <c r="Q949" s="11" t="s">
        <v>938</v>
      </c>
      <c r="R949" s="11" t="s">
        <v>1489</v>
      </c>
      <c r="S949" s="11" t="s">
        <v>1490</v>
      </c>
      <c r="T949" s="61" t="s">
        <v>1783</v>
      </c>
      <c r="U949" s="11" t="s">
        <v>1784</v>
      </c>
      <c r="W949" s="11"/>
    </row>
    <row r="950" spans="1:23">
      <c r="A950" s="55">
        <v>45610</v>
      </c>
      <c r="B950" s="9">
        <v>11182</v>
      </c>
      <c r="C950" s="9" t="s">
        <v>320</v>
      </c>
      <c r="D950" s="9" t="s">
        <v>389</v>
      </c>
      <c r="E950" s="9" t="s">
        <v>1182</v>
      </c>
      <c r="F950" s="9" t="s">
        <v>2367</v>
      </c>
      <c r="G950" s="9" t="s">
        <v>2368</v>
      </c>
      <c r="H950" s="9">
        <v>4039</v>
      </c>
      <c r="I950" s="10">
        <v>3153333.33</v>
      </c>
      <c r="J950" s="10">
        <v>2933333.33</v>
      </c>
      <c r="K950" s="10">
        <v>2933333.33</v>
      </c>
      <c r="L950" s="9" t="s">
        <v>331</v>
      </c>
      <c r="M950" s="11">
        <f>VLOOKUP(Tabla2[[#This Row],[RUBRO]],'[1]Relacion de actividades'!$E$1:$F$87,2,0)</f>
        <v>259</v>
      </c>
      <c r="N950" s="28" t="s">
        <v>153</v>
      </c>
      <c r="O950" s="25">
        <v>2024680010149</v>
      </c>
      <c r="P950" s="26" t="s">
        <v>227</v>
      </c>
      <c r="Q950" s="11" t="s">
        <v>1271</v>
      </c>
      <c r="R950" s="11" t="s">
        <v>1494</v>
      </c>
      <c r="S950" s="11" t="s">
        <v>1529</v>
      </c>
      <c r="T950" s="61" t="s">
        <v>2391</v>
      </c>
      <c r="U950" s="11" t="s">
        <v>2399</v>
      </c>
      <c r="W950" s="11"/>
    </row>
    <row r="951" spans="1:23">
      <c r="A951" s="55">
        <v>45614</v>
      </c>
      <c r="B951" s="9">
        <v>11350</v>
      </c>
      <c r="C951" s="9" t="s">
        <v>280</v>
      </c>
      <c r="D951" s="9" t="s">
        <v>1328</v>
      </c>
      <c r="E951" s="9" t="s">
        <v>2369</v>
      </c>
      <c r="F951" s="9" t="s">
        <v>2370</v>
      </c>
      <c r="G951" s="9" t="s">
        <v>2371</v>
      </c>
      <c r="H951" s="9">
        <v>4076</v>
      </c>
      <c r="I951" s="10">
        <v>3700000</v>
      </c>
      <c r="J951" s="10">
        <v>3700000</v>
      </c>
      <c r="K951" s="10">
        <v>3700000</v>
      </c>
      <c r="L951" s="9" t="s">
        <v>331</v>
      </c>
      <c r="M951" s="11">
        <f>VLOOKUP(Tabla2[[#This Row],[RUBRO]],'[1]Relacion de actividades'!$E$1:$F$87,2,0)</f>
        <v>212</v>
      </c>
      <c r="N951" s="28" t="s">
        <v>114</v>
      </c>
      <c r="O951" s="25">
        <v>2024680010125</v>
      </c>
      <c r="P951" s="26" t="s">
        <v>218</v>
      </c>
      <c r="Q951" s="9" t="s">
        <v>519</v>
      </c>
      <c r="R951" s="11" t="s">
        <v>1494</v>
      </c>
      <c r="S951" s="11" t="s">
        <v>1495</v>
      </c>
      <c r="T951" s="61" t="s">
        <v>2392</v>
      </c>
      <c r="U951" s="11" t="s">
        <v>2400</v>
      </c>
      <c r="V951" s="12" t="s">
        <v>2208</v>
      </c>
      <c r="W951" s="11"/>
    </row>
    <row r="952" spans="1:23">
      <c r="A952" s="55">
        <v>45615</v>
      </c>
      <c r="B952" s="9">
        <v>11365</v>
      </c>
      <c r="C952" s="9" t="s">
        <v>249</v>
      </c>
      <c r="D952" s="9" t="s">
        <v>451</v>
      </c>
      <c r="E952" s="9" t="s">
        <v>2372</v>
      </c>
      <c r="F952" s="9" t="s">
        <v>2373</v>
      </c>
      <c r="G952" s="9" t="s">
        <v>2374</v>
      </c>
      <c r="H952" s="9">
        <v>205</v>
      </c>
      <c r="I952" s="10">
        <v>434363342</v>
      </c>
      <c r="J952" s="10">
        <v>0</v>
      </c>
      <c r="K952" s="10">
        <v>0</v>
      </c>
      <c r="L952" s="9" t="s">
        <v>331</v>
      </c>
      <c r="M952" s="11">
        <f>VLOOKUP(Tabla2[[#This Row],[RUBRO]],'[1]Relacion de actividades'!$E$1:$F$87,2,0)</f>
        <v>223</v>
      </c>
      <c r="N952" s="28" t="s">
        <v>137</v>
      </c>
      <c r="O952" s="25">
        <v>2024680010143</v>
      </c>
      <c r="P952" s="26" t="s">
        <v>211</v>
      </c>
      <c r="Q952" s="11" t="s">
        <v>1262</v>
      </c>
      <c r="R952" s="11" t="s">
        <v>1519</v>
      </c>
      <c r="S952" s="11" t="s">
        <v>2388</v>
      </c>
      <c r="T952" s="61" t="s">
        <v>2393</v>
      </c>
      <c r="U952" s="11" t="s">
        <v>2401</v>
      </c>
    </row>
    <row r="953" spans="1:23">
      <c r="A953" s="55">
        <v>45615</v>
      </c>
      <c r="B953" s="9">
        <v>11402</v>
      </c>
      <c r="C953" s="9" t="s">
        <v>314</v>
      </c>
      <c r="D953" s="9" t="s">
        <v>389</v>
      </c>
      <c r="E953" s="9" t="s">
        <v>2375</v>
      </c>
      <c r="F953" s="9" t="s">
        <v>467</v>
      </c>
      <c r="G953" s="9" t="s">
        <v>468</v>
      </c>
      <c r="H953" s="30" t="s">
        <v>407</v>
      </c>
      <c r="I953" s="10">
        <v>897600</v>
      </c>
      <c r="J953" s="10">
        <v>897600</v>
      </c>
      <c r="K953" s="10">
        <v>897600</v>
      </c>
      <c r="L953" s="9" t="s">
        <v>331</v>
      </c>
      <c r="M953" s="11">
        <f>VLOOKUP(Tabla2[[#This Row],[RUBRO]],'[1]Relacion de actividades'!$E$1:$F$87,2,0)</f>
        <v>258</v>
      </c>
      <c r="N953" s="28" t="s">
        <v>151</v>
      </c>
      <c r="O953" s="25">
        <v>2024680010149</v>
      </c>
      <c r="P953" s="26" t="s">
        <v>227</v>
      </c>
      <c r="Q953" s="11" t="s">
        <v>415</v>
      </c>
      <c r="R953" s="60" t="s">
        <v>2206</v>
      </c>
      <c r="S953" s="60" t="s">
        <v>2206</v>
      </c>
      <c r="T953" s="60" t="s">
        <v>2206</v>
      </c>
      <c r="U953" s="60" t="s">
        <v>2206</v>
      </c>
    </row>
    <row r="954" spans="1:23">
      <c r="A954" s="55">
        <v>45615</v>
      </c>
      <c r="B954" s="9">
        <v>11403</v>
      </c>
      <c r="C954" s="9" t="s">
        <v>314</v>
      </c>
      <c r="D954" s="9" t="s">
        <v>389</v>
      </c>
      <c r="E954" s="9" t="s">
        <v>2376</v>
      </c>
      <c r="F954" s="9" t="s">
        <v>472</v>
      </c>
      <c r="G954" s="9" t="s">
        <v>473</v>
      </c>
      <c r="H954" s="30" t="s">
        <v>407</v>
      </c>
      <c r="I954" s="10">
        <v>162500</v>
      </c>
      <c r="J954" s="10">
        <v>162500</v>
      </c>
      <c r="K954" s="10">
        <v>162500</v>
      </c>
      <c r="L954" s="9" t="s">
        <v>331</v>
      </c>
      <c r="M954" s="11">
        <f>VLOOKUP(Tabla2[[#This Row],[RUBRO]],'[1]Relacion de actividades'!$E$1:$F$87,2,0)</f>
        <v>258</v>
      </c>
      <c r="N954" s="28" t="s">
        <v>151</v>
      </c>
      <c r="O954" s="25">
        <v>2024680010149</v>
      </c>
      <c r="P954" s="26" t="s">
        <v>227</v>
      </c>
      <c r="Q954" s="11" t="s">
        <v>415</v>
      </c>
      <c r="R954" s="60" t="s">
        <v>2206</v>
      </c>
      <c r="S954" s="60" t="s">
        <v>2206</v>
      </c>
      <c r="T954" s="60" t="s">
        <v>2206</v>
      </c>
      <c r="U954" s="60" t="s">
        <v>2206</v>
      </c>
    </row>
    <row r="955" spans="1:23">
      <c r="A955" s="55">
        <v>45615</v>
      </c>
      <c r="B955" s="9">
        <v>11404</v>
      </c>
      <c r="C955" s="9" t="s">
        <v>314</v>
      </c>
      <c r="D955" s="9" t="s">
        <v>389</v>
      </c>
      <c r="E955" s="9" t="s">
        <v>2376</v>
      </c>
      <c r="F955" s="9" t="s">
        <v>472</v>
      </c>
      <c r="G955" s="9" t="s">
        <v>473</v>
      </c>
      <c r="H955" s="30" t="s">
        <v>407</v>
      </c>
      <c r="I955" s="10">
        <v>1950000</v>
      </c>
      <c r="J955" s="10">
        <v>1950000</v>
      </c>
      <c r="K955" s="10">
        <v>1950000</v>
      </c>
      <c r="L955" s="9" t="s">
        <v>331</v>
      </c>
      <c r="M955" s="11">
        <f>VLOOKUP(Tabla2[[#This Row],[RUBRO]],'[1]Relacion de actividades'!$E$1:$F$87,2,0)</f>
        <v>258</v>
      </c>
      <c r="N955" s="28" t="s">
        <v>151</v>
      </c>
      <c r="O955" s="25">
        <v>2024680010149</v>
      </c>
      <c r="P955" s="26" t="s">
        <v>227</v>
      </c>
      <c r="Q955" s="11" t="s">
        <v>415</v>
      </c>
      <c r="R955" s="60" t="s">
        <v>2206</v>
      </c>
      <c r="S955" s="60" t="s">
        <v>2206</v>
      </c>
      <c r="T955" s="60" t="s">
        <v>2206</v>
      </c>
      <c r="U955" s="60" t="s">
        <v>2206</v>
      </c>
    </row>
    <row r="956" spans="1:23">
      <c r="A956" s="55">
        <v>45615</v>
      </c>
      <c r="B956" s="9">
        <v>11405</v>
      </c>
      <c r="C956" s="9" t="s">
        <v>314</v>
      </c>
      <c r="D956" s="9" t="s">
        <v>389</v>
      </c>
      <c r="E956" s="9" t="s">
        <v>2376</v>
      </c>
      <c r="F956" s="9" t="s">
        <v>474</v>
      </c>
      <c r="G956" s="9" t="s">
        <v>475</v>
      </c>
      <c r="H956" s="30" t="s">
        <v>407</v>
      </c>
      <c r="I956" s="10">
        <v>2762500</v>
      </c>
      <c r="J956" s="10">
        <v>2762500</v>
      </c>
      <c r="K956" s="10">
        <v>2762500</v>
      </c>
      <c r="L956" s="9" t="s">
        <v>331</v>
      </c>
      <c r="M956" s="11">
        <f>VLOOKUP(Tabla2[[#This Row],[RUBRO]],'[1]Relacion de actividades'!$E$1:$F$87,2,0)</f>
        <v>258</v>
      </c>
      <c r="N956" s="28" t="s">
        <v>151</v>
      </c>
      <c r="O956" s="25">
        <v>2024680010149</v>
      </c>
      <c r="P956" s="26" t="s">
        <v>227</v>
      </c>
      <c r="Q956" s="11" t="s">
        <v>415</v>
      </c>
      <c r="R956" s="60" t="s">
        <v>2206</v>
      </c>
      <c r="S956" s="60" t="s">
        <v>2206</v>
      </c>
      <c r="T956" s="60" t="s">
        <v>2206</v>
      </c>
      <c r="U956" s="60" t="s">
        <v>2206</v>
      </c>
    </row>
    <row r="957" spans="1:23">
      <c r="A957" s="55">
        <v>45615</v>
      </c>
      <c r="B957" s="9">
        <v>11406</v>
      </c>
      <c r="C957" s="9" t="s">
        <v>314</v>
      </c>
      <c r="D957" s="9" t="s">
        <v>389</v>
      </c>
      <c r="E957" s="9" t="s">
        <v>2376</v>
      </c>
      <c r="F957" s="9" t="s">
        <v>476</v>
      </c>
      <c r="G957" s="9" t="s">
        <v>477</v>
      </c>
      <c r="H957" s="30" t="s">
        <v>407</v>
      </c>
      <c r="I957" s="10">
        <v>975000</v>
      </c>
      <c r="J957" s="10">
        <v>975000</v>
      </c>
      <c r="K957" s="10">
        <v>975000</v>
      </c>
      <c r="L957" s="9" t="s">
        <v>331</v>
      </c>
      <c r="M957" s="11">
        <f>VLOOKUP(Tabla2[[#This Row],[RUBRO]],'[1]Relacion de actividades'!$E$1:$F$87,2,0)</f>
        <v>258</v>
      </c>
      <c r="N957" s="28" t="s">
        <v>151</v>
      </c>
      <c r="O957" s="25">
        <v>2024680010149</v>
      </c>
      <c r="P957" s="26" t="s">
        <v>227</v>
      </c>
      <c r="Q957" s="11" t="s">
        <v>415</v>
      </c>
      <c r="R957" s="60" t="s">
        <v>2206</v>
      </c>
      <c r="S957" s="60" t="s">
        <v>2206</v>
      </c>
      <c r="T957" s="60" t="s">
        <v>2206</v>
      </c>
      <c r="U957" s="60" t="s">
        <v>2206</v>
      </c>
    </row>
    <row r="958" spans="1:23">
      <c r="A958" s="55">
        <v>45615</v>
      </c>
      <c r="B958" s="9">
        <v>11407</v>
      </c>
      <c r="C958" s="9" t="s">
        <v>314</v>
      </c>
      <c r="D958" s="9" t="s">
        <v>389</v>
      </c>
      <c r="E958" s="9" t="s">
        <v>2376</v>
      </c>
      <c r="F958" s="9" t="s">
        <v>478</v>
      </c>
      <c r="G958" s="9" t="s">
        <v>479</v>
      </c>
      <c r="H958" s="30" t="s">
        <v>407</v>
      </c>
      <c r="I958" s="10">
        <v>487500</v>
      </c>
      <c r="J958" s="10">
        <v>487500</v>
      </c>
      <c r="K958" s="10">
        <v>487500</v>
      </c>
      <c r="L958" s="9" t="s">
        <v>331</v>
      </c>
      <c r="M958" s="11">
        <f>VLOOKUP(Tabla2[[#This Row],[RUBRO]],'[1]Relacion de actividades'!$E$1:$F$87,2,0)</f>
        <v>258</v>
      </c>
      <c r="N958" s="28" t="s">
        <v>151</v>
      </c>
      <c r="O958" s="25">
        <v>2024680010149</v>
      </c>
      <c r="P958" s="26" t="s">
        <v>227</v>
      </c>
      <c r="Q958" s="11" t="s">
        <v>415</v>
      </c>
      <c r="R958" s="60" t="s">
        <v>2206</v>
      </c>
      <c r="S958" s="60" t="s">
        <v>2206</v>
      </c>
      <c r="T958" s="60" t="s">
        <v>2206</v>
      </c>
      <c r="U958" s="60" t="s">
        <v>2206</v>
      </c>
    </row>
    <row r="959" spans="1:23">
      <c r="A959" s="55">
        <v>45615</v>
      </c>
      <c r="B959" s="9">
        <v>11408</v>
      </c>
      <c r="C959" s="9" t="s">
        <v>314</v>
      </c>
      <c r="D959" s="9" t="s">
        <v>389</v>
      </c>
      <c r="E959" s="9" t="s">
        <v>2376</v>
      </c>
      <c r="F959" s="9" t="s">
        <v>480</v>
      </c>
      <c r="G959" s="9" t="s">
        <v>481</v>
      </c>
      <c r="H959" s="30" t="s">
        <v>407</v>
      </c>
      <c r="I959" s="10">
        <v>4712500</v>
      </c>
      <c r="J959" s="10">
        <v>4712500</v>
      </c>
      <c r="K959" s="10">
        <v>4712500</v>
      </c>
      <c r="L959" s="9" t="s">
        <v>331</v>
      </c>
      <c r="M959" s="11">
        <f>VLOOKUP(Tabla2[[#This Row],[RUBRO]],'[1]Relacion de actividades'!$E$1:$F$87,2,0)</f>
        <v>258</v>
      </c>
      <c r="N959" s="28" t="s">
        <v>151</v>
      </c>
      <c r="O959" s="25">
        <v>2024680010149</v>
      </c>
      <c r="P959" s="26" t="s">
        <v>227</v>
      </c>
      <c r="Q959" s="11" t="s">
        <v>415</v>
      </c>
      <c r="R959" s="60" t="s">
        <v>2206</v>
      </c>
      <c r="S959" s="60" t="s">
        <v>2206</v>
      </c>
      <c r="T959" s="60" t="s">
        <v>2206</v>
      </c>
      <c r="U959" s="60" t="s">
        <v>2206</v>
      </c>
    </row>
    <row r="960" spans="1:23">
      <c r="A960" s="55">
        <v>45615</v>
      </c>
      <c r="B960" s="9">
        <v>11409</v>
      </c>
      <c r="C960" s="9" t="s">
        <v>314</v>
      </c>
      <c r="D960" s="9" t="s">
        <v>389</v>
      </c>
      <c r="E960" s="9" t="s">
        <v>2376</v>
      </c>
      <c r="F960" s="9" t="s">
        <v>480</v>
      </c>
      <c r="G960" s="9" t="s">
        <v>481</v>
      </c>
      <c r="H960" s="30" t="s">
        <v>407</v>
      </c>
      <c r="I960" s="10">
        <v>2112500</v>
      </c>
      <c r="J960" s="10">
        <v>2112500</v>
      </c>
      <c r="K960" s="10">
        <v>2112500</v>
      </c>
      <c r="L960" s="9" t="s">
        <v>331</v>
      </c>
      <c r="M960" s="11">
        <f>VLOOKUP(Tabla2[[#This Row],[RUBRO]],'[1]Relacion de actividades'!$E$1:$F$87,2,0)</f>
        <v>258</v>
      </c>
      <c r="N960" s="28" t="s">
        <v>151</v>
      </c>
      <c r="O960" s="25">
        <v>2024680010149</v>
      </c>
      <c r="P960" s="26" t="s">
        <v>227</v>
      </c>
      <c r="Q960" s="11" t="s">
        <v>415</v>
      </c>
      <c r="R960" s="60" t="s">
        <v>2206</v>
      </c>
      <c r="S960" s="60" t="s">
        <v>2206</v>
      </c>
      <c r="T960" s="60" t="s">
        <v>2206</v>
      </c>
      <c r="U960" s="60" t="s">
        <v>2206</v>
      </c>
    </row>
    <row r="961" spans="1:22">
      <c r="A961" s="55">
        <v>45615</v>
      </c>
      <c r="B961" s="9">
        <v>11410</v>
      </c>
      <c r="C961" s="9" t="s">
        <v>314</v>
      </c>
      <c r="D961" s="9" t="s">
        <v>389</v>
      </c>
      <c r="E961" s="9" t="s">
        <v>2376</v>
      </c>
      <c r="F961" s="9" t="s">
        <v>482</v>
      </c>
      <c r="G961" s="9" t="s">
        <v>483</v>
      </c>
      <c r="H961" s="30" t="s">
        <v>407</v>
      </c>
      <c r="I961" s="10">
        <v>1950000</v>
      </c>
      <c r="J961" s="10">
        <v>1950000</v>
      </c>
      <c r="K961" s="10">
        <v>1950000</v>
      </c>
      <c r="L961" s="9" t="s">
        <v>331</v>
      </c>
      <c r="M961" s="11">
        <f>VLOOKUP(Tabla2[[#This Row],[RUBRO]],'[1]Relacion de actividades'!$E$1:$F$87,2,0)</f>
        <v>258</v>
      </c>
      <c r="N961" s="28" t="s">
        <v>151</v>
      </c>
      <c r="O961" s="25">
        <v>2024680010149</v>
      </c>
      <c r="P961" s="26" t="s">
        <v>227</v>
      </c>
      <c r="Q961" s="11" t="s">
        <v>415</v>
      </c>
      <c r="R961" s="60" t="s">
        <v>2206</v>
      </c>
      <c r="S961" s="60" t="s">
        <v>2206</v>
      </c>
      <c r="T961" s="60" t="s">
        <v>2206</v>
      </c>
      <c r="U961" s="60" t="s">
        <v>2206</v>
      </c>
    </row>
    <row r="962" spans="1:22">
      <c r="A962" s="55">
        <v>45615</v>
      </c>
      <c r="B962" s="9">
        <v>11411</v>
      </c>
      <c r="C962" s="9" t="s">
        <v>314</v>
      </c>
      <c r="D962" s="9" t="s">
        <v>389</v>
      </c>
      <c r="E962" s="9" t="s">
        <v>2376</v>
      </c>
      <c r="F962" s="9" t="s">
        <v>484</v>
      </c>
      <c r="G962" s="9" t="s">
        <v>485</v>
      </c>
      <c r="H962" s="30" t="s">
        <v>407</v>
      </c>
      <c r="I962" s="10">
        <v>3575000</v>
      </c>
      <c r="J962" s="10">
        <v>3575000</v>
      </c>
      <c r="K962" s="10">
        <v>3575000</v>
      </c>
      <c r="L962" s="9" t="s">
        <v>331</v>
      </c>
      <c r="M962" s="11">
        <f>VLOOKUP(Tabla2[[#This Row],[RUBRO]],'[1]Relacion de actividades'!$E$1:$F$87,2,0)</f>
        <v>258</v>
      </c>
      <c r="N962" s="28" t="s">
        <v>151</v>
      </c>
      <c r="O962" s="25">
        <v>2024680010149</v>
      </c>
      <c r="P962" s="26" t="s">
        <v>227</v>
      </c>
      <c r="Q962" s="11" t="s">
        <v>415</v>
      </c>
      <c r="R962" s="60" t="s">
        <v>2206</v>
      </c>
      <c r="S962" s="60" t="s">
        <v>2206</v>
      </c>
      <c r="T962" s="60" t="s">
        <v>2206</v>
      </c>
      <c r="U962" s="60" t="s">
        <v>2206</v>
      </c>
    </row>
    <row r="963" spans="1:22">
      <c r="A963" s="55">
        <v>45615</v>
      </c>
      <c r="B963" s="9">
        <v>11412</v>
      </c>
      <c r="C963" s="9" t="s">
        <v>314</v>
      </c>
      <c r="D963" s="9" t="s">
        <v>389</v>
      </c>
      <c r="E963" s="9" t="s">
        <v>2376</v>
      </c>
      <c r="F963" s="9" t="s">
        <v>486</v>
      </c>
      <c r="G963" s="9" t="s">
        <v>487</v>
      </c>
      <c r="H963" s="30" t="s">
        <v>407</v>
      </c>
      <c r="I963" s="10">
        <v>2762500</v>
      </c>
      <c r="J963" s="10">
        <v>2762500</v>
      </c>
      <c r="K963" s="10">
        <v>2762500</v>
      </c>
      <c r="L963" s="9" t="s">
        <v>331</v>
      </c>
      <c r="M963" s="11">
        <f>VLOOKUP(Tabla2[[#This Row],[RUBRO]],'[1]Relacion de actividades'!$E$1:$F$87,2,0)</f>
        <v>258</v>
      </c>
      <c r="N963" s="28" t="s">
        <v>151</v>
      </c>
      <c r="O963" s="25">
        <v>2024680010149</v>
      </c>
      <c r="P963" s="26" t="s">
        <v>227</v>
      </c>
      <c r="Q963" s="11" t="s">
        <v>415</v>
      </c>
      <c r="R963" s="60" t="s">
        <v>2206</v>
      </c>
      <c r="S963" s="60" t="s">
        <v>2206</v>
      </c>
      <c r="T963" s="60" t="s">
        <v>2206</v>
      </c>
      <c r="U963" s="60" t="s">
        <v>2206</v>
      </c>
    </row>
    <row r="964" spans="1:22">
      <c r="A964" s="55">
        <v>45616</v>
      </c>
      <c r="B964" s="9">
        <v>8099</v>
      </c>
      <c r="C964" s="9" t="s">
        <v>1374</v>
      </c>
      <c r="D964" s="9" t="s">
        <v>1375</v>
      </c>
      <c r="E964" s="9" t="s">
        <v>1376</v>
      </c>
      <c r="F964" s="9" t="s">
        <v>906</v>
      </c>
      <c r="G964" s="9" t="s">
        <v>907</v>
      </c>
      <c r="H964" s="9">
        <v>37</v>
      </c>
      <c r="I964" s="10">
        <v>-38282113.119999997</v>
      </c>
      <c r="J964" s="10">
        <v>0</v>
      </c>
      <c r="K964" s="10">
        <v>0</v>
      </c>
      <c r="L964" s="9" t="s">
        <v>331</v>
      </c>
      <c r="M964" s="11">
        <f>VLOOKUP(Tabla2[[#This Row],[RUBRO]],'[1]Relacion de actividades'!$E$1:$F$87,2,0)</f>
        <v>214</v>
      </c>
      <c r="N964" s="28" t="s">
        <v>117</v>
      </c>
      <c r="O964" s="25">
        <v>2024680010155</v>
      </c>
      <c r="P964" s="26" t="s">
        <v>220</v>
      </c>
      <c r="Q964" s="11" t="s">
        <v>908</v>
      </c>
      <c r="R964" s="11" t="s">
        <v>1489</v>
      </c>
      <c r="S964" s="11" t="s">
        <v>1490</v>
      </c>
      <c r="T964" s="11" t="s">
        <v>1504</v>
      </c>
      <c r="U964" s="11" t="s">
        <v>1505</v>
      </c>
      <c r="V964" s="12" t="s">
        <v>2208</v>
      </c>
    </row>
    <row r="965" spans="1:22">
      <c r="A965" s="55">
        <v>45616</v>
      </c>
      <c r="B965" s="9">
        <v>8836</v>
      </c>
      <c r="C965" s="9" t="s">
        <v>260</v>
      </c>
      <c r="D965" s="9" t="s">
        <v>492</v>
      </c>
      <c r="E965" s="9" t="s">
        <v>1422</v>
      </c>
      <c r="F965" s="9" t="s">
        <v>539</v>
      </c>
      <c r="G965" s="9" t="s">
        <v>540</v>
      </c>
      <c r="H965" s="9">
        <v>26</v>
      </c>
      <c r="I965" s="10">
        <v>-13373648.74</v>
      </c>
      <c r="J965" s="10">
        <v>0</v>
      </c>
      <c r="K965" s="10">
        <v>0</v>
      </c>
      <c r="L965" s="9" t="s">
        <v>331</v>
      </c>
      <c r="M965" s="11">
        <f>VLOOKUP(Tabla2[[#This Row],[RUBRO]],'[1]Relacion de actividades'!$E$1:$F$87,2,0)</f>
        <v>205</v>
      </c>
      <c r="N965" s="28" t="s">
        <v>100</v>
      </c>
      <c r="O965" s="25">
        <v>2024680010066</v>
      </c>
      <c r="P965" s="26" t="s">
        <v>212</v>
      </c>
      <c r="Q965" s="11" t="s">
        <v>850</v>
      </c>
      <c r="R965" s="11" t="s">
        <v>1489</v>
      </c>
      <c r="S965" s="11" t="s">
        <v>1744</v>
      </c>
      <c r="T965" s="11" t="s">
        <v>1745</v>
      </c>
      <c r="U965" s="11" t="s">
        <v>1746</v>
      </c>
      <c r="V965" s="12" t="s">
        <v>2208</v>
      </c>
    </row>
    <row r="966" spans="1:22">
      <c r="A966" s="55">
        <v>45617</v>
      </c>
      <c r="B966" s="9">
        <v>11478</v>
      </c>
      <c r="C966" s="9" t="s">
        <v>1374</v>
      </c>
      <c r="D966" s="9" t="s">
        <v>1375</v>
      </c>
      <c r="E966" s="9" t="s">
        <v>2377</v>
      </c>
      <c r="F966" s="9" t="s">
        <v>2378</v>
      </c>
      <c r="G966" s="9" t="s">
        <v>2379</v>
      </c>
      <c r="H966" s="9">
        <v>208</v>
      </c>
      <c r="I966" s="10">
        <v>61789806</v>
      </c>
      <c r="J966" s="10">
        <v>0</v>
      </c>
      <c r="K966" s="10">
        <v>0</v>
      </c>
      <c r="L966" s="9" t="s">
        <v>331</v>
      </c>
      <c r="M966" s="11">
        <f>VLOOKUP(Tabla2[[#This Row],[RUBRO]],'[1]Relacion de actividades'!$E$1:$F$87,2,0)</f>
        <v>214</v>
      </c>
      <c r="N966" s="28" t="s">
        <v>117</v>
      </c>
      <c r="O966" s="25">
        <v>2024680010155</v>
      </c>
      <c r="P966" s="26" t="s">
        <v>220</v>
      </c>
      <c r="Q966" s="11" t="s">
        <v>908</v>
      </c>
      <c r="R966" s="11" t="s">
        <v>1489</v>
      </c>
      <c r="S966" s="11" t="s">
        <v>1490</v>
      </c>
      <c r="T966" s="61" t="s">
        <v>2394</v>
      </c>
      <c r="U966" s="11" t="s">
        <v>2402</v>
      </c>
    </row>
    <row r="967" spans="1:22">
      <c r="A967" s="55">
        <v>45618</v>
      </c>
      <c r="B967" s="9">
        <v>11525</v>
      </c>
      <c r="C967" s="9" t="s">
        <v>257</v>
      </c>
      <c r="D967" s="9" t="s">
        <v>423</v>
      </c>
      <c r="E967" s="9" t="s">
        <v>2380</v>
      </c>
      <c r="F967" s="9" t="s">
        <v>2381</v>
      </c>
      <c r="G967" s="9" t="s">
        <v>2382</v>
      </c>
      <c r="H967" s="9">
        <v>209</v>
      </c>
      <c r="I967" s="10">
        <v>22500000</v>
      </c>
      <c r="J967" s="10">
        <v>22500000</v>
      </c>
      <c r="K967" s="10">
        <v>22500000</v>
      </c>
      <c r="L967" s="9" t="s">
        <v>331</v>
      </c>
      <c r="M967" s="11">
        <f>VLOOKUP(Tabla2[[#This Row],[RUBRO]],'[1]Relacion de actividades'!$E$1:$F$87,2,0)</f>
        <v>204</v>
      </c>
      <c r="N967" s="28" t="s">
        <v>97</v>
      </c>
      <c r="O967" s="25">
        <v>2024680010066</v>
      </c>
      <c r="P967" s="26" t="s">
        <v>212</v>
      </c>
      <c r="Q967" s="11" t="s">
        <v>1476</v>
      </c>
      <c r="R967" s="11" t="s">
        <v>1498</v>
      </c>
      <c r="S967" s="11" t="s">
        <v>1499</v>
      </c>
      <c r="T967" s="61" t="s">
        <v>2395</v>
      </c>
      <c r="U967" s="11" t="s">
        <v>2403</v>
      </c>
    </row>
    <row r="968" spans="1:22">
      <c r="A968" s="55">
        <v>45622</v>
      </c>
      <c r="B968" s="9">
        <v>11649</v>
      </c>
      <c r="C968" s="9" t="s">
        <v>1399</v>
      </c>
      <c r="D968" s="9" t="s">
        <v>2383</v>
      </c>
      <c r="E968" s="9" t="s">
        <v>2384</v>
      </c>
      <c r="F968" s="9" t="s">
        <v>2385</v>
      </c>
      <c r="G968" s="9" t="s">
        <v>2386</v>
      </c>
      <c r="H968" s="9">
        <v>211</v>
      </c>
      <c r="I968" s="10">
        <v>252467360</v>
      </c>
      <c r="J968" s="10">
        <v>0</v>
      </c>
      <c r="K968" s="10">
        <v>0</v>
      </c>
      <c r="L968" s="9" t="s">
        <v>331</v>
      </c>
      <c r="M968" s="11">
        <v>214</v>
      </c>
      <c r="N968" s="28" t="s">
        <v>117</v>
      </c>
      <c r="O968" s="25">
        <v>2024680010155</v>
      </c>
      <c r="P968" s="26" t="s">
        <v>220</v>
      </c>
      <c r="Q968" s="11" t="s">
        <v>2387</v>
      </c>
      <c r="R968" s="11" t="s">
        <v>1519</v>
      </c>
      <c r="S968" s="11" t="s">
        <v>1864</v>
      </c>
      <c r="T968" s="61" t="s">
        <v>2396</v>
      </c>
      <c r="U968" s="11" t="s">
        <v>2404</v>
      </c>
    </row>
    <row r="969" spans="1:22">
      <c r="A969" s="55">
        <v>45623</v>
      </c>
      <c r="B969" s="9">
        <v>10555</v>
      </c>
      <c r="C969" s="9" t="s">
        <v>303</v>
      </c>
      <c r="D969" s="9" t="s">
        <v>451</v>
      </c>
      <c r="E969" s="9" t="s">
        <v>2226</v>
      </c>
      <c r="F969" s="9" t="s">
        <v>2256</v>
      </c>
      <c r="G969" s="9" t="s">
        <v>2257</v>
      </c>
      <c r="H969" s="9">
        <v>3904</v>
      </c>
      <c r="I969" s="10">
        <v>-8000000</v>
      </c>
      <c r="J969" s="10">
        <v>0</v>
      </c>
      <c r="K969" s="10">
        <v>0</v>
      </c>
      <c r="L969" s="9" t="s">
        <v>331</v>
      </c>
      <c r="M969" s="11">
        <f>VLOOKUP(Tabla2[[#This Row],[RUBRO]],'[1]Relacion de actividades'!$E$1:$F$87,2,0)</f>
        <v>216</v>
      </c>
      <c r="N969" s="28" t="s">
        <v>122</v>
      </c>
      <c r="O969" s="25">
        <v>2024680010154</v>
      </c>
      <c r="P969" s="26" t="s">
        <v>222</v>
      </c>
      <c r="Q969" s="11" t="s">
        <v>687</v>
      </c>
      <c r="R969" s="11" t="s">
        <v>1494</v>
      </c>
      <c r="S969" s="11" t="s">
        <v>1495</v>
      </c>
      <c r="T969" s="11" t="s">
        <v>2326</v>
      </c>
      <c r="U969" s="11" t="s">
        <v>2350</v>
      </c>
      <c r="V969" s="12" t="s">
        <v>2208</v>
      </c>
    </row>
    <row r="970" spans="1:22">
      <c r="A970" s="55">
        <v>45624</v>
      </c>
      <c r="B970" s="9">
        <v>8016</v>
      </c>
      <c r="C970" s="9" t="s">
        <v>321</v>
      </c>
      <c r="D970" s="9" t="s">
        <v>389</v>
      </c>
      <c r="E970" s="9" t="s">
        <v>1367</v>
      </c>
      <c r="F970" s="9" t="s">
        <v>1368</v>
      </c>
      <c r="G970" s="9" t="s">
        <v>1369</v>
      </c>
      <c r="H970" s="9">
        <v>121</v>
      </c>
      <c r="I970" s="10">
        <v>-615</v>
      </c>
      <c r="J970" s="10">
        <v>0</v>
      </c>
      <c r="K970" s="10">
        <v>0</v>
      </c>
      <c r="L970" s="9" t="s">
        <v>331</v>
      </c>
      <c r="M970" s="11">
        <f>VLOOKUP(Tabla2[[#This Row],[RUBRO]],'[1]Relacion de actividades'!$E$1:$F$87,2,0)</f>
        <v>259</v>
      </c>
      <c r="N970" s="28" t="s">
        <v>153</v>
      </c>
      <c r="O970" s="25">
        <v>2024680010149</v>
      </c>
      <c r="P970" s="26" t="s">
        <v>227</v>
      </c>
      <c r="Q970" s="11" t="s">
        <v>1477</v>
      </c>
      <c r="R970" s="11" t="s">
        <v>1498</v>
      </c>
      <c r="S970" s="11" t="s">
        <v>1499</v>
      </c>
      <c r="T970" s="11" t="s">
        <v>2090</v>
      </c>
      <c r="U970" s="11" t="s">
        <v>2091</v>
      </c>
      <c r="V970" s="12" t="s">
        <v>2208</v>
      </c>
    </row>
    <row r="971" spans="1:22">
      <c r="A971" s="55">
        <v>45624</v>
      </c>
      <c r="B971" s="9">
        <v>10408</v>
      </c>
      <c r="C971" s="9" t="s">
        <v>258</v>
      </c>
      <c r="D971" s="9" t="s">
        <v>423</v>
      </c>
      <c r="E971" s="9" t="s">
        <v>2238</v>
      </c>
      <c r="F971" s="9" t="s">
        <v>2239</v>
      </c>
      <c r="G971" s="9" t="s">
        <v>2240</v>
      </c>
      <c r="H971" s="9">
        <v>168</v>
      </c>
      <c r="I971" s="10">
        <v>-10.27</v>
      </c>
      <c r="J971" s="10">
        <v>0</v>
      </c>
      <c r="K971" s="10">
        <v>0</v>
      </c>
      <c r="L971" s="9" t="s">
        <v>331</v>
      </c>
      <c r="M971" s="11">
        <f>VLOOKUP(Tabla2[[#This Row],[RUBRO]],'[1]Relacion de actividades'!$E$1:$F$87,2,0)</f>
        <v>204</v>
      </c>
      <c r="N971" s="28" t="s">
        <v>97</v>
      </c>
      <c r="O971" s="25">
        <v>2024680010066</v>
      </c>
      <c r="P971" s="26" t="s">
        <v>212</v>
      </c>
      <c r="Q971" s="11" t="s">
        <v>2362</v>
      </c>
      <c r="R971" s="11" t="s">
        <v>1498</v>
      </c>
      <c r="S971" s="11" t="s">
        <v>1864</v>
      </c>
      <c r="T971" s="11" t="s">
        <v>2320</v>
      </c>
      <c r="U971" s="11" t="s">
        <v>2344</v>
      </c>
      <c r="V971" s="12" t="s">
        <v>2208</v>
      </c>
    </row>
    <row r="972" spans="1:22">
      <c r="A972" s="162">
        <v>45632</v>
      </c>
      <c r="B972" s="11">
        <v>12395</v>
      </c>
      <c r="C972" s="11" t="s">
        <v>1374</v>
      </c>
      <c r="D972" s="11" t="s">
        <v>1375</v>
      </c>
      <c r="E972" s="11" t="s">
        <v>2413</v>
      </c>
      <c r="F972" s="11" t="s">
        <v>2414</v>
      </c>
      <c r="G972" s="11" t="s">
        <v>2415</v>
      </c>
      <c r="H972" s="11">
        <v>231</v>
      </c>
      <c r="I972" s="161">
        <v>179607866.66999999</v>
      </c>
      <c r="J972" s="10">
        <v>0</v>
      </c>
      <c r="K972" s="10">
        <v>0</v>
      </c>
      <c r="L972" s="9" t="s">
        <v>331</v>
      </c>
      <c r="M972" s="11">
        <f>VLOOKUP(Tabla2[[#This Row],[RUBRO]],'[1]Relacion de actividades'!$E$1:$F$87,2,0)</f>
        <v>214</v>
      </c>
      <c r="N972" s="28" t="s">
        <v>117</v>
      </c>
      <c r="O972" s="25">
        <v>2024680010155</v>
      </c>
      <c r="P972" s="26" t="s">
        <v>220</v>
      </c>
      <c r="Q972" s="11" t="s">
        <v>908</v>
      </c>
      <c r="R972" s="12" t="s">
        <v>1489</v>
      </c>
      <c r="S972" s="12" t="s">
        <v>1490</v>
      </c>
      <c r="T972" s="12" t="s">
        <v>2472</v>
      </c>
      <c r="U972" s="12" t="s">
        <v>2473</v>
      </c>
    </row>
    <row r="973" spans="1:22">
      <c r="A973" s="162">
        <v>45635</v>
      </c>
      <c r="B973" s="11">
        <v>12411</v>
      </c>
      <c r="C973" s="11" t="s">
        <v>1400</v>
      </c>
      <c r="D973" s="11" t="s">
        <v>571</v>
      </c>
      <c r="E973" s="11" t="s">
        <v>2416</v>
      </c>
      <c r="F973" s="11" t="s">
        <v>2417</v>
      </c>
      <c r="G973" s="11" t="s">
        <v>2418</v>
      </c>
      <c r="H973" s="11">
        <v>234</v>
      </c>
      <c r="I973" s="161">
        <v>43969905</v>
      </c>
      <c r="J973" s="10">
        <v>43969905</v>
      </c>
      <c r="K973" s="10">
        <v>43969905</v>
      </c>
      <c r="L973" s="9" t="s">
        <v>331</v>
      </c>
      <c r="M973" s="11">
        <f>VLOOKUP(Tabla2[[#This Row],[RUBRO]],'[1]Relacion de actividades'!$E$1:$F$87,2,0)</f>
        <v>91</v>
      </c>
      <c r="N973" s="28" t="s">
        <v>64</v>
      </c>
      <c r="O973" s="25">
        <v>2024680010123</v>
      </c>
      <c r="P973" s="26" t="s">
        <v>202</v>
      </c>
      <c r="Q973" s="11" t="s">
        <v>1482</v>
      </c>
      <c r="R973" s="12" t="s">
        <v>1498</v>
      </c>
      <c r="S973" s="12" t="s">
        <v>1864</v>
      </c>
      <c r="T973" s="12" t="s">
        <v>2474</v>
      </c>
      <c r="U973" s="12" t="s">
        <v>2475</v>
      </c>
    </row>
    <row r="974" spans="1:22">
      <c r="A974" s="162">
        <v>45636</v>
      </c>
      <c r="B974" s="11">
        <v>12464</v>
      </c>
      <c r="C974" s="11" t="s">
        <v>310</v>
      </c>
      <c r="D974" s="11" t="s">
        <v>451</v>
      </c>
      <c r="E974" s="11" t="s">
        <v>2419</v>
      </c>
      <c r="F974" s="11" t="s">
        <v>1205</v>
      </c>
      <c r="G974" s="11" t="s">
        <v>1206</v>
      </c>
      <c r="H974" s="11">
        <v>2265</v>
      </c>
      <c r="I974" s="161">
        <v>1800000</v>
      </c>
      <c r="J974" s="10">
        <v>1800000</v>
      </c>
      <c r="K974" s="10">
        <v>1800000</v>
      </c>
      <c r="L974" s="9" t="s">
        <v>331</v>
      </c>
      <c r="M974" s="11">
        <f>VLOOKUP(Tabla2[[#This Row],[RUBRO]],'[1]Relacion de actividades'!$E$1:$F$87,2,0)</f>
        <v>256</v>
      </c>
      <c r="N974" s="28" t="s">
        <v>146</v>
      </c>
      <c r="O974" s="25">
        <v>2024680010149</v>
      </c>
      <c r="P974" s="26" t="s">
        <v>227</v>
      </c>
      <c r="Q974" s="11" t="s">
        <v>1271</v>
      </c>
      <c r="R974" s="12" t="s">
        <v>1494</v>
      </c>
      <c r="S974" s="12" t="s">
        <v>1495</v>
      </c>
      <c r="T974" s="12" t="s">
        <v>1959</v>
      </c>
      <c r="U974" s="12" t="s">
        <v>1960</v>
      </c>
    </row>
    <row r="975" spans="1:22">
      <c r="A975" s="162">
        <v>45636</v>
      </c>
      <c r="B975" s="11">
        <v>12442</v>
      </c>
      <c r="C975" s="11" t="s">
        <v>2420</v>
      </c>
      <c r="D975" s="11" t="s">
        <v>2421</v>
      </c>
      <c r="E975" s="11" t="s">
        <v>2422</v>
      </c>
      <c r="F975" s="11" t="s">
        <v>2423</v>
      </c>
      <c r="G975" s="11" t="s">
        <v>2424</v>
      </c>
      <c r="H975" s="11">
        <v>236</v>
      </c>
      <c r="I975" s="161">
        <v>99670702.5</v>
      </c>
      <c r="J975" s="10">
        <v>99670702.5</v>
      </c>
      <c r="K975" s="10">
        <v>99670702.5</v>
      </c>
      <c r="L975" s="9" t="s">
        <v>331</v>
      </c>
      <c r="M975" s="11">
        <v>88</v>
      </c>
      <c r="N975" s="28" t="s">
        <v>54</v>
      </c>
      <c r="O975" s="25">
        <v>2024680010123</v>
      </c>
      <c r="P975" s="26" t="s">
        <v>202</v>
      </c>
      <c r="Q975" s="11" t="s">
        <v>2492</v>
      </c>
      <c r="R975" s="12" t="s">
        <v>1498</v>
      </c>
      <c r="S975" s="12" t="s">
        <v>1864</v>
      </c>
      <c r="T975" s="12" t="s">
        <v>2476</v>
      </c>
      <c r="U975" s="12" t="s">
        <v>2477</v>
      </c>
    </row>
    <row r="976" spans="1:22">
      <c r="A976" s="162">
        <v>45637</v>
      </c>
      <c r="B976" s="11">
        <v>839</v>
      </c>
      <c r="C976" s="11" t="s">
        <v>240</v>
      </c>
      <c r="D976" s="11" t="s">
        <v>447</v>
      </c>
      <c r="E976" s="11" t="s">
        <v>488</v>
      </c>
      <c r="F976" s="11" t="s">
        <v>489</v>
      </c>
      <c r="G976" s="11" t="s">
        <v>490</v>
      </c>
      <c r="H976" s="11">
        <v>8</v>
      </c>
      <c r="I976" s="161">
        <v>-7473333</v>
      </c>
      <c r="J976" s="10">
        <v>0</v>
      </c>
      <c r="K976" s="10">
        <v>0</v>
      </c>
      <c r="L976" s="9" t="s">
        <v>331</v>
      </c>
      <c r="M976" s="11">
        <v>201</v>
      </c>
      <c r="N976" s="28" t="s">
        <v>87</v>
      </c>
      <c r="O976" s="25">
        <v>2024680010163</v>
      </c>
      <c r="P976" s="26" t="s">
        <v>209</v>
      </c>
      <c r="Q976" s="11" t="s">
        <v>491</v>
      </c>
      <c r="R976" s="12" t="s">
        <v>1498</v>
      </c>
      <c r="S976" s="12" t="s">
        <v>1499</v>
      </c>
      <c r="T976" s="12" t="s">
        <v>1500</v>
      </c>
      <c r="U976" s="12" t="s">
        <v>1501</v>
      </c>
    </row>
    <row r="977" spans="1:21">
      <c r="A977" s="162">
        <v>45637</v>
      </c>
      <c r="B977" s="11">
        <v>839</v>
      </c>
      <c r="C977" s="11" t="s">
        <v>241</v>
      </c>
      <c r="D977" s="11" t="s">
        <v>409</v>
      </c>
      <c r="E977" s="11" t="s">
        <v>488</v>
      </c>
      <c r="F977" s="11" t="s">
        <v>489</v>
      </c>
      <c r="G977" s="11" t="s">
        <v>490</v>
      </c>
      <c r="H977" s="11">
        <v>8</v>
      </c>
      <c r="I977" s="161">
        <v>0</v>
      </c>
      <c r="J977" s="10">
        <v>0</v>
      </c>
      <c r="K977" s="10">
        <v>0</v>
      </c>
      <c r="L977" s="9" t="s">
        <v>331</v>
      </c>
      <c r="M977" s="11">
        <v>201</v>
      </c>
      <c r="N977" s="28" t="s">
        <v>87</v>
      </c>
      <c r="O977" s="25">
        <v>2024680010163</v>
      </c>
      <c r="P977" s="26" t="s">
        <v>209</v>
      </c>
      <c r="Q977" s="11" t="s">
        <v>491</v>
      </c>
      <c r="R977" s="12" t="s">
        <v>1498</v>
      </c>
      <c r="S977" s="12" t="s">
        <v>1499</v>
      </c>
      <c r="T977" s="12" t="s">
        <v>1500</v>
      </c>
      <c r="U977" s="12" t="s">
        <v>1501</v>
      </c>
    </row>
    <row r="978" spans="1:21">
      <c r="A978" s="162">
        <v>45637</v>
      </c>
      <c r="B978" s="11">
        <v>839</v>
      </c>
      <c r="C978" s="11" t="s">
        <v>242</v>
      </c>
      <c r="D978" s="11" t="s">
        <v>492</v>
      </c>
      <c r="E978" s="11" t="s">
        <v>488</v>
      </c>
      <c r="F978" s="11" t="s">
        <v>489</v>
      </c>
      <c r="G978" s="11" t="s">
        <v>490</v>
      </c>
      <c r="H978" s="11">
        <v>8</v>
      </c>
      <c r="I978" s="161">
        <v>0</v>
      </c>
      <c r="J978" s="10">
        <v>0</v>
      </c>
      <c r="K978" s="10">
        <v>0</v>
      </c>
      <c r="L978" s="9" t="s">
        <v>331</v>
      </c>
      <c r="M978" s="11">
        <v>201</v>
      </c>
      <c r="N978" s="28" t="s">
        <v>87</v>
      </c>
      <c r="O978" s="25">
        <v>2024680010163</v>
      </c>
      <c r="P978" s="26" t="s">
        <v>209</v>
      </c>
      <c r="Q978" s="11" t="s">
        <v>491</v>
      </c>
      <c r="R978" s="12" t="s">
        <v>1498</v>
      </c>
      <c r="S978" s="12" t="s">
        <v>1499</v>
      </c>
      <c r="T978" s="12" t="s">
        <v>1500</v>
      </c>
      <c r="U978" s="12" t="s">
        <v>1501</v>
      </c>
    </row>
    <row r="979" spans="1:21">
      <c r="A979" s="162">
        <v>45637</v>
      </c>
      <c r="B979" s="11">
        <v>3985</v>
      </c>
      <c r="C979" s="11" t="s">
        <v>240</v>
      </c>
      <c r="D979" s="11" t="s">
        <v>447</v>
      </c>
      <c r="E979" s="11" t="s">
        <v>995</v>
      </c>
      <c r="F979" s="11" t="s">
        <v>489</v>
      </c>
      <c r="G979" s="11" t="s">
        <v>490</v>
      </c>
      <c r="H979" s="11">
        <v>8</v>
      </c>
      <c r="I979" s="161">
        <v>-10000000</v>
      </c>
      <c r="J979" s="10">
        <v>0</v>
      </c>
      <c r="K979" s="10">
        <v>0</v>
      </c>
      <c r="L979" s="9" t="s">
        <v>331</v>
      </c>
      <c r="M979" s="11">
        <v>201</v>
      </c>
      <c r="N979" s="28" t="s">
        <v>87</v>
      </c>
      <c r="O979" s="25">
        <v>2024680010163</v>
      </c>
      <c r="P979" s="26" t="s">
        <v>209</v>
      </c>
      <c r="Q979" s="11" t="s">
        <v>491</v>
      </c>
      <c r="R979" s="12" t="s">
        <v>1498</v>
      </c>
      <c r="S979" s="12" t="s">
        <v>1499</v>
      </c>
      <c r="T979" s="12" t="s">
        <v>1500</v>
      </c>
      <c r="U979" s="12" t="s">
        <v>1501</v>
      </c>
    </row>
    <row r="980" spans="1:21">
      <c r="A980" s="162">
        <v>45637</v>
      </c>
      <c r="B980" s="11">
        <v>3985</v>
      </c>
      <c r="C980" s="11" t="s">
        <v>241</v>
      </c>
      <c r="D980" s="11" t="s">
        <v>409</v>
      </c>
      <c r="E980" s="11" t="s">
        <v>995</v>
      </c>
      <c r="F980" s="11" t="s">
        <v>489</v>
      </c>
      <c r="G980" s="11" t="s">
        <v>490</v>
      </c>
      <c r="H980" s="11">
        <v>8</v>
      </c>
      <c r="I980" s="161">
        <v>0</v>
      </c>
      <c r="J980" s="10">
        <v>0</v>
      </c>
      <c r="K980" s="10">
        <v>0</v>
      </c>
      <c r="L980" s="9" t="s">
        <v>331</v>
      </c>
      <c r="M980" s="11">
        <v>201</v>
      </c>
      <c r="N980" s="28" t="s">
        <v>87</v>
      </c>
      <c r="O980" s="25">
        <v>2024680010163</v>
      </c>
      <c r="P980" s="26" t="s">
        <v>209</v>
      </c>
      <c r="Q980" s="11" t="s">
        <v>491</v>
      </c>
      <c r="R980" s="12" t="s">
        <v>1498</v>
      </c>
      <c r="S980" s="12" t="s">
        <v>1499</v>
      </c>
      <c r="T980" s="12" t="s">
        <v>1500</v>
      </c>
      <c r="U980" s="12" t="s">
        <v>1501</v>
      </c>
    </row>
    <row r="981" spans="1:21">
      <c r="A981" s="162">
        <v>45637</v>
      </c>
      <c r="B981" s="11">
        <v>12507</v>
      </c>
      <c r="C981" s="11" t="s">
        <v>2425</v>
      </c>
      <c r="D981" s="11" t="s">
        <v>2426</v>
      </c>
      <c r="E981" s="11" t="s">
        <v>2427</v>
      </c>
      <c r="F981" s="11" t="s">
        <v>2385</v>
      </c>
      <c r="G981" s="11" t="s">
        <v>2386</v>
      </c>
      <c r="H981" s="11">
        <v>211</v>
      </c>
      <c r="I981" s="161">
        <v>119094348.34</v>
      </c>
      <c r="J981" s="10">
        <v>0</v>
      </c>
      <c r="K981" s="10">
        <v>0</v>
      </c>
      <c r="L981" s="9" t="s">
        <v>331</v>
      </c>
      <c r="M981" s="11">
        <v>209</v>
      </c>
      <c r="N981" s="28" t="s">
        <v>107</v>
      </c>
      <c r="O981" s="25">
        <v>2024680010126</v>
      </c>
      <c r="P981" s="26" t="s">
        <v>216</v>
      </c>
      <c r="Q981" s="11" t="s">
        <v>889</v>
      </c>
      <c r="R981" s="12" t="s">
        <v>1519</v>
      </c>
      <c r="S981" s="12" t="s">
        <v>1864</v>
      </c>
      <c r="T981" s="12" t="s">
        <v>2396</v>
      </c>
      <c r="U981" s="12" t="s">
        <v>2404</v>
      </c>
    </row>
    <row r="982" spans="1:21">
      <c r="A982" s="162">
        <v>45637</v>
      </c>
      <c r="B982" s="11">
        <v>12552</v>
      </c>
      <c r="C982" s="11" t="s">
        <v>186</v>
      </c>
      <c r="D982" s="11" t="s">
        <v>1314</v>
      </c>
      <c r="E982" s="11" t="s">
        <v>2428</v>
      </c>
      <c r="F982" s="11" t="s">
        <v>573</v>
      </c>
      <c r="G982" s="11" t="s">
        <v>574</v>
      </c>
      <c r="H982" s="11">
        <v>2650</v>
      </c>
      <c r="I982" s="161">
        <v>746666.66</v>
      </c>
      <c r="J982" s="10">
        <v>0</v>
      </c>
      <c r="K982" s="10">
        <v>0</v>
      </c>
      <c r="L982" s="9" t="s">
        <v>331</v>
      </c>
      <c r="M982" s="11">
        <f>VLOOKUP(Tabla2[[#This Row],[RUBRO]],'[1]Relacion de actividades'!$E$1:$F$87,2,0)</f>
        <v>90</v>
      </c>
      <c r="N982" s="28" t="s">
        <v>61</v>
      </c>
      <c r="O982" s="25">
        <v>2024680010123</v>
      </c>
      <c r="P982" s="26" t="s">
        <v>202</v>
      </c>
      <c r="Q982" s="11" t="s">
        <v>575</v>
      </c>
      <c r="R982" s="12" t="s">
        <v>1494</v>
      </c>
      <c r="S982" s="12" t="s">
        <v>1529</v>
      </c>
      <c r="T982" s="12" t="s">
        <v>2027</v>
      </c>
      <c r="U982" s="12" t="s">
        <v>2028</v>
      </c>
    </row>
    <row r="983" spans="1:21">
      <c r="A983" s="162">
        <v>45638</v>
      </c>
      <c r="B983" s="11">
        <v>12559</v>
      </c>
      <c r="C983" s="11" t="s">
        <v>314</v>
      </c>
      <c r="D983" s="11" t="s">
        <v>389</v>
      </c>
      <c r="E983" s="11" t="s">
        <v>2429</v>
      </c>
      <c r="F983" s="11" t="s">
        <v>467</v>
      </c>
      <c r="G983" s="11" t="s">
        <v>468</v>
      </c>
      <c r="H983" s="11" t="s">
        <v>407</v>
      </c>
      <c r="I983" s="161">
        <v>924800</v>
      </c>
      <c r="J983" s="10">
        <v>924800</v>
      </c>
      <c r="K983" s="10">
        <v>924800</v>
      </c>
      <c r="L983" s="9" t="s">
        <v>331</v>
      </c>
      <c r="M983" s="11">
        <f>VLOOKUP(Tabla2[[#This Row],[RUBRO]],'[1]Relacion de actividades'!$E$1:$F$87,2,0)</f>
        <v>258</v>
      </c>
      <c r="N983" s="28" t="s">
        <v>151</v>
      </c>
      <c r="O983" s="25">
        <v>2024680010149</v>
      </c>
      <c r="P983" s="26" t="s">
        <v>227</v>
      </c>
      <c r="Q983" s="11" t="s">
        <v>415</v>
      </c>
      <c r="R983" s="12" t="s">
        <v>2206</v>
      </c>
      <c r="S983" s="12" t="str">
        <f>+Tabla2[[#This Row],[Modalidad]]</f>
        <v>No Aplica</v>
      </c>
      <c r="T983" s="12" t="str">
        <f>+Tabla2[[#This Row],[Tipo Contrato]]</f>
        <v>No Aplica</v>
      </c>
      <c r="U983" s="12" t="str">
        <f>+Tabla2[[#This Row],[No. SECOP]]</f>
        <v>No Aplica</v>
      </c>
    </row>
    <row r="984" spans="1:21">
      <c r="A984" s="162">
        <v>45638</v>
      </c>
      <c r="B984" s="11">
        <v>12560</v>
      </c>
      <c r="C984" s="11" t="s">
        <v>314</v>
      </c>
      <c r="D984" s="11" t="s">
        <v>389</v>
      </c>
      <c r="E984" s="11" t="s">
        <v>2430</v>
      </c>
      <c r="F984" s="11" t="s">
        <v>472</v>
      </c>
      <c r="G984" s="11" t="s">
        <v>473</v>
      </c>
      <c r="H984" s="11" t="s">
        <v>407</v>
      </c>
      <c r="I984" s="161">
        <v>162500</v>
      </c>
      <c r="J984" s="10">
        <v>162500</v>
      </c>
      <c r="K984" s="10">
        <v>162500</v>
      </c>
      <c r="L984" s="9" t="s">
        <v>331</v>
      </c>
      <c r="M984" s="11">
        <f>VLOOKUP(Tabla2[[#This Row],[RUBRO]],'[1]Relacion de actividades'!$E$1:$F$87,2,0)</f>
        <v>258</v>
      </c>
      <c r="N984" s="28" t="s">
        <v>151</v>
      </c>
      <c r="O984" s="25">
        <v>2024680010149</v>
      </c>
      <c r="P984" s="26" t="s">
        <v>227</v>
      </c>
      <c r="Q984" s="11" t="s">
        <v>415</v>
      </c>
      <c r="R984" s="12" t="s">
        <v>2206</v>
      </c>
      <c r="S984" s="12" t="str">
        <f>+Tabla2[[#This Row],[Modalidad]]</f>
        <v>No Aplica</v>
      </c>
      <c r="T984" s="12" t="str">
        <f>+Tabla2[[#This Row],[Tipo Contrato]]</f>
        <v>No Aplica</v>
      </c>
      <c r="U984" s="12" t="str">
        <f>+Tabla2[[#This Row],[No. SECOP]]</f>
        <v>No Aplica</v>
      </c>
    </row>
    <row r="985" spans="1:21">
      <c r="A985" s="162">
        <v>45638</v>
      </c>
      <c r="B985" s="11">
        <v>12561</v>
      </c>
      <c r="C985" s="11" t="s">
        <v>314</v>
      </c>
      <c r="D985" s="11" t="s">
        <v>389</v>
      </c>
      <c r="E985" s="11" t="s">
        <v>2430</v>
      </c>
      <c r="F985" s="11" t="s">
        <v>472</v>
      </c>
      <c r="G985" s="11" t="s">
        <v>473</v>
      </c>
      <c r="H985" s="11" t="s">
        <v>407</v>
      </c>
      <c r="I985" s="161">
        <v>1950000</v>
      </c>
      <c r="J985" s="10">
        <v>1950000</v>
      </c>
      <c r="K985" s="10">
        <v>1950000</v>
      </c>
      <c r="L985" s="9" t="s">
        <v>331</v>
      </c>
      <c r="M985" s="11">
        <f>VLOOKUP(Tabla2[[#This Row],[RUBRO]],'[1]Relacion de actividades'!$E$1:$F$87,2,0)</f>
        <v>258</v>
      </c>
      <c r="N985" s="28" t="s">
        <v>151</v>
      </c>
      <c r="O985" s="25">
        <v>2024680010149</v>
      </c>
      <c r="P985" s="26" t="s">
        <v>227</v>
      </c>
      <c r="Q985" s="11" t="s">
        <v>415</v>
      </c>
      <c r="R985" s="12" t="s">
        <v>2206</v>
      </c>
      <c r="S985" s="12" t="str">
        <f>+Tabla2[[#This Row],[Modalidad]]</f>
        <v>No Aplica</v>
      </c>
      <c r="T985" s="12" t="str">
        <f>+Tabla2[[#This Row],[Tipo Contrato]]</f>
        <v>No Aplica</v>
      </c>
      <c r="U985" s="12" t="str">
        <f>+Tabla2[[#This Row],[No. SECOP]]</f>
        <v>No Aplica</v>
      </c>
    </row>
    <row r="986" spans="1:21">
      <c r="A986" s="162">
        <v>45638</v>
      </c>
      <c r="B986" s="11">
        <v>12562</v>
      </c>
      <c r="C986" s="11" t="s">
        <v>314</v>
      </c>
      <c r="D986" s="11" t="s">
        <v>389</v>
      </c>
      <c r="E986" s="11" t="s">
        <v>2430</v>
      </c>
      <c r="F986" s="11" t="s">
        <v>474</v>
      </c>
      <c r="G986" s="11" t="s">
        <v>475</v>
      </c>
      <c r="H986" s="11" t="s">
        <v>407</v>
      </c>
      <c r="I986" s="161">
        <v>2762500</v>
      </c>
      <c r="J986" s="10">
        <v>2762500</v>
      </c>
      <c r="K986" s="10">
        <v>2762500</v>
      </c>
      <c r="L986" s="9" t="s">
        <v>331</v>
      </c>
      <c r="M986" s="11">
        <f>VLOOKUP(Tabla2[[#This Row],[RUBRO]],'[1]Relacion de actividades'!$E$1:$F$87,2,0)</f>
        <v>258</v>
      </c>
      <c r="N986" s="28" t="s">
        <v>151</v>
      </c>
      <c r="O986" s="25">
        <v>2024680010149</v>
      </c>
      <c r="P986" s="26" t="s">
        <v>227</v>
      </c>
      <c r="Q986" s="11" t="s">
        <v>415</v>
      </c>
      <c r="R986" s="12" t="s">
        <v>2206</v>
      </c>
      <c r="S986" s="12" t="str">
        <f>+Tabla2[[#This Row],[Modalidad]]</f>
        <v>No Aplica</v>
      </c>
      <c r="T986" s="12" t="str">
        <f>+Tabla2[[#This Row],[Tipo Contrato]]</f>
        <v>No Aplica</v>
      </c>
      <c r="U986" s="12" t="str">
        <f>+Tabla2[[#This Row],[No. SECOP]]</f>
        <v>No Aplica</v>
      </c>
    </row>
    <row r="987" spans="1:21">
      <c r="A987" s="162">
        <v>45638</v>
      </c>
      <c r="B987" s="11">
        <v>12563</v>
      </c>
      <c r="C987" s="11" t="s">
        <v>314</v>
      </c>
      <c r="D987" s="11" t="s">
        <v>389</v>
      </c>
      <c r="E987" s="11" t="s">
        <v>2430</v>
      </c>
      <c r="F987" s="11" t="s">
        <v>476</v>
      </c>
      <c r="G987" s="11" t="s">
        <v>477</v>
      </c>
      <c r="H987" s="11" t="s">
        <v>407</v>
      </c>
      <c r="I987" s="161">
        <v>1137500</v>
      </c>
      <c r="J987" s="10">
        <v>1137500</v>
      </c>
      <c r="K987" s="10">
        <v>1137500</v>
      </c>
      <c r="L987" s="9" t="s">
        <v>331</v>
      </c>
      <c r="M987" s="11">
        <f>VLOOKUP(Tabla2[[#This Row],[RUBRO]],'[1]Relacion de actividades'!$E$1:$F$87,2,0)</f>
        <v>258</v>
      </c>
      <c r="N987" s="28" t="s">
        <v>151</v>
      </c>
      <c r="O987" s="25">
        <v>2024680010149</v>
      </c>
      <c r="P987" s="26" t="s">
        <v>227</v>
      </c>
      <c r="Q987" s="11" t="s">
        <v>415</v>
      </c>
      <c r="R987" s="12" t="s">
        <v>2206</v>
      </c>
      <c r="S987" s="12" t="str">
        <f>+Tabla2[[#This Row],[Modalidad]]</f>
        <v>No Aplica</v>
      </c>
      <c r="T987" s="12" t="str">
        <f>+Tabla2[[#This Row],[Tipo Contrato]]</f>
        <v>No Aplica</v>
      </c>
      <c r="U987" s="12" t="str">
        <f>+Tabla2[[#This Row],[No. SECOP]]</f>
        <v>No Aplica</v>
      </c>
    </row>
    <row r="988" spans="1:21">
      <c r="A988" s="162">
        <v>45638</v>
      </c>
      <c r="B988" s="11">
        <v>12564</v>
      </c>
      <c r="C988" s="11" t="s">
        <v>314</v>
      </c>
      <c r="D988" s="11" t="s">
        <v>389</v>
      </c>
      <c r="E988" s="11" t="s">
        <v>2430</v>
      </c>
      <c r="F988" s="11" t="s">
        <v>478</v>
      </c>
      <c r="G988" s="11" t="s">
        <v>479</v>
      </c>
      <c r="H988" s="11" t="s">
        <v>407</v>
      </c>
      <c r="I988" s="161">
        <v>487500</v>
      </c>
      <c r="J988" s="10">
        <v>487500</v>
      </c>
      <c r="K988" s="10">
        <v>487500</v>
      </c>
      <c r="L988" s="9" t="s">
        <v>331</v>
      </c>
      <c r="M988" s="11">
        <f>VLOOKUP(Tabla2[[#This Row],[RUBRO]],'[1]Relacion de actividades'!$E$1:$F$87,2,0)</f>
        <v>258</v>
      </c>
      <c r="N988" s="28" t="s">
        <v>151</v>
      </c>
      <c r="O988" s="25">
        <v>2024680010149</v>
      </c>
      <c r="P988" s="26" t="s">
        <v>227</v>
      </c>
      <c r="Q988" s="11" t="s">
        <v>415</v>
      </c>
      <c r="R988" s="12" t="s">
        <v>2206</v>
      </c>
      <c r="S988" s="12" t="str">
        <f>+Tabla2[[#This Row],[Modalidad]]</f>
        <v>No Aplica</v>
      </c>
      <c r="T988" s="12" t="str">
        <f>+Tabla2[[#This Row],[Tipo Contrato]]</f>
        <v>No Aplica</v>
      </c>
      <c r="U988" s="12" t="str">
        <f>+Tabla2[[#This Row],[No. SECOP]]</f>
        <v>No Aplica</v>
      </c>
    </row>
    <row r="989" spans="1:21">
      <c r="A989" s="162">
        <v>45638</v>
      </c>
      <c r="B989" s="11">
        <v>12565</v>
      </c>
      <c r="C989" s="11" t="s">
        <v>314</v>
      </c>
      <c r="D989" s="11" t="s">
        <v>389</v>
      </c>
      <c r="E989" s="11" t="s">
        <v>2430</v>
      </c>
      <c r="F989" s="11" t="s">
        <v>480</v>
      </c>
      <c r="G989" s="11" t="s">
        <v>481</v>
      </c>
      <c r="H989" s="11" t="s">
        <v>407</v>
      </c>
      <c r="I989" s="161">
        <v>4875000</v>
      </c>
      <c r="J989" s="10">
        <v>4875000</v>
      </c>
      <c r="K989" s="10">
        <v>4875000</v>
      </c>
      <c r="L989" s="9" t="s">
        <v>331</v>
      </c>
      <c r="M989" s="11">
        <f>VLOOKUP(Tabla2[[#This Row],[RUBRO]],'[1]Relacion de actividades'!$E$1:$F$87,2,0)</f>
        <v>258</v>
      </c>
      <c r="N989" s="28" t="s">
        <v>151</v>
      </c>
      <c r="O989" s="25">
        <v>2024680010149</v>
      </c>
      <c r="P989" s="26" t="s">
        <v>227</v>
      </c>
      <c r="Q989" s="11" t="s">
        <v>415</v>
      </c>
      <c r="R989" s="12" t="s">
        <v>2206</v>
      </c>
      <c r="S989" s="12" t="str">
        <f>+Tabla2[[#This Row],[Modalidad]]</f>
        <v>No Aplica</v>
      </c>
      <c r="T989" s="12" t="str">
        <f>+Tabla2[[#This Row],[Tipo Contrato]]</f>
        <v>No Aplica</v>
      </c>
      <c r="U989" s="12" t="str">
        <f>+Tabla2[[#This Row],[No. SECOP]]</f>
        <v>No Aplica</v>
      </c>
    </row>
    <row r="990" spans="1:21">
      <c r="A990" s="162">
        <v>45638</v>
      </c>
      <c r="B990" s="11">
        <v>12566</v>
      </c>
      <c r="C990" s="11" t="s">
        <v>314</v>
      </c>
      <c r="D990" s="11" t="s">
        <v>389</v>
      </c>
      <c r="E990" s="11" t="s">
        <v>2430</v>
      </c>
      <c r="F990" s="11" t="s">
        <v>480</v>
      </c>
      <c r="G990" s="11" t="s">
        <v>481</v>
      </c>
      <c r="H990" s="11" t="s">
        <v>407</v>
      </c>
      <c r="I990" s="161">
        <v>2112500</v>
      </c>
      <c r="J990" s="10">
        <v>2112500</v>
      </c>
      <c r="K990" s="10">
        <v>2112500</v>
      </c>
      <c r="L990" s="9" t="s">
        <v>331</v>
      </c>
      <c r="M990" s="11">
        <f>VLOOKUP(Tabla2[[#This Row],[RUBRO]],'[1]Relacion de actividades'!$E$1:$F$87,2,0)</f>
        <v>258</v>
      </c>
      <c r="N990" s="28" t="s">
        <v>151</v>
      </c>
      <c r="O990" s="25">
        <v>2024680010149</v>
      </c>
      <c r="P990" s="26" t="s">
        <v>227</v>
      </c>
      <c r="Q990" s="11" t="s">
        <v>415</v>
      </c>
      <c r="R990" s="12" t="s">
        <v>2206</v>
      </c>
      <c r="S990" s="12" t="str">
        <f>+Tabla2[[#This Row],[Modalidad]]</f>
        <v>No Aplica</v>
      </c>
      <c r="T990" s="12" t="str">
        <f>+Tabla2[[#This Row],[Tipo Contrato]]</f>
        <v>No Aplica</v>
      </c>
      <c r="U990" s="12" t="str">
        <f>+Tabla2[[#This Row],[No. SECOP]]</f>
        <v>No Aplica</v>
      </c>
    </row>
    <row r="991" spans="1:21">
      <c r="A991" s="162">
        <v>45638</v>
      </c>
      <c r="B991" s="11">
        <v>12567</v>
      </c>
      <c r="C991" s="11" t="s">
        <v>314</v>
      </c>
      <c r="D991" s="11" t="s">
        <v>389</v>
      </c>
      <c r="E991" s="11" t="s">
        <v>2430</v>
      </c>
      <c r="F991" s="11" t="s">
        <v>482</v>
      </c>
      <c r="G991" s="11" t="s">
        <v>483</v>
      </c>
      <c r="H991" s="11" t="s">
        <v>407</v>
      </c>
      <c r="I991" s="161">
        <v>1950000</v>
      </c>
      <c r="J991" s="10">
        <v>1950000</v>
      </c>
      <c r="K991" s="10">
        <v>1950000</v>
      </c>
      <c r="L991" s="9" t="s">
        <v>331</v>
      </c>
      <c r="M991" s="11">
        <f>VLOOKUP(Tabla2[[#This Row],[RUBRO]],'[1]Relacion de actividades'!$E$1:$F$87,2,0)</f>
        <v>258</v>
      </c>
      <c r="N991" s="28" t="s">
        <v>151</v>
      </c>
      <c r="O991" s="25">
        <v>2024680010149</v>
      </c>
      <c r="P991" s="26" t="s">
        <v>227</v>
      </c>
      <c r="Q991" s="11" t="s">
        <v>415</v>
      </c>
      <c r="R991" s="12" t="s">
        <v>2206</v>
      </c>
      <c r="S991" s="12" t="str">
        <f>+Tabla2[[#This Row],[Modalidad]]</f>
        <v>No Aplica</v>
      </c>
      <c r="T991" s="12" t="str">
        <f>+Tabla2[[#This Row],[Tipo Contrato]]</f>
        <v>No Aplica</v>
      </c>
      <c r="U991" s="12" t="str">
        <f>+Tabla2[[#This Row],[No. SECOP]]</f>
        <v>No Aplica</v>
      </c>
    </row>
    <row r="992" spans="1:21">
      <c r="A992" s="162">
        <v>45638</v>
      </c>
      <c r="B992" s="11">
        <v>12568</v>
      </c>
      <c r="C992" s="11" t="s">
        <v>314</v>
      </c>
      <c r="D992" s="11" t="s">
        <v>389</v>
      </c>
      <c r="E992" s="11" t="s">
        <v>2430</v>
      </c>
      <c r="F992" s="11" t="s">
        <v>484</v>
      </c>
      <c r="G992" s="11" t="s">
        <v>485</v>
      </c>
      <c r="H992" s="11" t="s">
        <v>407</v>
      </c>
      <c r="I992" s="161">
        <v>3575000</v>
      </c>
      <c r="J992" s="10">
        <v>3575000</v>
      </c>
      <c r="K992" s="10">
        <v>3575000</v>
      </c>
      <c r="L992" s="9" t="s">
        <v>331</v>
      </c>
      <c r="M992" s="11">
        <f>VLOOKUP(Tabla2[[#This Row],[RUBRO]],'[1]Relacion de actividades'!$E$1:$F$87,2,0)</f>
        <v>258</v>
      </c>
      <c r="N992" s="28" t="s">
        <v>151</v>
      </c>
      <c r="O992" s="25">
        <v>2024680010149</v>
      </c>
      <c r="P992" s="26" t="s">
        <v>227</v>
      </c>
      <c r="Q992" s="11" t="s">
        <v>415</v>
      </c>
      <c r="R992" s="12" t="s">
        <v>2206</v>
      </c>
      <c r="S992" s="12" t="str">
        <f>+Tabla2[[#This Row],[Modalidad]]</f>
        <v>No Aplica</v>
      </c>
      <c r="T992" s="12" t="str">
        <f>+Tabla2[[#This Row],[Tipo Contrato]]</f>
        <v>No Aplica</v>
      </c>
      <c r="U992" s="12" t="str">
        <f>+Tabla2[[#This Row],[No. SECOP]]</f>
        <v>No Aplica</v>
      </c>
    </row>
    <row r="993" spans="1:21">
      <c r="A993" s="162">
        <v>45638</v>
      </c>
      <c r="B993" s="11">
        <v>12569</v>
      </c>
      <c r="C993" s="11" t="s">
        <v>314</v>
      </c>
      <c r="D993" s="11" t="s">
        <v>389</v>
      </c>
      <c r="E993" s="11" t="s">
        <v>2430</v>
      </c>
      <c r="F993" s="11" t="s">
        <v>486</v>
      </c>
      <c r="G993" s="11" t="s">
        <v>487</v>
      </c>
      <c r="H993" s="11" t="s">
        <v>407</v>
      </c>
      <c r="I993" s="161">
        <v>3087500</v>
      </c>
      <c r="J993" s="10">
        <v>3087500</v>
      </c>
      <c r="K993" s="10">
        <v>3087500</v>
      </c>
      <c r="L993" s="9" t="s">
        <v>331</v>
      </c>
      <c r="M993" s="11">
        <f>VLOOKUP(Tabla2[[#This Row],[RUBRO]],'[1]Relacion de actividades'!$E$1:$F$87,2,0)</f>
        <v>258</v>
      </c>
      <c r="N993" s="28" t="s">
        <v>151</v>
      </c>
      <c r="O993" s="25">
        <v>2024680010149</v>
      </c>
      <c r="P993" s="26" t="s">
        <v>227</v>
      </c>
      <c r="Q993" s="11" t="s">
        <v>415</v>
      </c>
      <c r="R993" s="12" t="s">
        <v>2206</v>
      </c>
      <c r="S993" s="12" t="str">
        <f>+Tabla2[[#This Row],[Modalidad]]</f>
        <v>No Aplica</v>
      </c>
      <c r="T993" s="12" t="str">
        <f>+Tabla2[[#This Row],[Tipo Contrato]]</f>
        <v>No Aplica</v>
      </c>
      <c r="U993" s="12" t="str">
        <f>+Tabla2[[#This Row],[No. SECOP]]</f>
        <v>No Aplica</v>
      </c>
    </row>
    <row r="994" spans="1:21">
      <c r="A994" s="162">
        <v>45638</v>
      </c>
      <c r="B994" s="11">
        <v>12552</v>
      </c>
      <c r="C994" s="11" t="s">
        <v>186</v>
      </c>
      <c r="D994" s="11" t="s">
        <v>1314</v>
      </c>
      <c r="E994" s="11" t="s">
        <v>2428</v>
      </c>
      <c r="F994" s="11" t="s">
        <v>573</v>
      </c>
      <c r="G994" s="11" t="s">
        <v>574</v>
      </c>
      <c r="H994" s="11">
        <v>2650</v>
      </c>
      <c r="I994" s="161">
        <v>-746666.66</v>
      </c>
      <c r="J994" s="10">
        <v>0</v>
      </c>
      <c r="K994" s="10">
        <v>0</v>
      </c>
      <c r="L994" s="9" t="s">
        <v>331</v>
      </c>
      <c r="M994" s="11">
        <f>VLOOKUP(Tabla2[[#This Row],[RUBRO]],'[1]Relacion de actividades'!$E$1:$F$87,2,0)</f>
        <v>90</v>
      </c>
      <c r="N994" s="28" t="s">
        <v>61</v>
      </c>
      <c r="O994" s="25">
        <v>2024680010123</v>
      </c>
      <c r="P994" s="26" t="s">
        <v>202</v>
      </c>
      <c r="Q994" s="11" t="s">
        <v>575</v>
      </c>
      <c r="R994" s="12" t="s">
        <v>1494</v>
      </c>
      <c r="S994" s="12" t="s">
        <v>1529</v>
      </c>
      <c r="T994" s="12" t="s">
        <v>2027</v>
      </c>
      <c r="U994" s="12" t="s">
        <v>2028</v>
      </c>
    </row>
    <row r="995" spans="1:21">
      <c r="A995" s="162">
        <v>45638</v>
      </c>
      <c r="B995" s="11">
        <v>12573</v>
      </c>
      <c r="C995" s="11" t="s">
        <v>245</v>
      </c>
      <c r="D995" s="11" t="s">
        <v>451</v>
      </c>
      <c r="E995" s="11" t="s">
        <v>2431</v>
      </c>
      <c r="F995" s="11" t="s">
        <v>2432</v>
      </c>
      <c r="G995" s="11" t="s">
        <v>2433</v>
      </c>
      <c r="H995" s="11">
        <v>238</v>
      </c>
      <c r="I995" s="161">
        <v>219586764.09</v>
      </c>
      <c r="J995" s="10">
        <v>219586764.09</v>
      </c>
      <c r="K995" s="10">
        <v>219586764.09</v>
      </c>
      <c r="L995" s="9" t="s">
        <v>331</v>
      </c>
      <c r="M995" s="11">
        <v>202</v>
      </c>
      <c r="N995" s="28" t="s">
        <v>90</v>
      </c>
      <c r="O995" s="25">
        <v>2024680010143</v>
      </c>
      <c r="P995" s="26" t="s">
        <v>211</v>
      </c>
      <c r="Q995" s="11" t="s">
        <v>2493</v>
      </c>
      <c r="R995" s="12" t="s">
        <v>1494</v>
      </c>
      <c r="S995" s="12" t="s">
        <v>1809</v>
      </c>
      <c r="T995" s="12" t="s">
        <v>2478</v>
      </c>
      <c r="U995" s="12" t="s">
        <v>2479</v>
      </c>
    </row>
    <row r="996" spans="1:21">
      <c r="A996" s="162">
        <v>45638</v>
      </c>
      <c r="B996" s="11">
        <v>12573</v>
      </c>
      <c r="C996" s="11" t="s">
        <v>2434</v>
      </c>
      <c r="D996" s="11" t="s">
        <v>1203</v>
      </c>
      <c r="E996" s="11" t="s">
        <v>2431</v>
      </c>
      <c r="F996" s="11" t="s">
        <v>2432</v>
      </c>
      <c r="G996" s="11" t="s">
        <v>2433</v>
      </c>
      <c r="H996" s="11">
        <v>238</v>
      </c>
      <c r="I996" s="161">
        <v>21026666.670000002</v>
      </c>
      <c r="J996" s="10">
        <v>21006666.670000002</v>
      </c>
      <c r="K996" s="10">
        <v>21006666.670000002</v>
      </c>
      <c r="L996" s="9" t="s">
        <v>331</v>
      </c>
      <c r="M996" s="11">
        <v>202</v>
      </c>
      <c r="N996" s="28" t="s">
        <v>90</v>
      </c>
      <c r="O996" s="25">
        <v>2024680010143</v>
      </c>
      <c r="P996" s="26" t="s">
        <v>211</v>
      </c>
      <c r="Q996" s="11" t="s">
        <v>2493</v>
      </c>
      <c r="R996" s="12" t="s">
        <v>1494</v>
      </c>
      <c r="S996" s="12" t="s">
        <v>1809</v>
      </c>
      <c r="T996" s="12" t="s">
        <v>2478</v>
      </c>
      <c r="U996" s="12" t="s">
        <v>2479</v>
      </c>
    </row>
    <row r="997" spans="1:21">
      <c r="A997" s="162">
        <v>45638</v>
      </c>
      <c r="B997" s="11">
        <v>12573</v>
      </c>
      <c r="C997" s="11" t="s">
        <v>2435</v>
      </c>
      <c r="D997" s="11" t="s">
        <v>2436</v>
      </c>
      <c r="E997" s="11" t="s">
        <v>2431</v>
      </c>
      <c r="F997" s="11" t="s">
        <v>2432</v>
      </c>
      <c r="G997" s="11" t="s">
        <v>2433</v>
      </c>
      <c r="H997" s="11">
        <v>238</v>
      </c>
      <c r="I997" s="161">
        <v>61277342.789999999</v>
      </c>
      <c r="J997" s="10">
        <v>61277342.789999999</v>
      </c>
      <c r="K997" s="10">
        <v>61277342.789999999</v>
      </c>
      <c r="L997" s="9" t="s">
        <v>331</v>
      </c>
      <c r="M997" s="11">
        <v>211</v>
      </c>
      <c r="N997" s="28" t="s">
        <v>112</v>
      </c>
      <c r="O997" s="25">
        <v>2024680010125</v>
      </c>
      <c r="P997" s="26" t="s">
        <v>218</v>
      </c>
      <c r="Q997" s="11" t="s">
        <v>411</v>
      </c>
      <c r="R997" s="12" t="s">
        <v>1494</v>
      </c>
      <c r="S997" s="12" t="s">
        <v>1809</v>
      </c>
      <c r="T997" s="12" t="s">
        <v>2478</v>
      </c>
      <c r="U997" s="12" t="s">
        <v>2479</v>
      </c>
    </row>
    <row r="998" spans="1:21">
      <c r="A998" s="56">
        <v>45638</v>
      </c>
      <c r="B998" s="11">
        <v>12573</v>
      </c>
      <c r="C998" s="11" t="s">
        <v>2437</v>
      </c>
      <c r="D998" s="11" t="s">
        <v>2438</v>
      </c>
      <c r="E998" s="11" t="s">
        <v>2431</v>
      </c>
      <c r="F998" s="11" t="s">
        <v>2432</v>
      </c>
      <c r="G998" s="11" t="s">
        <v>2433</v>
      </c>
      <c r="H998" s="11">
        <v>238</v>
      </c>
      <c r="I998" s="161">
        <v>129709226.45</v>
      </c>
      <c r="J998" s="10">
        <v>129709226.45</v>
      </c>
      <c r="K998" s="10">
        <v>129709226.45</v>
      </c>
      <c r="L998" s="9" t="s">
        <v>331</v>
      </c>
      <c r="M998" s="11">
        <v>211</v>
      </c>
      <c r="N998" s="28" t="s">
        <v>112</v>
      </c>
      <c r="O998" s="25">
        <v>2024680010125</v>
      </c>
      <c r="P998" s="26" t="s">
        <v>218</v>
      </c>
      <c r="Q998" s="11" t="s">
        <v>411</v>
      </c>
      <c r="R998" s="12" t="s">
        <v>1494</v>
      </c>
      <c r="S998" s="12" t="s">
        <v>1809</v>
      </c>
      <c r="T998" s="12" t="s">
        <v>2478</v>
      </c>
      <c r="U998" s="12" t="s">
        <v>2479</v>
      </c>
    </row>
    <row r="999" spans="1:21">
      <c r="A999" s="162">
        <v>45638</v>
      </c>
      <c r="B999" s="11">
        <v>12584</v>
      </c>
      <c r="C999" s="11" t="s">
        <v>2439</v>
      </c>
      <c r="D999" s="11" t="s">
        <v>2440</v>
      </c>
      <c r="E999" s="11" t="s">
        <v>2441</v>
      </c>
      <c r="F999" s="11" t="s">
        <v>975</v>
      </c>
      <c r="G999" s="11" t="s">
        <v>976</v>
      </c>
      <c r="H999" s="11">
        <v>239</v>
      </c>
      <c r="I999" s="161">
        <v>65000000</v>
      </c>
      <c r="J999" s="10">
        <v>65000000</v>
      </c>
      <c r="K999" s="10">
        <v>65000000</v>
      </c>
      <c r="L999" s="9" t="s">
        <v>331</v>
      </c>
      <c r="M999" s="11">
        <v>207</v>
      </c>
      <c r="N999" s="28" t="s">
        <v>104</v>
      </c>
      <c r="O999" s="25">
        <v>2024680010140</v>
      </c>
      <c r="P999" s="26" t="s">
        <v>214</v>
      </c>
      <c r="Q999" s="11" t="s">
        <v>580</v>
      </c>
      <c r="R999" s="12" t="s">
        <v>1494</v>
      </c>
      <c r="S999" s="12" t="s">
        <v>1809</v>
      </c>
      <c r="T999" s="12" t="s">
        <v>2480</v>
      </c>
      <c r="U999" s="12" t="s">
        <v>2481</v>
      </c>
    </row>
    <row r="1000" spans="1:21">
      <c r="A1000" s="162">
        <v>45638</v>
      </c>
      <c r="B1000" s="11">
        <v>12587</v>
      </c>
      <c r="C1000" s="11" t="s">
        <v>186</v>
      </c>
      <c r="D1000" s="11" t="s">
        <v>1314</v>
      </c>
      <c r="E1000" s="11" t="s">
        <v>1315</v>
      </c>
      <c r="F1000" s="11" t="s">
        <v>573</v>
      </c>
      <c r="G1000" s="11" t="s">
        <v>574</v>
      </c>
      <c r="H1000" s="11">
        <v>2650</v>
      </c>
      <c r="I1000" s="161">
        <v>746666.66</v>
      </c>
      <c r="J1000" s="10">
        <v>746666.66</v>
      </c>
      <c r="K1000" s="10">
        <v>746666.66</v>
      </c>
      <c r="L1000" s="9" t="s">
        <v>331</v>
      </c>
      <c r="M1000" s="11">
        <f>VLOOKUP(Tabla2[[#This Row],[RUBRO]],'[1]Relacion de actividades'!$E$1:$F$87,2,0)</f>
        <v>90</v>
      </c>
      <c r="N1000" s="28" t="s">
        <v>61</v>
      </c>
      <c r="O1000" s="25">
        <v>2024680010123</v>
      </c>
      <c r="P1000" s="26" t="s">
        <v>202</v>
      </c>
      <c r="Q1000" s="11" t="s">
        <v>575</v>
      </c>
      <c r="R1000" s="12" t="s">
        <v>1494</v>
      </c>
      <c r="S1000" s="12" t="s">
        <v>1529</v>
      </c>
      <c r="T1000" s="12" t="s">
        <v>2027</v>
      </c>
      <c r="U1000" s="12" t="s">
        <v>2028</v>
      </c>
    </row>
    <row r="1001" spans="1:21">
      <c r="A1001" s="162">
        <v>45639</v>
      </c>
      <c r="B1001" s="11">
        <v>12646</v>
      </c>
      <c r="C1001" s="11" t="s">
        <v>2442</v>
      </c>
      <c r="D1001" s="11" t="s">
        <v>2443</v>
      </c>
      <c r="E1001" s="11" t="s">
        <v>2444</v>
      </c>
      <c r="F1001" s="11" t="s">
        <v>2445</v>
      </c>
      <c r="G1001" s="11" t="s">
        <v>2446</v>
      </c>
      <c r="H1001" s="11">
        <v>242</v>
      </c>
      <c r="I1001" s="161">
        <v>30000000</v>
      </c>
      <c r="J1001" s="10">
        <v>26915410</v>
      </c>
      <c r="K1001" s="10">
        <v>26915410</v>
      </c>
      <c r="L1001" s="9" t="s">
        <v>331</v>
      </c>
      <c r="M1001" s="11">
        <v>256</v>
      </c>
      <c r="N1001" s="28" t="s">
        <v>146</v>
      </c>
      <c r="O1001" s="25">
        <v>2024680010149</v>
      </c>
      <c r="P1001" s="26" t="s">
        <v>227</v>
      </c>
      <c r="Q1001" s="11" t="s">
        <v>1271</v>
      </c>
      <c r="R1001" s="12" t="s">
        <v>1519</v>
      </c>
      <c r="S1001" s="12" t="s">
        <v>1499</v>
      </c>
      <c r="T1001" s="12" t="s">
        <v>2482</v>
      </c>
      <c r="U1001" s="12" t="s">
        <v>2483</v>
      </c>
    </row>
    <row r="1002" spans="1:21">
      <c r="A1002" s="162">
        <v>45639</v>
      </c>
      <c r="B1002" s="11">
        <v>12606</v>
      </c>
      <c r="C1002" s="11" t="s">
        <v>2447</v>
      </c>
      <c r="D1002" s="11" t="s">
        <v>2448</v>
      </c>
      <c r="E1002" s="11" t="s">
        <v>2449</v>
      </c>
      <c r="F1002" s="11" t="s">
        <v>2450</v>
      </c>
      <c r="G1002" s="11" t="s">
        <v>2451</v>
      </c>
      <c r="H1002" s="11">
        <v>240</v>
      </c>
      <c r="I1002" s="161">
        <v>72500000</v>
      </c>
      <c r="J1002" s="10">
        <v>72500000</v>
      </c>
      <c r="K1002" s="10">
        <v>72500000</v>
      </c>
      <c r="L1002" s="9" t="s">
        <v>331</v>
      </c>
      <c r="M1002" s="11">
        <v>220</v>
      </c>
      <c r="N1002" s="28" t="s">
        <v>132</v>
      </c>
      <c r="O1002" s="25">
        <v>2024680010164</v>
      </c>
      <c r="P1002" s="26" t="s">
        <v>223</v>
      </c>
      <c r="Q1002" s="11" t="s">
        <v>947</v>
      </c>
      <c r="R1002" s="12" t="s">
        <v>1498</v>
      </c>
      <c r="S1002" s="12" t="s">
        <v>1864</v>
      </c>
      <c r="T1002" s="12" t="s">
        <v>2484</v>
      </c>
      <c r="U1002" s="12" t="s">
        <v>2485</v>
      </c>
    </row>
    <row r="1003" spans="1:21">
      <c r="A1003" s="162">
        <v>45639</v>
      </c>
      <c r="B1003" s="11">
        <v>12606</v>
      </c>
      <c r="C1003" s="11" t="s">
        <v>2452</v>
      </c>
      <c r="D1003" s="11" t="s">
        <v>2448</v>
      </c>
      <c r="E1003" s="11" t="s">
        <v>2449</v>
      </c>
      <c r="F1003" s="11" t="s">
        <v>2450</v>
      </c>
      <c r="G1003" s="11" t="s">
        <v>2451</v>
      </c>
      <c r="H1003" s="11">
        <v>240</v>
      </c>
      <c r="I1003" s="161">
        <v>37700000</v>
      </c>
      <c r="J1003" s="10">
        <v>37700000</v>
      </c>
      <c r="K1003" s="10">
        <v>37700000</v>
      </c>
      <c r="L1003" s="9" t="s">
        <v>331</v>
      </c>
      <c r="M1003" s="11">
        <v>271</v>
      </c>
      <c r="N1003" s="28" t="s">
        <v>162</v>
      </c>
      <c r="O1003" s="25">
        <v>2024680010127</v>
      </c>
      <c r="P1003" s="26" t="s">
        <v>221</v>
      </c>
      <c r="Q1003" s="11" t="s">
        <v>659</v>
      </c>
      <c r="R1003" s="12" t="s">
        <v>1498</v>
      </c>
      <c r="S1003" s="12" t="s">
        <v>1864</v>
      </c>
      <c r="T1003" s="12" t="s">
        <v>2484</v>
      </c>
      <c r="U1003" s="12" t="s">
        <v>2485</v>
      </c>
    </row>
    <row r="1004" spans="1:21">
      <c r="A1004" s="162">
        <v>45639</v>
      </c>
      <c r="B1004" s="11">
        <v>12646</v>
      </c>
      <c r="C1004" s="11" t="s">
        <v>234</v>
      </c>
      <c r="D1004" s="11" t="s">
        <v>1457</v>
      </c>
      <c r="E1004" s="11" t="s">
        <v>2444</v>
      </c>
      <c r="F1004" s="11" t="s">
        <v>2445</v>
      </c>
      <c r="G1004" s="11" t="s">
        <v>2446</v>
      </c>
      <c r="H1004" s="11">
        <v>242</v>
      </c>
      <c r="I1004" s="161">
        <v>203059132.00999999</v>
      </c>
      <c r="J1004" s="10">
        <v>202519734</v>
      </c>
      <c r="K1004" s="10">
        <v>202519734</v>
      </c>
      <c r="L1004" s="9" t="s">
        <v>331</v>
      </c>
      <c r="M1004" s="11">
        <f>VLOOKUP(Tabla2[[#This Row],[RUBRO]],'[1]Relacion de actividades'!$E$1:$F$87,2,0)</f>
        <v>221</v>
      </c>
      <c r="N1004" s="28" t="s">
        <v>134</v>
      </c>
      <c r="O1004" s="25">
        <v>2024680010141</v>
      </c>
      <c r="P1004" s="26" t="s">
        <v>201</v>
      </c>
      <c r="Q1004" s="11" t="s">
        <v>1483</v>
      </c>
      <c r="R1004" s="12" t="s">
        <v>1519</v>
      </c>
      <c r="S1004" s="12" t="s">
        <v>1499</v>
      </c>
      <c r="T1004" s="12" t="s">
        <v>2482</v>
      </c>
      <c r="U1004" s="12" t="s">
        <v>2483</v>
      </c>
    </row>
    <row r="1005" spans="1:21">
      <c r="A1005" s="162">
        <v>45639</v>
      </c>
      <c r="B1005" s="11">
        <v>12646</v>
      </c>
      <c r="C1005" s="11" t="s">
        <v>265</v>
      </c>
      <c r="D1005" s="11" t="s">
        <v>1320</v>
      </c>
      <c r="E1005" s="11" t="s">
        <v>2444</v>
      </c>
      <c r="F1005" s="11" t="s">
        <v>2445</v>
      </c>
      <c r="G1005" s="11" t="s">
        <v>2446</v>
      </c>
      <c r="H1005" s="11">
        <v>242</v>
      </c>
      <c r="I1005" s="161">
        <v>8823333.3300000001</v>
      </c>
      <c r="J1005" s="10">
        <v>0</v>
      </c>
      <c r="K1005" s="10">
        <v>0</v>
      </c>
      <c r="L1005" s="9" t="s">
        <v>331</v>
      </c>
      <c r="M1005" s="11">
        <f>VLOOKUP(Tabla2[[#This Row],[RUBRO]],'[1]Relacion de actividades'!$E$1:$F$87,2,0)</f>
        <v>207</v>
      </c>
      <c r="N1005" s="28" t="s">
        <v>104</v>
      </c>
      <c r="O1005" s="25">
        <v>2024680010140</v>
      </c>
      <c r="P1005" s="26" t="s">
        <v>214</v>
      </c>
      <c r="Q1005" s="11" t="s">
        <v>580</v>
      </c>
      <c r="R1005" s="12" t="s">
        <v>1519</v>
      </c>
      <c r="S1005" s="12" t="s">
        <v>1499</v>
      </c>
      <c r="T1005" s="12" t="s">
        <v>2482</v>
      </c>
      <c r="U1005" s="12" t="s">
        <v>2483</v>
      </c>
    </row>
    <row r="1006" spans="1:21">
      <c r="A1006" s="162">
        <v>45639</v>
      </c>
      <c r="B1006" s="11">
        <v>12646</v>
      </c>
      <c r="C1006" s="11" t="s">
        <v>2439</v>
      </c>
      <c r="D1006" s="11" t="s">
        <v>2440</v>
      </c>
      <c r="E1006" s="11" t="s">
        <v>2444</v>
      </c>
      <c r="F1006" s="11" t="s">
        <v>2445</v>
      </c>
      <c r="G1006" s="11" t="s">
        <v>2446</v>
      </c>
      <c r="H1006" s="11">
        <v>242</v>
      </c>
      <c r="I1006" s="161">
        <v>36288456.240000002</v>
      </c>
      <c r="J1006" s="10">
        <v>27183510</v>
      </c>
      <c r="K1006" s="10">
        <v>27183510</v>
      </c>
      <c r="L1006" s="9" t="s">
        <v>331</v>
      </c>
      <c r="M1006" s="11">
        <v>207</v>
      </c>
      <c r="N1006" s="28" t="s">
        <v>104</v>
      </c>
      <c r="O1006" s="25">
        <v>2024680010140</v>
      </c>
      <c r="P1006" s="26" t="s">
        <v>214</v>
      </c>
      <c r="Q1006" s="11" t="s">
        <v>580</v>
      </c>
      <c r="R1006" s="12" t="s">
        <v>1519</v>
      </c>
      <c r="S1006" s="12" t="s">
        <v>1499</v>
      </c>
      <c r="T1006" s="12" t="s">
        <v>2482</v>
      </c>
      <c r="U1006" s="12" t="s">
        <v>2483</v>
      </c>
    </row>
    <row r="1007" spans="1:21">
      <c r="A1007" s="162">
        <v>45639</v>
      </c>
      <c r="B1007" s="11">
        <v>12646</v>
      </c>
      <c r="C1007" s="11" t="s">
        <v>2453</v>
      </c>
      <c r="D1007" s="11" t="s">
        <v>2454</v>
      </c>
      <c r="E1007" s="11" t="s">
        <v>2444</v>
      </c>
      <c r="F1007" s="11" t="s">
        <v>2445</v>
      </c>
      <c r="G1007" s="11" t="s">
        <v>2446</v>
      </c>
      <c r="H1007" s="11">
        <v>242</v>
      </c>
      <c r="I1007" s="161">
        <v>75766666</v>
      </c>
      <c r="J1007" s="10">
        <v>75766666</v>
      </c>
      <c r="K1007" s="10">
        <v>75766666</v>
      </c>
      <c r="L1007" s="9" t="s">
        <v>331</v>
      </c>
      <c r="M1007" s="11">
        <v>220</v>
      </c>
      <c r="N1007" s="28" t="s">
        <v>132</v>
      </c>
      <c r="O1007" s="25">
        <v>2024680010164</v>
      </c>
      <c r="P1007" s="26" t="s">
        <v>223</v>
      </c>
      <c r="Q1007" s="11" t="s">
        <v>947</v>
      </c>
      <c r="R1007" s="12" t="s">
        <v>1519</v>
      </c>
      <c r="S1007" s="12" t="s">
        <v>1499</v>
      </c>
      <c r="T1007" s="12" t="s">
        <v>2482</v>
      </c>
      <c r="U1007" s="12" t="s">
        <v>2483</v>
      </c>
    </row>
    <row r="1008" spans="1:21">
      <c r="A1008" s="162">
        <v>45639</v>
      </c>
      <c r="B1008" s="11">
        <v>12646</v>
      </c>
      <c r="C1008" s="11" t="s">
        <v>2455</v>
      </c>
      <c r="D1008" s="11" t="s">
        <v>2443</v>
      </c>
      <c r="E1008" s="11" t="s">
        <v>2444</v>
      </c>
      <c r="F1008" s="11" t="s">
        <v>2445</v>
      </c>
      <c r="G1008" s="11" t="s">
        <v>2446</v>
      </c>
      <c r="H1008" s="11">
        <v>242</v>
      </c>
      <c r="I1008" s="161">
        <v>10000000</v>
      </c>
      <c r="J1008" s="10">
        <v>0</v>
      </c>
      <c r="K1008" s="10">
        <v>0</v>
      </c>
      <c r="L1008" s="9" t="s">
        <v>331</v>
      </c>
      <c r="M1008" s="11">
        <v>217</v>
      </c>
      <c r="N1008" s="28" t="s">
        <v>124</v>
      </c>
      <c r="O1008" s="25">
        <v>2024680010154</v>
      </c>
      <c r="P1008" s="26" t="s">
        <v>222</v>
      </c>
      <c r="Q1008" s="11" t="s">
        <v>455</v>
      </c>
      <c r="R1008" s="12" t="s">
        <v>1519</v>
      </c>
      <c r="S1008" s="12" t="s">
        <v>1499</v>
      </c>
      <c r="T1008" s="12" t="s">
        <v>2482</v>
      </c>
      <c r="U1008" s="12" t="s">
        <v>2483</v>
      </c>
    </row>
    <row r="1009" spans="1:21">
      <c r="A1009" s="162">
        <v>45639</v>
      </c>
      <c r="B1009" s="11">
        <v>12646</v>
      </c>
      <c r="C1009" s="11" t="s">
        <v>2456</v>
      </c>
      <c r="D1009" s="11" t="s">
        <v>2457</v>
      </c>
      <c r="E1009" s="11" t="s">
        <v>2444</v>
      </c>
      <c r="F1009" s="11" t="s">
        <v>2445</v>
      </c>
      <c r="G1009" s="11" t="s">
        <v>2446</v>
      </c>
      <c r="H1009" s="11">
        <v>242</v>
      </c>
      <c r="I1009" s="161">
        <v>30000000</v>
      </c>
      <c r="J1009" s="10">
        <v>27012800</v>
      </c>
      <c r="K1009" s="10">
        <v>27012800</v>
      </c>
      <c r="L1009" s="9" t="s">
        <v>331</v>
      </c>
      <c r="M1009" s="11">
        <v>215</v>
      </c>
      <c r="N1009" s="28" t="s">
        <v>120</v>
      </c>
      <c r="O1009" s="25">
        <v>2024680010127</v>
      </c>
      <c r="P1009" s="26" t="s">
        <v>221</v>
      </c>
      <c r="Q1009" s="11" t="s">
        <v>550</v>
      </c>
      <c r="R1009" s="12" t="s">
        <v>1519</v>
      </c>
      <c r="S1009" s="12" t="s">
        <v>1499</v>
      </c>
      <c r="T1009" s="12" t="s">
        <v>2482</v>
      </c>
      <c r="U1009" s="12" t="s">
        <v>2483</v>
      </c>
    </row>
    <row r="1010" spans="1:21">
      <c r="A1010" s="162">
        <v>45639</v>
      </c>
      <c r="B1010" s="11">
        <v>12646</v>
      </c>
      <c r="C1010" s="11" t="s">
        <v>2458</v>
      </c>
      <c r="D1010" s="11" t="s">
        <v>2436</v>
      </c>
      <c r="E1010" s="11" t="s">
        <v>2444</v>
      </c>
      <c r="F1010" s="11" t="s">
        <v>2445</v>
      </c>
      <c r="G1010" s="11" t="s">
        <v>2446</v>
      </c>
      <c r="H1010" s="11">
        <v>242</v>
      </c>
      <c r="I1010" s="161">
        <v>67862412.420000002</v>
      </c>
      <c r="J1010" s="10">
        <v>65639300</v>
      </c>
      <c r="K1010" s="10">
        <v>65639300</v>
      </c>
      <c r="L1010" s="9" t="s">
        <v>331</v>
      </c>
      <c r="M1010" s="11">
        <v>211</v>
      </c>
      <c r="N1010" s="28" t="s">
        <v>112</v>
      </c>
      <c r="O1010" s="25">
        <v>2024680010125</v>
      </c>
      <c r="P1010" s="26" t="s">
        <v>218</v>
      </c>
      <c r="Q1010" s="11" t="s">
        <v>411</v>
      </c>
      <c r="R1010" s="12" t="s">
        <v>1519</v>
      </c>
      <c r="S1010" s="12" t="s">
        <v>1499</v>
      </c>
      <c r="T1010" s="12" t="s">
        <v>2482</v>
      </c>
      <c r="U1010" s="12" t="s">
        <v>2483</v>
      </c>
    </row>
    <row r="1011" spans="1:21">
      <c r="A1011" s="162">
        <v>45639</v>
      </c>
      <c r="B1011" s="11">
        <v>12646</v>
      </c>
      <c r="C1011" s="11" t="s">
        <v>2459</v>
      </c>
      <c r="D1011" s="11" t="s">
        <v>2460</v>
      </c>
      <c r="E1011" s="11" t="s">
        <v>2444</v>
      </c>
      <c r="F1011" s="11" t="s">
        <v>2445</v>
      </c>
      <c r="G1011" s="11" t="s">
        <v>2446</v>
      </c>
      <c r="H1011" s="11">
        <v>242</v>
      </c>
      <c r="I1011" s="161">
        <v>38200000</v>
      </c>
      <c r="J1011" s="10">
        <v>38200000</v>
      </c>
      <c r="K1011" s="10">
        <v>38200000</v>
      </c>
      <c r="L1011" s="9" t="s">
        <v>331</v>
      </c>
      <c r="M1011" s="11">
        <v>211</v>
      </c>
      <c r="N1011" s="28" t="s">
        <v>112</v>
      </c>
      <c r="O1011" s="25">
        <v>2024680010125</v>
      </c>
      <c r="P1011" s="26" t="s">
        <v>218</v>
      </c>
      <c r="Q1011" s="11" t="s">
        <v>411</v>
      </c>
      <c r="R1011" s="12" t="s">
        <v>1519</v>
      </c>
      <c r="S1011" s="12" t="s">
        <v>1499</v>
      </c>
      <c r="T1011" s="12" t="s">
        <v>2482</v>
      </c>
      <c r="U1011" s="12" t="s">
        <v>2483</v>
      </c>
    </row>
    <row r="1012" spans="1:21">
      <c r="A1012" s="162">
        <v>45639</v>
      </c>
      <c r="B1012" s="11">
        <v>12646</v>
      </c>
      <c r="C1012" s="11" t="s">
        <v>2461</v>
      </c>
      <c r="D1012" s="11" t="s">
        <v>2443</v>
      </c>
      <c r="E1012" s="11" t="s">
        <v>2444</v>
      </c>
      <c r="F1012" s="11" t="s">
        <v>2445</v>
      </c>
      <c r="G1012" s="11" t="s">
        <v>2446</v>
      </c>
      <c r="H1012" s="11">
        <v>242</v>
      </c>
      <c r="I1012" s="161">
        <v>30000000</v>
      </c>
      <c r="J1012" s="10">
        <v>27414200</v>
      </c>
      <c r="K1012" s="10">
        <v>27414200</v>
      </c>
      <c r="L1012" s="9" t="s">
        <v>331</v>
      </c>
      <c r="M1012" s="11">
        <v>204</v>
      </c>
      <c r="N1012" s="28" t="s">
        <v>97</v>
      </c>
      <c r="O1012" s="25">
        <v>2024680010066</v>
      </c>
      <c r="P1012" s="26" t="s">
        <v>212</v>
      </c>
      <c r="Q1012" s="11" t="s">
        <v>1476</v>
      </c>
      <c r="R1012" s="12" t="s">
        <v>1519</v>
      </c>
      <c r="S1012" s="12" t="s">
        <v>1499</v>
      </c>
      <c r="T1012" s="12" t="s">
        <v>2482</v>
      </c>
      <c r="U1012" s="12" t="s">
        <v>2483</v>
      </c>
    </row>
    <row r="1013" spans="1:21">
      <c r="A1013" s="162">
        <v>45644</v>
      </c>
      <c r="B1013" s="11">
        <v>12779</v>
      </c>
      <c r="C1013" s="11" t="s">
        <v>244</v>
      </c>
      <c r="D1013" s="11" t="s">
        <v>1320</v>
      </c>
      <c r="E1013" s="11" t="s">
        <v>2220</v>
      </c>
      <c r="F1013" s="11" t="s">
        <v>489</v>
      </c>
      <c r="G1013" s="11" t="s">
        <v>490</v>
      </c>
      <c r="H1013" s="11">
        <v>247</v>
      </c>
      <c r="I1013" s="161">
        <v>100000000</v>
      </c>
      <c r="J1013" s="10">
        <v>0</v>
      </c>
      <c r="K1013" s="10">
        <v>0</v>
      </c>
      <c r="L1013" s="9" t="s">
        <v>331</v>
      </c>
      <c r="M1013" s="11">
        <f>VLOOKUP(Tabla2[[#This Row],[RUBRO]],'[1]Relacion de actividades'!$E$1:$F$87,2,0)</f>
        <v>201</v>
      </c>
      <c r="N1013" s="28" t="s">
        <v>87</v>
      </c>
      <c r="O1013" s="25">
        <v>2024680010163</v>
      </c>
      <c r="P1013" s="26" t="s">
        <v>209</v>
      </c>
      <c r="Q1013" s="11" t="s">
        <v>491</v>
      </c>
      <c r="R1013" s="12" t="s">
        <v>1519</v>
      </c>
      <c r="S1013" s="12" t="s">
        <v>1499</v>
      </c>
      <c r="T1013" s="12" t="s">
        <v>2472</v>
      </c>
      <c r="U1013" s="12" t="s">
        <v>2486</v>
      </c>
    </row>
    <row r="1014" spans="1:21">
      <c r="A1014" s="162">
        <v>45645</v>
      </c>
      <c r="B1014" s="11">
        <v>12913</v>
      </c>
      <c r="C1014" s="11" t="s">
        <v>2462</v>
      </c>
      <c r="D1014" s="11" t="s">
        <v>1203</v>
      </c>
      <c r="E1014" s="11" t="s">
        <v>2463</v>
      </c>
      <c r="F1014" s="11" t="s">
        <v>523</v>
      </c>
      <c r="G1014" s="11" t="s">
        <v>524</v>
      </c>
      <c r="H1014" s="11">
        <v>250</v>
      </c>
      <c r="I1014" s="161">
        <v>48400000</v>
      </c>
      <c r="J1014" s="10">
        <v>0</v>
      </c>
      <c r="K1014" s="10">
        <v>0</v>
      </c>
      <c r="L1014" s="9" t="s">
        <v>331</v>
      </c>
      <c r="M1014" s="11">
        <v>208</v>
      </c>
      <c r="N1014" s="28" t="s">
        <v>105</v>
      </c>
      <c r="O1014" s="25">
        <v>2024680010147</v>
      </c>
      <c r="P1014" s="26" t="s">
        <v>215</v>
      </c>
      <c r="Q1014" s="11" t="s">
        <v>940</v>
      </c>
      <c r="R1014" s="12" t="s">
        <v>1489</v>
      </c>
      <c r="S1014" s="12" t="s">
        <v>1490</v>
      </c>
      <c r="T1014" s="12" t="s">
        <v>2487</v>
      </c>
      <c r="U1014" s="12" t="s">
        <v>2488</v>
      </c>
    </row>
    <row r="1015" spans="1:21">
      <c r="A1015" s="56">
        <v>45646</v>
      </c>
      <c r="B1015" s="11">
        <v>13038</v>
      </c>
      <c r="C1015" s="11" t="s">
        <v>284</v>
      </c>
      <c r="D1015" s="11" t="s">
        <v>2464</v>
      </c>
      <c r="E1015" s="11" t="s">
        <v>2465</v>
      </c>
      <c r="F1015" s="11" t="s">
        <v>2466</v>
      </c>
      <c r="G1015" s="11" t="s">
        <v>2467</v>
      </c>
      <c r="H1015" s="11" t="s">
        <v>407</v>
      </c>
      <c r="I1015" s="161">
        <v>407523538.73000002</v>
      </c>
      <c r="J1015" s="10">
        <v>407523538.73000002</v>
      </c>
      <c r="K1015" s="10">
        <v>407523538.73000002</v>
      </c>
      <c r="L1015" s="9" t="s">
        <v>331</v>
      </c>
      <c r="M1015" s="11">
        <f>VLOOKUP(Tabla2[[#This Row],[RUBRO]],'[1]Relacion de actividades'!$E$1:$F$87,2,0)</f>
        <v>213</v>
      </c>
      <c r="N1015" s="28" t="s">
        <v>115</v>
      </c>
      <c r="O1015" s="25">
        <v>2024680010125</v>
      </c>
      <c r="P1015" s="26" t="s">
        <v>218</v>
      </c>
      <c r="Q1015" s="11" t="s">
        <v>515</v>
      </c>
      <c r="R1015" s="12" t="s">
        <v>2206</v>
      </c>
      <c r="S1015" s="12" t="str">
        <f>+Tabla2[[#This Row],[Modalidad]]</f>
        <v>No Aplica</v>
      </c>
      <c r="T1015" s="12" t="str">
        <f>+Tabla2[[#This Row],[Tipo Contrato]]</f>
        <v>No Aplica</v>
      </c>
      <c r="U1015" s="12" t="str">
        <f>+Tabla2[[#This Row],[No. SECOP]]</f>
        <v>No Aplica</v>
      </c>
    </row>
    <row r="1016" spans="1:21">
      <c r="A1016" s="56">
        <v>45646</v>
      </c>
      <c r="B1016" s="11">
        <v>13038</v>
      </c>
      <c r="C1016" s="11" t="s">
        <v>283</v>
      </c>
      <c r="D1016" s="11" t="s">
        <v>2464</v>
      </c>
      <c r="E1016" s="11" t="s">
        <v>2465</v>
      </c>
      <c r="F1016" s="11" t="s">
        <v>2466</v>
      </c>
      <c r="G1016" s="11" t="s">
        <v>2467</v>
      </c>
      <c r="H1016" s="11" t="s">
        <v>407</v>
      </c>
      <c r="I1016" s="161">
        <v>157415769.47</v>
      </c>
      <c r="J1016" s="10">
        <v>157415769.47</v>
      </c>
      <c r="K1016" s="10">
        <v>157415769.47</v>
      </c>
      <c r="L1016" s="9" t="s">
        <v>331</v>
      </c>
      <c r="M1016" s="11">
        <f>VLOOKUP(Tabla2[[#This Row],[RUBRO]],'[1]Relacion de actividades'!$E$1:$F$87,2,0)</f>
        <v>212</v>
      </c>
      <c r="N1016" s="28" t="s">
        <v>114</v>
      </c>
      <c r="O1016" s="25">
        <v>2024680010125</v>
      </c>
      <c r="P1016" s="26" t="s">
        <v>218</v>
      </c>
      <c r="Q1016" s="11" t="s">
        <v>519</v>
      </c>
      <c r="R1016" s="12" t="s">
        <v>2206</v>
      </c>
      <c r="S1016" s="12" t="str">
        <f>+Tabla2[[#This Row],[Modalidad]]</f>
        <v>No Aplica</v>
      </c>
      <c r="T1016" s="12" t="str">
        <f>+Tabla2[[#This Row],[Tipo Contrato]]</f>
        <v>No Aplica</v>
      </c>
      <c r="U1016" s="12" t="str">
        <f>+Tabla2[[#This Row],[No. SECOP]]</f>
        <v>No Aplica</v>
      </c>
    </row>
    <row r="1017" spans="1:21">
      <c r="A1017" s="162">
        <v>45646</v>
      </c>
      <c r="B1017" s="11">
        <v>13039</v>
      </c>
      <c r="C1017" s="11" t="s">
        <v>2468</v>
      </c>
      <c r="D1017" s="11" t="s">
        <v>2469</v>
      </c>
      <c r="E1017" s="11" t="s">
        <v>2470</v>
      </c>
      <c r="F1017" s="11" t="s">
        <v>1130</v>
      </c>
      <c r="G1017" s="11" t="s">
        <v>1131</v>
      </c>
      <c r="H1017" s="11">
        <v>258</v>
      </c>
      <c r="I1017" s="161">
        <v>107640000</v>
      </c>
      <c r="J1017" s="10">
        <v>0</v>
      </c>
      <c r="K1017" s="10">
        <v>0</v>
      </c>
      <c r="L1017" s="9" t="s">
        <v>331</v>
      </c>
      <c r="M1017" s="11">
        <v>90</v>
      </c>
      <c r="N1017" s="28" t="s">
        <v>61</v>
      </c>
      <c r="O1017" s="25">
        <v>2024680010123</v>
      </c>
      <c r="P1017" s="26" t="s">
        <v>202</v>
      </c>
      <c r="Q1017" s="11" t="s">
        <v>575</v>
      </c>
      <c r="R1017" s="12" t="s">
        <v>1498</v>
      </c>
      <c r="S1017" s="12" t="s">
        <v>1864</v>
      </c>
      <c r="T1017" s="12" t="s">
        <v>407</v>
      </c>
      <c r="U1017" s="12" t="s">
        <v>407</v>
      </c>
    </row>
    <row r="1018" spans="1:21">
      <c r="A1018" s="162">
        <v>45656</v>
      </c>
      <c r="B1018" s="11">
        <v>4068</v>
      </c>
      <c r="C1018" s="11" t="s">
        <v>299</v>
      </c>
      <c r="D1018" s="11" t="s">
        <v>546</v>
      </c>
      <c r="E1018" s="11" t="s">
        <v>1013</v>
      </c>
      <c r="F1018" s="11" t="s">
        <v>1014</v>
      </c>
      <c r="G1018" s="11" t="s">
        <v>1015</v>
      </c>
      <c r="H1018" s="11">
        <v>59</v>
      </c>
      <c r="I1018" s="161">
        <v>-858200</v>
      </c>
      <c r="J1018" s="10">
        <v>0</v>
      </c>
      <c r="K1018" s="10">
        <v>0</v>
      </c>
      <c r="L1018" s="9" t="s">
        <v>331</v>
      </c>
      <c r="M1018" s="11">
        <v>214</v>
      </c>
      <c r="N1018" s="28" t="s">
        <v>117</v>
      </c>
      <c r="O1018" s="25">
        <v>2024680010155</v>
      </c>
      <c r="P1018" s="26" t="s">
        <v>220</v>
      </c>
      <c r="Q1018" s="11" t="s">
        <v>908</v>
      </c>
      <c r="R1018" s="12" t="s">
        <v>1489</v>
      </c>
      <c r="S1018" s="12" t="s">
        <v>1490</v>
      </c>
      <c r="T1018" s="12" t="s">
        <v>1828</v>
      </c>
      <c r="U1018" s="12" t="s">
        <v>1829</v>
      </c>
    </row>
    <row r="1019" spans="1:21">
      <c r="A1019" s="162">
        <v>45656</v>
      </c>
      <c r="B1019" s="11">
        <v>6325</v>
      </c>
      <c r="C1019" s="11" t="s">
        <v>297</v>
      </c>
      <c r="D1019" s="11" t="s">
        <v>1168</v>
      </c>
      <c r="E1019" s="11" t="s">
        <v>1170</v>
      </c>
      <c r="F1019" s="11" t="s">
        <v>387</v>
      </c>
      <c r="G1019" s="11" t="s">
        <v>388</v>
      </c>
      <c r="H1019" s="11">
        <v>1913</v>
      </c>
      <c r="I1019" s="161">
        <v>-190000</v>
      </c>
      <c r="J1019" s="10">
        <v>0</v>
      </c>
      <c r="K1019" s="10">
        <v>0</v>
      </c>
      <c r="L1019" s="9" t="s">
        <v>331</v>
      </c>
      <c r="M1019" s="11">
        <f>VLOOKUP(Tabla2[[#This Row],[RUBRO]],'[1]Relacion de actividades'!$E$1:$F$87,2,0)</f>
        <v>254</v>
      </c>
      <c r="N1019" s="28" t="s">
        <v>144</v>
      </c>
      <c r="O1019" s="25">
        <v>2024680010068</v>
      </c>
      <c r="P1019" s="26" t="s">
        <v>225</v>
      </c>
      <c r="Q1019" s="11" t="s">
        <v>351</v>
      </c>
      <c r="R1019" s="12" t="s">
        <v>1494</v>
      </c>
      <c r="S1019" s="12" t="s">
        <v>1495</v>
      </c>
      <c r="T1019" s="12" t="s">
        <v>1899</v>
      </c>
      <c r="U1019" s="12" t="s">
        <v>1900</v>
      </c>
    </row>
    <row r="1020" spans="1:21">
      <c r="A1020" s="162">
        <v>45656</v>
      </c>
      <c r="B1020" s="11">
        <v>7388</v>
      </c>
      <c r="C1020" s="11" t="s">
        <v>278</v>
      </c>
      <c r="D1020" s="11" t="s">
        <v>409</v>
      </c>
      <c r="E1020" s="11" t="s">
        <v>1303</v>
      </c>
      <c r="F1020" s="11" t="s">
        <v>559</v>
      </c>
      <c r="G1020" s="11" t="s">
        <v>560</v>
      </c>
      <c r="H1020" s="11">
        <v>2583</v>
      </c>
      <c r="I1020" s="161">
        <v>-123333.33</v>
      </c>
      <c r="J1020" s="10">
        <v>0</v>
      </c>
      <c r="K1020" s="10">
        <v>0</v>
      </c>
      <c r="L1020" s="9" t="s">
        <v>331</v>
      </c>
      <c r="M1020" s="11">
        <f>VLOOKUP(Tabla2[[#This Row],[RUBRO]],'[1]Relacion de actividades'!$E$1:$F$87,2,0)</f>
        <v>211</v>
      </c>
      <c r="N1020" s="28" t="s">
        <v>112</v>
      </c>
      <c r="O1020" s="25">
        <v>2024680010125</v>
      </c>
      <c r="P1020" s="26" t="s">
        <v>218</v>
      </c>
      <c r="Q1020" s="11" t="s">
        <v>411</v>
      </c>
      <c r="R1020" s="12" t="s">
        <v>1494</v>
      </c>
      <c r="S1020" s="12" t="s">
        <v>1495</v>
      </c>
      <c r="T1020" s="12" t="s">
        <v>2011</v>
      </c>
      <c r="U1020" s="12" t="s">
        <v>2012</v>
      </c>
    </row>
    <row r="1021" spans="1:21">
      <c r="A1021" s="162">
        <v>45656</v>
      </c>
      <c r="B1021" s="11">
        <v>7389</v>
      </c>
      <c r="C1021" s="11" t="s">
        <v>278</v>
      </c>
      <c r="D1021" s="11" t="s">
        <v>409</v>
      </c>
      <c r="E1021" s="11" t="s">
        <v>1304</v>
      </c>
      <c r="F1021" s="11" t="s">
        <v>733</v>
      </c>
      <c r="G1021" s="11" t="s">
        <v>734</v>
      </c>
      <c r="H1021" s="11">
        <v>2559</v>
      </c>
      <c r="I1021" s="161">
        <v>-90000</v>
      </c>
      <c r="J1021" s="10">
        <v>0</v>
      </c>
      <c r="K1021" s="10">
        <v>0</v>
      </c>
      <c r="L1021" s="9" t="s">
        <v>331</v>
      </c>
      <c r="M1021" s="11">
        <f>VLOOKUP(Tabla2[[#This Row],[RUBRO]],'[1]Relacion de actividades'!$E$1:$F$87,2,0)</f>
        <v>211</v>
      </c>
      <c r="N1021" s="28" t="s">
        <v>112</v>
      </c>
      <c r="O1021" s="25">
        <v>2024680010125</v>
      </c>
      <c r="P1021" s="26" t="s">
        <v>218</v>
      </c>
      <c r="Q1021" s="11" t="s">
        <v>411</v>
      </c>
      <c r="R1021" s="12" t="s">
        <v>1494</v>
      </c>
      <c r="S1021" s="12" t="s">
        <v>1529</v>
      </c>
      <c r="T1021" s="12" t="s">
        <v>2013</v>
      </c>
      <c r="U1021" s="12" t="s">
        <v>2014</v>
      </c>
    </row>
    <row r="1022" spans="1:21">
      <c r="A1022" s="162">
        <v>45656</v>
      </c>
      <c r="B1022" s="11">
        <v>7393</v>
      </c>
      <c r="C1022" s="11" t="s">
        <v>302</v>
      </c>
      <c r="D1022" s="11" t="s">
        <v>1281</v>
      </c>
      <c r="E1022" s="11" t="s">
        <v>1305</v>
      </c>
      <c r="F1022" s="11" t="s">
        <v>1306</v>
      </c>
      <c r="G1022" s="11" t="s">
        <v>1307</v>
      </c>
      <c r="H1022" s="11">
        <v>2594</v>
      </c>
      <c r="I1022" s="161">
        <v>-480000</v>
      </c>
      <c r="J1022" s="10">
        <v>0</v>
      </c>
      <c r="K1022" s="10">
        <v>0</v>
      </c>
      <c r="L1022" s="9" t="s">
        <v>331</v>
      </c>
      <c r="M1022" s="11">
        <f>VLOOKUP(Tabla2[[#This Row],[RUBRO]],'[1]Relacion de actividades'!$E$1:$F$87,2,0)</f>
        <v>215</v>
      </c>
      <c r="N1022" s="28" t="s">
        <v>120</v>
      </c>
      <c r="O1022" s="25">
        <v>2024680010127</v>
      </c>
      <c r="P1022" s="26" t="s">
        <v>221</v>
      </c>
      <c r="Q1022" s="11" t="s">
        <v>550</v>
      </c>
      <c r="R1022" s="12" t="s">
        <v>1494</v>
      </c>
      <c r="S1022" s="12" t="s">
        <v>1495</v>
      </c>
      <c r="T1022" s="12" t="s">
        <v>2015</v>
      </c>
      <c r="U1022" s="12" t="s">
        <v>2016</v>
      </c>
    </row>
    <row r="1023" spans="1:21">
      <c r="A1023" s="162">
        <v>45656</v>
      </c>
      <c r="B1023" s="11">
        <v>7394</v>
      </c>
      <c r="C1023" s="11" t="s">
        <v>302</v>
      </c>
      <c r="D1023" s="11" t="s">
        <v>1281</v>
      </c>
      <c r="E1023" s="11" t="s">
        <v>1308</v>
      </c>
      <c r="F1023" s="11" t="s">
        <v>548</v>
      </c>
      <c r="G1023" s="11" t="s">
        <v>549</v>
      </c>
      <c r="H1023" s="11">
        <v>2589</v>
      </c>
      <c r="I1023" s="161">
        <v>-293333.33</v>
      </c>
      <c r="J1023" s="10">
        <v>0</v>
      </c>
      <c r="K1023" s="10">
        <v>0</v>
      </c>
      <c r="L1023" s="9" t="s">
        <v>331</v>
      </c>
      <c r="M1023" s="11">
        <f>VLOOKUP(Tabla2[[#This Row],[RUBRO]],'[1]Relacion de actividades'!$E$1:$F$87,2,0)</f>
        <v>215</v>
      </c>
      <c r="N1023" s="28" t="s">
        <v>120</v>
      </c>
      <c r="O1023" s="25">
        <v>2024680010127</v>
      </c>
      <c r="P1023" s="26" t="s">
        <v>221</v>
      </c>
      <c r="Q1023" s="11" t="s">
        <v>550</v>
      </c>
      <c r="R1023" s="12" t="s">
        <v>1494</v>
      </c>
      <c r="S1023" s="12" t="s">
        <v>1529</v>
      </c>
      <c r="T1023" s="12" t="s">
        <v>2017</v>
      </c>
      <c r="U1023" s="12" t="s">
        <v>2018</v>
      </c>
    </row>
    <row r="1024" spans="1:21">
      <c r="A1024" s="56">
        <v>45656</v>
      </c>
      <c r="B1024" s="11">
        <v>8152</v>
      </c>
      <c r="C1024" s="11" t="s">
        <v>281</v>
      </c>
      <c r="D1024" s="11" t="s">
        <v>1298</v>
      </c>
      <c r="E1024" s="11" t="s">
        <v>1377</v>
      </c>
      <c r="F1024" s="11" t="s">
        <v>785</v>
      </c>
      <c r="G1024" s="11" t="s">
        <v>786</v>
      </c>
      <c r="H1024" s="11">
        <v>3066</v>
      </c>
      <c r="I1024" s="161">
        <v>-370000</v>
      </c>
      <c r="J1024" s="10">
        <v>0</v>
      </c>
      <c r="K1024" s="10">
        <v>0</v>
      </c>
      <c r="L1024" s="9" t="s">
        <v>331</v>
      </c>
      <c r="M1024" s="11">
        <f>VLOOKUP(Tabla2[[#This Row],[RUBRO]],'[1]Relacion de actividades'!$E$1:$F$87,2,0)</f>
        <v>212</v>
      </c>
      <c r="N1024" s="28" t="s">
        <v>114</v>
      </c>
      <c r="O1024" s="25">
        <v>2024680010125</v>
      </c>
      <c r="P1024" s="26" t="s">
        <v>218</v>
      </c>
      <c r="Q1024" s="11" t="s">
        <v>519</v>
      </c>
      <c r="R1024" s="12" t="s">
        <v>1494</v>
      </c>
      <c r="S1024" s="12" t="s">
        <v>1495</v>
      </c>
      <c r="T1024" s="12" t="s">
        <v>2094</v>
      </c>
      <c r="U1024" s="12" t="s">
        <v>2095</v>
      </c>
    </row>
    <row r="1025" spans="1:21">
      <c r="A1025" s="56">
        <v>45656</v>
      </c>
      <c r="B1025" s="11">
        <v>8232</v>
      </c>
      <c r="C1025" s="11" t="s">
        <v>281</v>
      </c>
      <c r="D1025" s="11" t="s">
        <v>1298</v>
      </c>
      <c r="E1025" s="11" t="s">
        <v>1384</v>
      </c>
      <c r="F1025" s="11" t="s">
        <v>1385</v>
      </c>
      <c r="G1025" s="11" t="s">
        <v>1386</v>
      </c>
      <c r="H1025" s="11">
        <v>3113</v>
      </c>
      <c r="I1025" s="161">
        <v>-493333.33</v>
      </c>
      <c r="J1025" s="10">
        <v>0</v>
      </c>
      <c r="K1025" s="10">
        <v>0</v>
      </c>
      <c r="L1025" s="9" t="s">
        <v>331</v>
      </c>
      <c r="M1025" s="11">
        <f>VLOOKUP(Tabla2[[#This Row],[RUBRO]],'[1]Relacion de actividades'!$E$1:$F$87,2,0)</f>
        <v>212</v>
      </c>
      <c r="N1025" s="28" t="s">
        <v>114</v>
      </c>
      <c r="O1025" s="25">
        <v>2024680010125</v>
      </c>
      <c r="P1025" s="26" t="s">
        <v>218</v>
      </c>
      <c r="Q1025" s="11" t="s">
        <v>519</v>
      </c>
      <c r="R1025" s="12" t="s">
        <v>1494</v>
      </c>
      <c r="S1025" s="12" t="s">
        <v>1495</v>
      </c>
      <c r="T1025" s="12" t="s">
        <v>2102</v>
      </c>
      <c r="U1025" s="12" t="s">
        <v>2103</v>
      </c>
    </row>
    <row r="1026" spans="1:21">
      <c r="A1026" s="162">
        <v>45656</v>
      </c>
      <c r="B1026" s="11">
        <v>8598</v>
      </c>
      <c r="C1026" s="11" t="s">
        <v>184</v>
      </c>
      <c r="D1026" s="11" t="s">
        <v>447</v>
      </c>
      <c r="E1026" s="11" t="s">
        <v>1414</v>
      </c>
      <c r="F1026" s="11" t="s">
        <v>956</v>
      </c>
      <c r="G1026" s="11" t="s">
        <v>957</v>
      </c>
      <c r="H1026" s="11">
        <v>3277</v>
      </c>
      <c r="I1026" s="161">
        <v>-370000</v>
      </c>
      <c r="J1026" s="10">
        <v>0</v>
      </c>
      <c r="K1026" s="10">
        <v>0</v>
      </c>
      <c r="L1026" s="9" t="s">
        <v>331</v>
      </c>
      <c r="M1026" s="11">
        <f>VLOOKUP(Tabla2[[#This Row],[RUBRO]],'[1]Relacion de actividades'!$E$1:$F$87,2,0)</f>
        <v>1</v>
      </c>
      <c r="N1026" s="28" t="s">
        <v>46</v>
      </c>
      <c r="O1026" s="25">
        <v>2024680010141</v>
      </c>
      <c r="P1026" s="26" t="s">
        <v>201</v>
      </c>
      <c r="Q1026" s="11" t="s">
        <v>408</v>
      </c>
      <c r="R1026" s="12" t="s">
        <v>1494</v>
      </c>
      <c r="S1026" s="12" t="s">
        <v>1495</v>
      </c>
      <c r="T1026" s="12" t="s">
        <v>2138</v>
      </c>
      <c r="U1026" s="12" t="s">
        <v>2139</v>
      </c>
    </row>
    <row r="1027" spans="1:21">
      <c r="A1027" s="162">
        <v>45656</v>
      </c>
      <c r="B1027" s="11">
        <v>8952</v>
      </c>
      <c r="C1027" s="11" t="s">
        <v>199</v>
      </c>
      <c r="D1027" s="11" t="s">
        <v>1387</v>
      </c>
      <c r="E1027" s="11" t="s">
        <v>1393</v>
      </c>
      <c r="F1027" s="11" t="s">
        <v>710</v>
      </c>
      <c r="G1027" s="11" t="s">
        <v>711</v>
      </c>
      <c r="H1027" s="11">
        <v>3401</v>
      </c>
      <c r="I1027" s="161">
        <v>-493333.33</v>
      </c>
      <c r="J1027" s="10">
        <v>0</v>
      </c>
      <c r="K1027" s="10">
        <v>0</v>
      </c>
      <c r="L1027" s="9" t="s">
        <v>331</v>
      </c>
      <c r="M1027" s="11">
        <f>VLOOKUP(Tabla2[[#This Row],[RUBRO]],'[1]Relacion de actividades'!$E$1:$F$87,2,0)</f>
        <v>219</v>
      </c>
      <c r="N1027" s="28" t="s">
        <v>130</v>
      </c>
      <c r="O1027" s="25">
        <v>2024680010141</v>
      </c>
      <c r="P1027" s="26" t="s">
        <v>201</v>
      </c>
      <c r="Q1027" s="11" t="s">
        <v>793</v>
      </c>
      <c r="R1027" s="12" t="s">
        <v>1494</v>
      </c>
      <c r="S1027" s="12" t="s">
        <v>1495</v>
      </c>
      <c r="T1027" s="12" t="s">
        <v>2156</v>
      </c>
      <c r="U1027" s="12" t="s">
        <v>2157</v>
      </c>
    </row>
    <row r="1028" spans="1:21">
      <c r="A1028" s="162">
        <v>45656</v>
      </c>
      <c r="B1028" s="11">
        <v>9002</v>
      </c>
      <c r="C1028" s="11" t="s">
        <v>278</v>
      </c>
      <c r="D1028" s="11" t="s">
        <v>409</v>
      </c>
      <c r="E1028" s="11" t="s">
        <v>1438</v>
      </c>
      <c r="F1028" s="11" t="s">
        <v>1439</v>
      </c>
      <c r="G1028" s="11" t="s">
        <v>1440</v>
      </c>
      <c r="H1028" s="11">
        <v>3457</v>
      </c>
      <c r="I1028" s="161">
        <v>-146666.67000000001</v>
      </c>
      <c r="J1028" s="10">
        <v>0</v>
      </c>
      <c r="K1028" s="10">
        <v>0</v>
      </c>
      <c r="L1028" s="9" t="s">
        <v>331</v>
      </c>
      <c r="M1028" s="11">
        <f>VLOOKUP(Tabla2[[#This Row],[RUBRO]],'[1]Relacion de actividades'!$E$1:$F$87,2,0)</f>
        <v>211</v>
      </c>
      <c r="N1028" s="28" t="s">
        <v>112</v>
      </c>
      <c r="O1028" s="25">
        <v>2024680010125</v>
      </c>
      <c r="P1028" s="26" t="s">
        <v>218</v>
      </c>
      <c r="Q1028" s="11" t="s">
        <v>411</v>
      </c>
      <c r="R1028" s="12" t="s">
        <v>1494</v>
      </c>
      <c r="S1028" s="12" t="s">
        <v>1529</v>
      </c>
      <c r="T1028" s="12" t="s">
        <v>2170</v>
      </c>
      <c r="U1028" s="12" t="s">
        <v>2171</v>
      </c>
    </row>
    <row r="1029" spans="1:21">
      <c r="A1029" s="162">
        <v>45656</v>
      </c>
      <c r="B1029" s="11">
        <v>9136</v>
      </c>
      <c r="C1029" s="11" t="s">
        <v>255</v>
      </c>
      <c r="D1029" s="11" t="s">
        <v>423</v>
      </c>
      <c r="E1029" s="11" t="s">
        <v>1442</v>
      </c>
      <c r="F1029" s="11" t="s">
        <v>1450</v>
      </c>
      <c r="G1029" s="11" t="s">
        <v>1451</v>
      </c>
      <c r="H1029" s="11">
        <v>3495</v>
      </c>
      <c r="I1029" s="161">
        <v>-160000</v>
      </c>
      <c r="J1029" s="10">
        <v>0</v>
      </c>
      <c r="K1029" s="10">
        <v>0</v>
      </c>
      <c r="L1029" s="9" t="s">
        <v>331</v>
      </c>
      <c r="M1029" s="11">
        <f>VLOOKUP(Tabla2[[#This Row],[RUBRO]],'[1]Relacion de actividades'!$E$1:$F$87,2,0)</f>
        <v>204</v>
      </c>
      <c r="N1029" s="28" t="s">
        <v>97</v>
      </c>
      <c r="O1029" s="25">
        <v>2024680010066</v>
      </c>
      <c r="P1029" s="26" t="s">
        <v>212</v>
      </c>
      <c r="Q1029" s="11" t="s">
        <v>1476</v>
      </c>
      <c r="R1029" s="12" t="s">
        <v>1494</v>
      </c>
      <c r="S1029" s="12" t="s">
        <v>1529</v>
      </c>
      <c r="T1029" s="12" t="s">
        <v>2178</v>
      </c>
      <c r="U1029" s="12" t="s">
        <v>2179</v>
      </c>
    </row>
    <row r="1030" spans="1:21">
      <c r="A1030" s="162">
        <v>45656</v>
      </c>
      <c r="B1030" s="11">
        <v>9160</v>
      </c>
      <c r="C1030" s="11" t="s">
        <v>278</v>
      </c>
      <c r="D1030" s="11" t="s">
        <v>409</v>
      </c>
      <c r="E1030" s="11" t="s">
        <v>1454</v>
      </c>
      <c r="F1030" s="11" t="s">
        <v>896</v>
      </c>
      <c r="G1030" s="11" t="s">
        <v>897</v>
      </c>
      <c r="H1030" s="11">
        <v>3534</v>
      </c>
      <c r="I1030" s="161">
        <v>-740000</v>
      </c>
      <c r="J1030" s="10">
        <v>0</v>
      </c>
      <c r="K1030" s="10">
        <v>0</v>
      </c>
      <c r="L1030" s="9" t="s">
        <v>331</v>
      </c>
      <c r="M1030" s="11">
        <f>VLOOKUP(Tabla2[[#This Row],[RUBRO]],'[1]Relacion de actividades'!$E$1:$F$87,2,0)</f>
        <v>211</v>
      </c>
      <c r="N1030" s="28" t="s">
        <v>112</v>
      </c>
      <c r="O1030" s="25">
        <v>2024680010125</v>
      </c>
      <c r="P1030" s="26" t="s">
        <v>218</v>
      </c>
      <c r="Q1030" s="11" t="s">
        <v>411</v>
      </c>
      <c r="R1030" s="12" t="s">
        <v>1494</v>
      </c>
      <c r="S1030" s="12" t="s">
        <v>1495</v>
      </c>
      <c r="T1030" s="12" t="s">
        <v>2182</v>
      </c>
      <c r="U1030" s="12" t="s">
        <v>2183</v>
      </c>
    </row>
    <row r="1031" spans="1:21">
      <c r="A1031" s="162">
        <v>45656</v>
      </c>
      <c r="B1031" s="11">
        <v>9274</v>
      </c>
      <c r="C1031" s="11" t="s">
        <v>199</v>
      </c>
      <c r="D1031" s="11" t="s">
        <v>1387</v>
      </c>
      <c r="E1031" s="11" t="s">
        <v>1458</v>
      </c>
      <c r="F1031" s="11" t="s">
        <v>989</v>
      </c>
      <c r="G1031" s="11" t="s">
        <v>990</v>
      </c>
      <c r="H1031" s="11">
        <v>3597</v>
      </c>
      <c r="I1031" s="161">
        <v>-840000</v>
      </c>
      <c r="J1031" s="10">
        <v>0</v>
      </c>
      <c r="K1031" s="10">
        <v>0</v>
      </c>
      <c r="L1031" s="9" t="s">
        <v>331</v>
      </c>
      <c r="M1031" s="11">
        <f>VLOOKUP(Tabla2[[#This Row],[RUBRO]],'[1]Relacion de actividades'!$E$1:$F$87,2,0)</f>
        <v>219</v>
      </c>
      <c r="N1031" s="28" t="s">
        <v>130</v>
      </c>
      <c r="O1031" s="25">
        <v>2024680010141</v>
      </c>
      <c r="P1031" s="26" t="s">
        <v>201</v>
      </c>
      <c r="Q1031" s="11" t="s">
        <v>793</v>
      </c>
      <c r="R1031" s="12" t="s">
        <v>1494</v>
      </c>
      <c r="S1031" s="12" t="s">
        <v>1529</v>
      </c>
      <c r="T1031" s="12" t="s">
        <v>2188</v>
      </c>
      <c r="U1031" s="12" t="s">
        <v>2189</v>
      </c>
    </row>
    <row r="1032" spans="1:21">
      <c r="A1032" s="162">
        <v>45656</v>
      </c>
      <c r="B1032" s="11">
        <v>9357</v>
      </c>
      <c r="C1032" s="11" t="s">
        <v>255</v>
      </c>
      <c r="D1032" s="11" t="s">
        <v>423</v>
      </c>
      <c r="E1032" s="11" t="s">
        <v>1442</v>
      </c>
      <c r="F1032" s="11" t="s">
        <v>1460</v>
      </c>
      <c r="G1032" s="11" t="s">
        <v>1461</v>
      </c>
      <c r="H1032" s="11">
        <v>3620</v>
      </c>
      <c r="I1032" s="161">
        <v>-560000</v>
      </c>
      <c r="J1032" s="10">
        <v>0</v>
      </c>
      <c r="K1032" s="10">
        <v>0</v>
      </c>
      <c r="L1032" s="9" t="s">
        <v>331</v>
      </c>
      <c r="M1032" s="11">
        <f>VLOOKUP(Tabla2[[#This Row],[RUBRO]],'[1]Relacion de actividades'!$E$1:$F$87,2,0)</f>
        <v>204</v>
      </c>
      <c r="N1032" s="28" t="s">
        <v>97</v>
      </c>
      <c r="O1032" s="25">
        <v>2024680010066</v>
      </c>
      <c r="P1032" s="26" t="s">
        <v>212</v>
      </c>
      <c r="Q1032" s="11" t="s">
        <v>1476</v>
      </c>
      <c r="R1032" s="12" t="s">
        <v>1494</v>
      </c>
      <c r="S1032" s="12" t="s">
        <v>1529</v>
      </c>
      <c r="T1032" s="12" t="s">
        <v>2192</v>
      </c>
      <c r="U1032" s="12" t="s">
        <v>2193</v>
      </c>
    </row>
    <row r="1033" spans="1:21">
      <c r="A1033" s="162">
        <v>45656</v>
      </c>
      <c r="B1033" s="11">
        <v>9418</v>
      </c>
      <c r="C1033" s="11" t="s">
        <v>298</v>
      </c>
      <c r="D1033" s="11" t="s">
        <v>1158</v>
      </c>
      <c r="E1033" s="11" t="s">
        <v>1467</v>
      </c>
      <c r="F1033" s="11" t="s">
        <v>1468</v>
      </c>
      <c r="G1033" s="11" t="s">
        <v>1469</v>
      </c>
      <c r="H1033" s="11">
        <v>3627</v>
      </c>
      <c r="I1033" s="161">
        <v>-1233333.33</v>
      </c>
      <c r="J1033" s="10">
        <v>0</v>
      </c>
      <c r="K1033" s="10">
        <v>0</v>
      </c>
      <c r="L1033" s="9" t="s">
        <v>331</v>
      </c>
      <c r="M1033" s="11">
        <f>VLOOKUP(Tabla2[[#This Row],[RUBRO]],'[1]Relacion de actividades'!$E$1:$F$87,2,0)</f>
        <v>254</v>
      </c>
      <c r="N1033" s="28" t="s">
        <v>144</v>
      </c>
      <c r="O1033" s="25">
        <v>2024680010068</v>
      </c>
      <c r="P1033" s="26" t="s">
        <v>225</v>
      </c>
      <c r="Q1033" s="11" t="s">
        <v>351</v>
      </c>
      <c r="R1033" s="12" t="s">
        <v>1494</v>
      </c>
      <c r="S1033" s="12" t="s">
        <v>1495</v>
      </c>
      <c r="T1033" s="12" t="s">
        <v>2198</v>
      </c>
      <c r="U1033" s="12" t="s">
        <v>2199</v>
      </c>
    </row>
    <row r="1034" spans="1:21">
      <c r="A1034" s="162">
        <v>45656</v>
      </c>
      <c r="B1034" s="11">
        <v>10064</v>
      </c>
      <c r="C1034" s="11" t="s">
        <v>248</v>
      </c>
      <c r="D1034" s="11" t="s">
        <v>1320</v>
      </c>
      <c r="E1034" s="11" t="s">
        <v>1322</v>
      </c>
      <c r="F1034" s="11" t="s">
        <v>2224</v>
      </c>
      <c r="G1034" s="11" t="s">
        <v>2225</v>
      </c>
      <c r="H1034" s="11">
        <v>3789</v>
      </c>
      <c r="I1034" s="161">
        <v>-250000</v>
      </c>
      <c r="J1034" s="10">
        <v>0</v>
      </c>
      <c r="K1034" s="10">
        <v>0</v>
      </c>
      <c r="L1034" s="9" t="s">
        <v>331</v>
      </c>
      <c r="M1034" s="11">
        <f>VLOOKUP(Tabla2[[#This Row],[RUBRO]],'[1]Relacion de actividades'!$E$1:$F$87,2,0)</f>
        <v>203</v>
      </c>
      <c r="N1034" s="28" t="s">
        <v>92</v>
      </c>
      <c r="O1034" s="25">
        <v>2024680010163</v>
      </c>
      <c r="P1034" s="26" t="s">
        <v>209</v>
      </c>
      <c r="Q1034" s="11" t="s">
        <v>591</v>
      </c>
      <c r="R1034" s="12" t="s">
        <v>1494</v>
      </c>
      <c r="S1034" s="12" t="s">
        <v>1529</v>
      </c>
      <c r="T1034" s="12" t="s">
        <v>2315</v>
      </c>
      <c r="U1034" s="12" t="s">
        <v>2338</v>
      </c>
    </row>
    <row r="1035" spans="1:21">
      <c r="A1035" s="162">
        <v>45656</v>
      </c>
      <c r="B1035" s="11">
        <v>10135</v>
      </c>
      <c r="C1035" s="11" t="s">
        <v>303</v>
      </c>
      <c r="D1035" s="11" t="s">
        <v>451</v>
      </c>
      <c r="E1035" s="11" t="s">
        <v>2226</v>
      </c>
      <c r="F1035" s="11" t="s">
        <v>2227</v>
      </c>
      <c r="G1035" s="11" t="s">
        <v>2228</v>
      </c>
      <c r="H1035" s="11">
        <v>3819</v>
      </c>
      <c r="I1035" s="161">
        <v>-7200000</v>
      </c>
      <c r="J1035" s="10">
        <v>0</v>
      </c>
      <c r="K1035" s="10">
        <v>0</v>
      </c>
      <c r="L1035" s="9" t="s">
        <v>331</v>
      </c>
      <c r="M1035" s="11">
        <f>VLOOKUP(Tabla2[[#This Row],[RUBRO]],'[1]Relacion de actividades'!$E$1:$F$87,2,0)</f>
        <v>216</v>
      </c>
      <c r="N1035" s="28" t="s">
        <v>122</v>
      </c>
      <c r="O1035" s="25">
        <v>2024680010154</v>
      </c>
      <c r="P1035" s="26" t="s">
        <v>222</v>
      </c>
      <c r="Q1035" s="11" t="s">
        <v>687</v>
      </c>
      <c r="R1035" s="12" t="s">
        <v>1494</v>
      </c>
      <c r="S1035" s="12" t="s">
        <v>1495</v>
      </c>
      <c r="T1035" s="12" t="s">
        <v>2316</v>
      </c>
      <c r="U1035" s="12" t="s">
        <v>2339</v>
      </c>
    </row>
    <row r="1036" spans="1:21">
      <c r="A1036" s="162">
        <v>45656</v>
      </c>
      <c r="B1036" s="11">
        <v>10136</v>
      </c>
      <c r="C1036" s="11" t="s">
        <v>303</v>
      </c>
      <c r="D1036" s="11" t="s">
        <v>451</v>
      </c>
      <c r="E1036" s="11" t="s">
        <v>1391</v>
      </c>
      <c r="F1036" s="11" t="s">
        <v>2229</v>
      </c>
      <c r="G1036" s="11" t="s">
        <v>2230</v>
      </c>
      <c r="H1036" s="11">
        <v>3822</v>
      </c>
      <c r="I1036" s="161">
        <v>-1356666.77</v>
      </c>
      <c r="J1036" s="10">
        <v>0</v>
      </c>
      <c r="K1036" s="10">
        <v>0</v>
      </c>
      <c r="L1036" s="9" t="s">
        <v>331</v>
      </c>
      <c r="M1036" s="11">
        <f>VLOOKUP(Tabla2[[#This Row],[RUBRO]],'[1]Relacion de actividades'!$E$1:$F$87,2,0)</f>
        <v>216</v>
      </c>
      <c r="N1036" s="28" t="s">
        <v>122</v>
      </c>
      <c r="O1036" s="25">
        <v>2024680010154</v>
      </c>
      <c r="P1036" s="26" t="s">
        <v>222</v>
      </c>
      <c r="Q1036" s="11" t="s">
        <v>687</v>
      </c>
      <c r="R1036" s="12" t="s">
        <v>1494</v>
      </c>
      <c r="S1036" s="12" t="s">
        <v>1495</v>
      </c>
      <c r="T1036" s="12" t="s">
        <v>2317</v>
      </c>
      <c r="U1036" s="12" t="s">
        <v>2340</v>
      </c>
    </row>
    <row r="1037" spans="1:21">
      <c r="A1037" s="162">
        <v>45656</v>
      </c>
      <c r="B1037" s="11">
        <v>8417</v>
      </c>
      <c r="C1037" s="11" t="s">
        <v>311</v>
      </c>
      <c r="D1037" s="11" t="s">
        <v>1203</v>
      </c>
      <c r="E1037" s="11" t="s">
        <v>1182</v>
      </c>
      <c r="F1037" s="11" t="s">
        <v>1113</v>
      </c>
      <c r="G1037" s="11" t="s">
        <v>1114</v>
      </c>
      <c r="H1037" s="11">
        <v>3192</v>
      </c>
      <c r="I1037" s="161">
        <v>-220000</v>
      </c>
      <c r="J1037" s="10">
        <v>0</v>
      </c>
      <c r="K1037" s="10">
        <v>0</v>
      </c>
      <c r="L1037" s="9" t="s">
        <v>331</v>
      </c>
      <c r="M1037" s="11">
        <f>VLOOKUP(Tabla2[[#This Row],[RUBRO]],'[1]Relacion de actividades'!$E$1:$F$87,2,0)</f>
        <v>256</v>
      </c>
      <c r="N1037" s="28" t="s">
        <v>146</v>
      </c>
      <c r="O1037" s="25">
        <v>2024680010149</v>
      </c>
      <c r="P1037" s="26" t="s">
        <v>227</v>
      </c>
      <c r="Q1037" s="11" t="s">
        <v>1271</v>
      </c>
      <c r="R1037" s="12" t="s">
        <v>1494</v>
      </c>
      <c r="S1037" s="12" t="s">
        <v>1529</v>
      </c>
      <c r="T1037" s="12" t="s">
        <v>2114</v>
      </c>
      <c r="U1037" s="12" t="s">
        <v>2115</v>
      </c>
    </row>
    <row r="1038" spans="1:21">
      <c r="A1038" s="162">
        <v>45656</v>
      </c>
      <c r="B1038" s="11">
        <v>8850</v>
      </c>
      <c r="C1038" s="11" t="s">
        <v>310</v>
      </c>
      <c r="D1038" s="11" t="s">
        <v>451</v>
      </c>
      <c r="E1038" s="11" t="s">
        <v>1182</v>
      </c>
      <c r="F1038" s="11" t="s">
        <v>929</v>
      </c>
      <c r="G1038" s="11" t="s">
        <v>930</v>
      </c>
      <c r="H1038" s="11">
        <v>3396</v>
      </c>
      <c r="I1038" s="161">
        <v>-220000</v>
      </c>
      <c r="J1038" s="10">
        <v>0</v>
      </c>
      <c r="K1038" s="10">
        <v>0</v>
      </c>
      <c r="L1038" s="9" t="s">
        <v>331</v>
      </c>
      <c r="M1038" s="11">
        <f>VLOOKUP(Tabla2[[#This Row],[RUBRO]],'[1]Relacion de actividades'!$E$1:$F$87,2,0)</f>
        <v>256</v>
      </c>
      <c r="N1038" s="28" t="s">
        <v>146</v>
      </c>
      <c r="O1038" s="25">
        <v>2024680010149</v>
      </c>
      <c r="P1038" s="26" t="s">
        <v>227</v>
      </c>
      <c r="Q1038" s="11" t="s">
        <v>1271</v>
      </c>
      <c r="R1038" s="12" t="s">
        <v>1494</v>
      </c>
      <c r="S1038" s="12" t="s">
        <v>1529</v>
      </c>
      <c r="T1038" s="12" t="s">
        <v>2152</v>
      </c>
      <c r="U1038" s="12" t="s">
        <v>2153</v>
      </c>
    </row>
    <row r="1039" spans="1:21">
      <c r="A1039" s="162">
        <v>45656</v>
      </c>
      <c r="B1039" s="11">
        <v>10409</v>
      </c>
      <c r="C1039" s="11" t="s">
        <v>320</v>
      </c>
      <c r="D1039" s="11" t="s">
        <v>389</v>
      </c>
      <c r="E1039" s="11" t="s">
        <v>1182</v>
      </c>
      <c r="F1039" s="11" t="s">
        <v>2241</v>
      </c>
      <c r="G1039" s="11" t="s">
        <v>2242</v>
      </c>
      <c r="H1039" s="11">
        <v>3861</v>
      </c>
      <c r="I1039" s="161">
        <v>-146666.67000000001</v>
      </c>
      <c r="J1039" s="10">
        <v>0</v>
      </c>
      <c r="K1039" s="10">
        <v>0</v>
      </c>
      <c r="L1039" s="9" t="s">
        <v>331</v>
      </c>
      <c r="M1039" s="11">
        <f>VLOOKUP(Tabla2[[#This Row],[RUBRO]],'[1]Relacion de actividades'!$E$1:$F$87,2,0)</f>
        <v>259</v>
      </c>
      <c r="N1039" s="28" t="s">
        <v>153</v>
      </c>
      <c r="O1039" s="25">
        <v>2024680010149</v>
      </c>
      <c r="P1039" s="26" t="s">
        <v>227</v>
      </c>
      <c r="Q1039" s="11" t="s">
        <v>1271</v>
      </c>
      <c r="R1039" s="12" t="s">
        <v>1494</v>
      </c>
      <c r="S1039" s="12" t="s">
        <v>1529</v>
      </c>
      <c r="T1039" s="12" t="s">
        <v>2321</v>
      </c>
      <c r="U1039" s="12" t="s">
        <v>2345</v>
      </c>
    </row>
    <row r="1040" spans="1:21">
      <c r="A1040" s="162">
        <v>45656</v>
      </c>
      <c r="B1040" s="11">
        <v>10410</v>
      </c>
      <c r="C1040" s="11" t="s">
        <v>320</v>
      </c>
      <c r="D1040" s="11" t="s">
        <v>389</v>
      </c>
      <c r="E1040" s="11" t="s">
        <v>1182</v>
      </c>
      <c r="F1040" s="11" t="s">
        <v>2243</v>
      </c>
      <c r="G1040" s="11" t="s">
        <v>2244</v>
      </c>
      <c r="H1040" s="11">
        <v>3860</v>
      </c>
      <c r="I1040" s="161">
        <v>-146666.67000000001</v>
      </c>
      <c r="J1040" s="10">
        <v>0</v>
      </c>
      <c r="K1040" s="10">
        <v>0</v>
      </c>
      <c r="L1040" s="9" t="s">
        <v>331</v>
      </c>
      <c r="M1040" s="11">
        <f>VLOOKUP(Tabla2[[#This Row],[RUBRO]],'[1]Relacion de actividades'!$E$1:$F$87,2,0)</f>
        <v>259</v>
      </c>
      <c r="N1040" s="28" t="s">
        <v>153</v>
      </c>
      <c r="O1040" s="25">
        <v>2024680010149</v>
      </c>
      <c r="P1040" s="26" t="s">
        <v>227</v>
      </c>
      <c r="Q1040" s="11" t="s">
        <v>1271</v>
      </c>
      <c r="R1040" s="12" t="s">
        <v>1494</v>
      </c>
      <c r="S1040" s="12" t="s">
        <v>1529</v>
      </c>
      <c r="T1040" s="12" t="s">
        <v>2322</v>
      </c>
      <c r="U1040" s="12" t="s">
        <v>2346</v>
      </c>
    </row>
    <row r="1041" spans="1:21">
      <c r="A1041" s="162">
        <v>45656</v>
      </c>
      <c r="B1041" s="11">
        <v>11182</v>
      </c>
      <c r="C1041" s="11" t="s">
        <v>320</v>
      </c>
      <c r="D1041" s="11" t="s">
        <v>389</v>
      </c>
      <c r="E1041" s="11" t="s">
        <v>1182</v>
      </c>
      <c r="F1041" s="11" t="s">
        <v>2367</v>
      </c>
      <c r="G1041" s="11" t="s">
        <v>2368</v>
      </c>
      <c r="H1041" s="11">
        <v>4039</v>
      </c>
      <c r="I1041" s="161">
        <v>-220000</v>
      </c>
      <c r="J1041" s="10">
        <v>0</v>
      </c>
      <c r="K1041" s="10">
        <v>0</v>
      </c>
      <c r="L1041" s="9" t="s">
        <v>331</v>
      </c>
      <c r="M1041" s="11">
        <f>VLOOKUP(Tabla2[[#This Row],[RUBRO]],'[1]Relacion de actividades'!$E$1:$F$87,2,0)</f>
        <v>259</v>
      </c>
      <c r="N1041" s="28" t="s">
        <v>153</v>
      </c>
      <c r="O1041" s="25">
        <v>2024680010149</v>
      </c>
      <c r="P1041" s="26" t="s">
        <v>227</v>
      </c>
      <c r="Q1041" s="11" t="s">
        <v>1271</v>
      </c>
      <c r="R1041" s="12" t="s">
        <v>1494</v>
      </c>
      <c r="S1041" s="12" t="s">
        <v>1529</v>
      </c>
      <c r="T1041" s="12" t="s">
        <v>2391</v>
      </c>
      <c r="U1041" s="12" t="s">
        <v>2399</v>
      </c>
    </row>
    <row r="1042" spans="1:21">
      <c r="A1042" s="162">
        <v>45657</v>
      </c>
      <c r="B1042" s="11">
        <v>94</v>
      </c>
      <c r="C1042" s="11" t="s">
        <v>313</v>
      </c>
      <c r="D1042" s="11" t="s">
        <v>389</v>
      </c>
      <c r="E1042" s="11" t="s">
        <v>412</v>
      </c>
      <c r="F1042" s="11" t="s">
        <v>413</v>
      </c>
      <c r="G1042" s="11" t="s">
        <v>414</v>
      </c>
      <c r="H1042" s="11">
        <v>1</v>
      </c>
      <c r="I1042" s="161">
        <v>-9313985</v>
      </c>
      <c r="J1042" s="10">
        <v>0</v>
      </c>
      <c r="K1042" s="10">
        <v>0</v>
      </c>
      <c r="L1042" s="9" t="s">
        <v>331</v>
      </c>
      <c r="M1042" s="11">
        <v>258</v>
      </c>
      <c r="N1042" s="28" t="s">
        <v>151</v>
      </c>
      <c r="O1042" s="25">
        <v>2024680010149</v>
      </c>
      <c r="P1042" s="26" t="s">
        <v>227</v>
      </c>
      <c r="Q1042" s="11" t="s">
        <v>415</v>
      </c>
      <c r="R1042" s="12" t="s">
        <v>1498</v>
      </c>
      <c r="S1042" s="12" t="s">
        <v>1510</v>
      </c>
      <c r="T1042" s="12" t="s">
        <v>1511</v>
      </c>
      <c r="U1042" s="12" t="s">
        <v>1512</v>
      </c>
    </row>
    <row r="1043" spans="1:21">
      <c r="A1043" s="162">
        <v>45657</v>
      </c>
      <c r="B1043" s="11">
        <v>1113</v>
      </c>
      <c r="C1043" s="11" t="s">
        <v>194</v>
      </c>
      <c r="D1043" s="11" t="s">
        <v>403</v>
      </c>
      <c r="E1043" s="11" t="s">
        <v>626</v>
      </c>
      <c r="F1043" s="11" t="s">
        <v>627</v>
      </c>
      <c r="G1043" s="11" t="s">
        <v>628</v>
      </c>
      <c r="H1043" s="11">
        <v>409</v>
      </c>
      <c r="I1043" s="161">
        <v>-3000000</v>
      </c>
      <c r="J1043" s="10">
        <v>0</v>
      </c>
      <c r="K1043" s="10">
        <v>0</v>
      </c>
      <c r="L1043" s="9" t="s">
        <v>331</v>
      </c>
      <c r="M1043" s="11">
        <v>1</v>
      </c>
      <c r="N1043" s="28" t="s">
        <v>46</v>
      </c>
      <c r="O1043" s="25">
        <v>2024680010141</v>
      </c>
      <c r="P1043" s="26" t="s">
        <v>201</v>
      </c>
      <c r="Q1043" s="11" t="s">
        <v>408</v>
      </c>
      <c r="R1043" s="12" t="s">
        <v>1494</v>
      </c>
      <c r="S1043" s="12" t="s">
        <v>1529</v>
      </c>
      <c r="T1043" s="12" t="s">
        <v>1598</v>
      </c>
      <c r="U1043" s="12" t="s">
        <v>1599</v>
      </c>
    </row>
    <row r="1044" spans="1:21">
      <c r="A1044" s="162">
        <v>45657</v>
      </c>
      <c r="B1044" s="11">
        <v>4035</v>
      </c>
      <c r="C1044" s="11" t="s">
        <v>243</v>
      </c>
      <c r="D1044" s="11" t="s">
        <v>451</v>
      </c>
      <c r="E1044" s="11" t="s">
        <v>1006</v>
      </c>
      <c r="F1044" s="11" t="s">
        <v>489</v>
      </c>
      <c r="G1044" s="11" t="s">
        <v>490</v>
      </c>
      <c r="H1044" s="11">
        <v>65</v>
      </c>
      <c r="I1044" s="161">
        <v>-621300</v>
      </c>
      <c r="J1044" s="10">
        <v>0</v>
      </c>
      <c r="K1044" s="10">
        <v>0</v>
      </c>
      <c r="L1044" s="9" t="s">
        <v>331</v>
      </c>
      <c r="M1044" s="11">
        <v>201</v>
      </c>
      <c r="N1044" s="28" t="s">
        <v>87</v>
      </c>
      <c r="O1044" s="25">
        <v>2024680010163</v>
      </c>
      <c r="P1044" s="26" t="s">
        <v>209</v>
      </c>
      <c r="Q1044" s="11" t="s">
        <v>491</v>
      </c>
      <c r="R1044" s="12" t="s">
        <v>1519</v>
      </c>
      <c r="S1044" s="12" t="s">
        <v>1499</v>
      </c>
      <c r="T1044" s="12" t="s">
        <v>1824</v>
      </c>
      <c r="U1044" s="12" t="s">
        <v>1825</v>
      </c>
    </row>
    <row r="1045" spans="1:21">
      <c r="A1045" s="56">
        <v>45657</v>
      </c>
      <c r="B1045" s="11">
        <v>5664</v>
      </c>
      <c r="C1045" s="11" t="s">
        <v>292</v>
      </c>
      <c r="D1045" s="11" t="s">
        <v>1140</v>
      </c>
      <c r="E1045" s="11" t="s">
        <v>1137</v>
      </c>
      <c r="F1045" s="11" t="s">
        <v>796</v>
      </c>
      <c r="G1045" s="11" t="s">
        <v>797</v>
      </c>
      <c r="H1045" s="11">
        <v>94</v>
      </c>
      <c r="I1045" s="161">
        <v>0</v>
      </c>
      <c r="J1045" s="10">
        <v>0</v>
      </c>
      <c r="K1045" s="10">
        <v>0</v>
      </c>
      <c r="L1045" s="9" t="s">
        <v>331</v>
      </c>
      <c r="M1045" s="11">
        <v>270</v>
      </c>
      <c r="N1045" s="28" t="s">
        <v>160</v>
      </c>
      <c r="O1045" s="25">
        <v>2024680010164</v>
      </c>
      <c r="P1045" s="26" t="s">
        <v>223</v>
      </c>
      <c r="Q1045" s="11" t="s">
        <v>2471</v>
      </c>
      <c r="R1045" s="12" t="s">
        <v>1519</v>
      </c>
      <c r="S1045" s="12" t="s">
        <v>1520</v>
      </c>
      <c r="T1045" s="12" t="s">
        <v>1521</v>
      </c>
      <c r="U1045" s="12" t="s">
        <v>2489</v>
      </c>
    </row>
    <row r="1046" spans="1:21">
      <c r="A1046" s="162">
        <v>45657</v>
      </c>
      <c r="B1046" s="11">
        <v>5664</v>
      </c>
      <c r="C1046" s="11" t="s">
        <v>293</v>
      </c>
      <c r="D1046" s="11" t="s">
        <v>409</v>
      </c>
      <c r="E1046" s="11" t="s">
        <v>1137</v>
      </c>
      <c r="F1046" s="11" t="s">
        <v>796</v>
      </c>
      <c r="G1046" s="11" t="s">
        <v>797</v>
      </c>
      <c r="H1046" s="11">
        <v>94</v>
      </c>
      <c r="I1046" s="161">
        <v>0</v>
      </c>
      <c r="J1046" s="10">
        <v>0</v>
      </c>
      <c r="K1046" s="10">
        <v>0</v>
      </c>
      <c r="L1046" s="9" t="s">
        <v>331</v>
      </c>
      <c r="M1046" s="11">
        <v>270</v>
      </c>
      <c r="N1046" s="28" t="s">
        <v>160</v>
      </c>
      <c r="O1046" s="25">
        <v>2024680010164</v>
      </c>
      <c r="P1046" s="26" t="s">
        <v>223</v>
      </c>
      <c r="Q1046" s="11" t="s">
        <v>2471</v>
      </c>
      <c r="R1046" s="12" t="s">
        <v>1519</v>
      </c>
      <c r="S1046" s="12" t="s">
        <v>1520</v>
      </c>
      <c r="T1046" s="12" t="s">
        <v>1521</v>
      </c>
      <c r="U1046" s="12" t="s">
        <v>2489</v>
      </c>
    </row>
    <row r="1047" spans="1:21">
      <c r="A1047" s="162">
        <v>45657</v>
      </c>
      <c r="B1047" s="11">
        <v>5664</v>
      </c>
      <c r="C1047" s="11" t="s">
        <v>327</v>
      </c>
      <c r="D1047" s="11" t="s">
        <v>546</v>
      </c>
      <c r="E1047" s="11" t="s">
        <v>1137</v>
      </c>
      <c r="F1047" s="11" t="s">
        <v>796</v>
      </c>
      <c r="G1047" s="11" t="s">
        <v>797</v>
      </c>
      <c r="H1047" s="11">
        <v>94</v>
      </c>
      <c r="I1047" s="161">
        <v>-4767</v>
      </c>
      <c r="J1047" s="10">
        <v>0</v>
      </c>
      <c r="K1047" s="10">
        <v>0</v>
      </c>
      <c r="L1047" s="9" t="s">
        <v>331</v>
      </c>
      <c r="M1047" s="11">
        <v>270</v>
      </c>
      <c r="N1047" s="28" t="s">
        <v>160</v>
      </c>
      <c r="O1047" s="25">
        <v>2024680010164</v>
      </c>
      <c r="P1047" s="26" t="s">
        <v>223</v>
      </c>
      <c r="Q1047" s="11" t="s">
        <v>2471</v>
      </c>
      <c r="R1047" s="12" t="s">
        <v>1519</v>
      </c>
      <c r="S1047" s="12" t="s">
        <v>1520</v>
      </c>
      <c r="T1047" s="12" t="s">
        <v>1521</v>
      </c>
      <c r="U1047" s="12" t="s">
        <v>2489</v>
      </c>
    </row>
    <row r="1048" spans="1:21">
      <c r="A1048" s="162">
        <v>45657</v>
      </c>
      <c r="B1048" s="11">
        <v>5664</v>
      </c>
      <c r="C1048" s="11" t="s">
        <v>235</v>
      </c>
      <c r="D1048" s="11" t="s">
        <v>447</v>
      </c>
      <c r="E1048" s="11" t="s">
        <v>1137</v>
      </c>
      <c r="F1048" s="11" t="s">
        <v>796</v>
      </c>
      <c r="G1048" s="11" t="s">
        <v>797</v>
      </c>
      <c r="H1048" s="11">
        <v>94</v>
      </c>
      <c r="I1048" s="161">
        <v>0</v>
      </c>
      <c r="J1048" s="10">
        <v>0</v>
      </c>
      <c r="K1048" s="10">
        <v>0</v>
      </c>
      <c r="L1048" s="9" t="s">
        <v>331</v>
      </c>
      <c r="M1048" s="11">
        <v>270</v>
      </c>
      <c r="N1048" s="28" t="s">
        <v>160</v>
      </c>
      <c r="O1048" s="25">
        <v>2024680010164</v>
      </c>
      <c r="P1048" s="26" t="s">
        <v>223</v>
      </c>
      <c r="Q1048" s="11" t="s">
        <v>2471</v>
      </c>
      <c r="R1048" s="12" t="s">
        <v>1519</v>
      </c>
      <c r="S1048" s="12" t="s">
        <v>1520</v>
      </c>
      <c r="T1048" s="12" t="s">
        <v>1521</v>
      </c>
      <c r="U1048" s="12" t="s">
        <v>2489</v>
      </c>
    </row>
    <row r="1049" spans="1:21">
      <c r="A1049" s="162">
        <v>45657</v>
      </c>
      <c r="B1049" s="11">
        <v>6324</v>
      </c>
      <c r="C1049" s="11" t="s">
        <v>297</v>
      </c>
      <c r="D1049" s="11" t="s">
        <v>1168</v>
      </c>
      <c r="E1049" s="11" t="s">
        <v>1169</v>
      </c>
      <c r="F1049" s="11" t="s">
        <v>349</v>
      </c>
      <c r="G1049" s="11" t="s">
        <v>350</v>
      </c>
      <c r="H1049" s="11">
        <v>1914</v>
      </c>
      <c r="I1049" s="161">
        <v>-160000</v>
      </c>
      <c r="J1049" s="10">
        <v>0</v>
      </c>
      <c r="K1049" s="10">
        <v>0</v>
      </c>
      <c r="L1049" s="9" t="s">
        <v>331</v>
      </c>
      <c r="M1049" s="11">
        <f>VLOOKUP(Tabla2[[#This Row],[RUBRO]],'[1]Relacion de actividades'!$E$1:$F$87,2,0)</f>
        <v>254</v>
      </c>
      <c r="N1049" s="28" t="s">
        <v>144</v>
      </c>
      <c r="O1049" s="25">
        <v>2024680010068</v>
      </c>
      <c r="P1049" s="26" t="s">
        <v>225</v>
      </c>
      <c r="Q1049" s="11" t="s">
        <v>351</v>
      </c>
      <c r="R1049" s="12" t="s">
        <v>1494</v>
      </c>
      <c r="S1049" s="12" t="s">
        <v>1495</v>
      </c>
      <c r="T1049" s="12" t="s">
        <v>1897</v>
      </c>
      <c r="U1049" s="12" t="s">
        <v>1898</v>
      </c>
    </row>
    <row r="1050" spans="1:21">
      <c r="A1050" s="162">
        <v>45657</v>
      </c>
      <c r="B1050" s="11">
        <v>6326</v>
      </c>
      <c r="C1050" s="11" t="s">
        <v>298</v>
      </c>
      <c r="D1050" s="11" t="s">
        <v>1158</v>
      </c>
      <c r="E1050" s="11" t="s">
        <v>1161</v>
      </c>
      <c r="F1050" s="11" t="s">
        <v>385</v>
      </c>
      <c r="G1050" s="11" t="s">
        <v>386</v>
      </c>
      <c r="H1050" s="11">
        <v>1905</v>
      </c>
      <c r="I1050" s="161">
        <v>-150000</v>
      </c>
      <c r="J1050" s="10">
        <v>0</v>
      </c>
      <c r="K1050" s="10">
        <v>0</v>
      </c>
      <c r="L1050" s="9" t="s">
        <v>331</v>
      </c>
      <c r="M1050" s="11">
        <f>VLOOKUP(Tabla2[[#This Row],[RUBRO]],'[1]Relacion de actividades'!$E$1:$F$87,2,0)</f>
        <v>254</v>
      </c>
      <c r="N1050" s="28" t="s">
        <v>144</v>
      </c>
      <c r="O1050" s="25">
        <v>2024680010068</v>
      </c>
      <c r="P1050" s="26" t="s">
        <v>225</v>
      </c>
      <c r="Q1050" s="11" t="s">
        <v>351</v>
      </c>
      <c r="R1050" s="12" t="s">
        <v>1494</v>
      </c>
      <c r="S1050" s="12" t="s">
        <v>1495</v>
      </c>
      <c r="T1050" s="12" t="s">
        <v>1901</v>
      </c>
      <c r="U1050" s="12" t="s">
        <v>1902</v>
      </c>
    </row>
    <row r="1051" spans="1:21">
      <c r="A1051" s="162">
        <v>45657</v>
      </c>
      <c r="B1051" s="11">
        <v>6327</v>
      </c>
      <c r="C1051" s="11" t="s">
        <v>298</v>
      </c>
      <c r="D1051" s="11" t="s">
        <v>1158</v>
      </c>
      <c r="E1051" s="11" t="s">
        <v>1171</v>
      </c>
      <c r="F1051" s="11" t="s">
        <v>856</v>
      </c>
      <c r="G1051" s="11" t="s">
        <v>857</v>
      </c>
      <c r="H1051" s="11">
        <v>1904</v>
      </c>
      <c r="I1051" s="161">
        <v>-150000</v>
      </c>
      <c r="J1051" s="10">
        <v>0</v>
      </c>
      <c r="K1051" s="10">
        <v>0</v>
      </c>
      <c r="L1051" s="9" t="s">
        <v>331</v>
      </c>
      <c r="M1051" s="11">
        <f>VLOOKUP(Tabla2[[#This Row],[RUBRO]],'[1]Relacion de actividades'!$E$1:$F$87,2,0)</f>
        <v>254</v>
      </c>
      <c r="N1051" s="28" t="s">
        <v>144</v>
      </c>
      <c r="O1051" s="25">
        <v>2024680010068</v>
      </c>
      <c r="P1051" s="26" t="s">
        <v>225</v>
      </c>
      <c r="Q1051" s="11" t="s">
        <v>351</v>
      </c>
      <c r="R1051" s="12" t="s">
        <v>1494</v>
      </c>
      <c r="S1051" s="12" t="s">
        <v>1495</v>
      </c>
      <c r="T1051" s="12" t="s">
        <v>1903</v>
      </c>
      <c r="U1051" s="12" t="s">
        <v>1904</v>
      </c>
    </row>
    <row r="1052" spans="1:21">
      <c r="A1052" s="162">
        <v>45657</v>
      </c>
      <c r="B1052" s="11">
        <v>6328</v>
      </c>
      <c r="C1052" s="11" t="s">
        <v>297</v>
      </c>
      <c r="D1052" s="11" t="s">
        <v>1168</v>
      </c>
      <c r="E1052" s="11" t="s">
        <v>1172</v>
      </c>
      <c r="F1052" s="11" t="s">
        <v>1099</v>
      </c>
      <c r="G1052" s="11" t="s">
        <v>1100</v>
      </c>
      <c r="H1052" s="11">
        <v>1915</v>
      </c>
      <c r="I1052" s="161">
        <v>-160000</v>
      </c>
      <c r="J1052" s="10">
        <v>0</v>
      </c>
      <c r="K1052" s="10">
        <v>0</v>
      </c>
      <c r="L1052" s="9" t="s">
        <v>331</v>
      </c>
      <c r="M1052" s="11">
        <f>VLOOKUP(Tabla2[[#This Row],[RUBRO]],'[1]Relacion de actividades'!$E$1:$F$87,2,0)</f>
        <v>254</v>
      </c>
      <c r="N1052" s="28" t="s">
        <v>144</v>
      </c>
      <c r="O1052" s="25">
        <v>2024680010068</v>
      </c>
      <c r="P1052" s="26" t="s">
        <v>225</v>
      </c>
      <c r="Q1052" s="11" t="s">
        <v>351</v>
      </c>
      <c r="R1052" s="12" t="s">
        <v>1494</v>
      </c>
      <c r="S1052" s="12" t="s">
        <v>1495</v>
      </c>
      <c r="T1052" s="12" t="s">
        <v>1905</v>
      </c>
      <c r="U1052" s="12" t="s">
        <v>1906</v>
      </c>
    </row>
    <row r="1053" spans="1:21">
      <c r="A1053" s="162">
        <v>45657</v>
      </c>
      <c r="B1053" s="11">
        <v>6734</v>
      </c>
      <c r="C1053" s="11" t="s">
        <v>298</v>
      </c>
      <c r="D1053" s="11" t="s">
        <v>1158</v>
      </c>
      <c r="E1053" s="11" t="s">
        <v>1190</v>
      </c>
      <c r="F1053" s="11" t="s">
        <v>432</v>
      </c>
      <c r="G1053" s="11" t="s">
        <v>433</v>
      </c>
      <c r="H1053" s="11">
        <v>2189</v>
      </c>
      <c r="I1053" s="161">
        <v>-329032.26</v>
      </c>
      <c r="J1053" s="10">
        <v>0</v>
      </c>
      <c r="K1053" s="10">
        <v>0</v>
      </c>
      <c r="L1053" s="9" t="s">
        <v>331</v>
      </c>
      <c r="M1053" s="11">
        <f>VLOOKUP(Tabla2[[#This Row],[RUBRO]],'[1]Relacion de actividades'!$E$1:$F$87,2,0)</f>
        <v>254</v>
      </c>
      <c r="N1053" s="28" t="s">
        <v>144</v>
      </c>
      <c r="O1053" s="25">
        <v>2024680010068</v>
      </c>
      <c r="P1053" s="26" t="s">
        <v>225</v>
      </c>
      <c r="Q1053" s="11" t="s">
        <v>351</v>
      </c>
      <c r="R1053" s="12" t="s">
        <v>1494</v>
      </c>
      <c r="S1053" s="12" t="s">
        <v>1529</v>
      </c>
      <c r="T1053" s="12" t="s">
        <v>1939</v>
      </c>
      <c r="U1053" s="12" t="s">
        <v>1940</v>
      </c>
    </row>
    <row r="1054" spans="1:21">
      <c r="A1054" s="162">
        <v>45657</v>
      </c>
      <c r="B1054" s="11">
        <v>6979</v>
      </c>
      <c r="C1054" s="11" t="s">
        <v>255</v>
      </c>
      <c r="D1054" s="11" t="s">
        <v>423</v>
      </c>
      <c r="E1054" s="11" t="s">
        <v>1216</v>
      </c>
      <c r="F1054" s="11" t="s">
        <v>503</v>
      </c>
      <c r="G1054" s="11" t="s">
        <v>504</v>
      </c>
      <c r="H1054" s="11">
        <v>2342</v>
      </c>
      <c r="I1054" s="161">
        <v>-320000</v>
      </c>
      <c r="J1054" s="10">
        <v>0</v>
      </c>
      <c r="K1054" s="10">
        <v>0</v>
      </c>
      <c r="L1054" s="9" t="s">
        <v>331</v>
      </c>
      <c r="M1054" s="11">
        <f>VLOOKUP(Tabla2[[#This Row],[RUBRO]],'[1]Relacion de actividades'!$E$1:$F$87,2,0)</f>
        <v>204</v>
      </c>
      <c r="N1054" s="28" t="s">
        <v>97</v>
      </c>
      <c r="O1054" s="25">
        <v>2024680010066</v>
      </c>
      <c r="P1054" s="26" t="s">
        <v>212</v>
      </c>
      <c r="Q1054" s="11" t="s">
        <v>1476</v>
      </c>
      <c r="R1054" s="12" t="s">
        <v>1494</v>
      </c>
      <c r="S1054" s="12" t="s">
        <v>1529</v>
      </c>
      <c r="T1054" s="12" t="s">
        <v>1981</v>
      </c>
      <c r="U1054" s="12" t="s">
        <v>1982</v>
      </c>
    </row>
    <row r="1055" spans="1:21">
      <c r="A1055" s="162">
        <v>45657</v>
      </c>
      <c r="B1055" s="11">
        <v>7188</v>
      </c>
      <c r="C1055" s="11" t="s">
        <v>326</v>
      </c>
      <c r="D1055" s="11" t="s">
        <v>1284</v>
      </c>
      <c r="E1055" s="11" t="s">
        <v>1285</v>
      </c>
      <c r="F1055" s="11" t="s">
        <v>1286</v>
      </c>
      <c r="G1055" s="11" t="s">
        <v>1287</v>
      </c>
      <c r="H1055" s="11">
        <v>2488</v>
      </c>
      <c r="I1055" s="161">
        <v>-116666.67</v>
      </c>
      <c r="J1055" s="10">
        <v>0</v>
      </c>
      <c r="K1055" s="10">
        <v>0</v>
      </c>
      <c r="L1055" s="9" t="s">
        <v>331</v>
      </c>
      <c r="M1055" s="11">
        <f>VLOOKUP(Tabla2[[#This Row],[RUBRO]],'[1]Relacion de actividades'!$E$1:$F$87,2,0)</f>
        <v>261</v>
      </c>
      <c r="N1055" s="28" t="s">
        <v>157</v>
      </c>
      <c r="O1055" s="25">
        <v>2024680010149</v>
      </c>
      <c r="P1055" s="26" t="s">
        <v>227</v>
      </c>
      <c r="Q1055" s="11" t="s">
        <v>663</v>
      </c>
      <c r="R1055" s="12" t="s">
        <v>1494</v>
      </c>
      <c r="S1055" s="12" t="s">
        <v>1495</v>
      </c>
      <c r="T1055" s="12" t="s">
        <v>1989</v>
      </c>
      <c r="U1055" s="12" t="s">
        <v>1990</v>
      </c>
    </row>
    <row r="1056" spans="1:21">
      <c r="A1056" s="162">
        <v>45657</v>
      </c>
      <c r="B1056" s="11">
        <v>8538</v>
      </c>
      <c r="C1056" s="11" t="s">
        <v>260</v>
      </c>
      <c r="D1056" s="11" t="s">
        <v>492</v>
      </c>
      <c r="E1056" s="11" t="s">
        <v>1408</v>
      </c>
      <c r="F1056" s="11" t="s">
        <v>537</v>
      </c>
      <c r="G1056" s="11" t="s">
        <v>538</v>
      </c>
      <c r="H1056" s="11">
        <v>39</v>
      </c>
      <c r="I1056" s="161">
        <v>-19466613.170000002</v>
      </c>
      <c r="J1056" s="10">
        <v>0</v>
      </c>
      <c r="K1056" s="10">
        <v>0</v>
      </c>
      <c r="L1056" s="9" t="s">
        <v>331</v>
      </c>
      <c r="M1056" s="11">
        <f>VLOOKUP(Tabla2[[#This Row],[RUBRO]],'[1]Relacion de actividades'!$E$1:$F$87,2,0)</f>
        <v>205</v>
      </c>
      <c r="N1056" s="28" t="s">
        <v>100</v>
      </c>
      <c r="O1056" s="25">
        <v>2024680010066</v>
      </c>
      <c r="P1056" s="26" t="s">
        <v>212</v>
      </c>
      <c r="Q1056" s="11" t="s">
        <v>850</v>
      </c>
      <c r="R1056" s="12" t="s">
        <v>1489</v>
      </c>
      <c r="S1056" s="12" t="s">
        <v>1490</v>
      </c>
      <c r="T1056" s="12" t="s">
        <v>1502</v>
      </c>
      <c r="U1056" s="12" t="s">
        <v>2490</v>
      </c>
    </row>
    <row r="1057" spans="1:21">
      <c r="A1057" s="162">
        <v>45657</v>
      </c>
      <c r="B1057" s="11">
        <v>9387</v>
      </c>
      <c r="C1057" s="11" t="s">
        <v>236</v>
      </c>
      <c r="D1057" s="11" t="s">
        <v>1464</v>
      </c>
      <c r="E1057" s="11" t="s">
        <v>1463</v>
      </c>
      <c r="F1057" s="11" t="s">
        <v>796</v>
      </c>
      <c r="G1057" s="11" t="s">
        <v>797</v>
      </c>
      <c r="H1057" s="11">
        <v>94</v>
      </c>
      <c r="I1057" s="161">
        <v>-37584</v>
      </c>
      <c r="J1057" s="10">
        <v>0</v>
      </c>
      <c r="K1057" s="10">
        <v>0</v>
      </c>
      <c r="L1057" s="9" t="s">
        <v>331</v>
      </c>
      <c r="M1057" s="11">
        <f>VLOOKUP(Tabla2[[#This Row],[RUBRO]],'[1]Relacion de actividades'!$E$1:$F$87,2,0)</f>
        <v>270</v>
      </c>
      <c r="N1057" s="28" t="s">
        <v>160</v>
      </c>
      <c r="O1057" s="25">
        <v>2024680010164</v>
      </c>
      <c r="P1057" s="26" t="s">
        <v>223</v>
      </c>
      <c r="Q1057" s="11" t="s">
        <v>2471</v>
      </c>
      <c r="R1057" s="12" t="s">
        <v>1519</v>
      </c>
      <c r="S1057" s="12" t="s">
        <v>1520</v>
      </c>
      <c r="T1057" s="12" t="s">
        <v>1521</v>
      </c>
      <c r="U1057" s="12" t="s">
        <v>2489</v>
      </c>
    </row>
    <row r="1058" spans="1:21">
      <c r="A1058" s="56">
        <v>45657</v>
      </c>
      <c r="B1058" s="11">
        <v>9387</v>
      </c>
      <c r="C1058" s="11" t="s">
        <v>294</v>
      </c>
      <c r="D1058" s="11" t="s">
        <v>1462</v>
      </c>
      <c r="E1058" s="11" t="s">
        <v>1463</v>
      </c>
      <c r="F1058" s="11" t="s">
        <v>796</v>
      </c>
      <c r="G1058" s="11" t="s">
        <v>797</v>
      </c>
      <c r="H1058" s="11">
        <v>94</v>
      </c>
      <c r="I1058" s="161">
        <v>-277</v>
      </c>
      <c r="J1058" s="10">
        <v>0</v>
      </c>
      <c r="K1058" s="10">
        <v>0</v>
      </c>
      <c r="L1058" s="9" t="s">
        <v>331</v>
      </c>
      <c r="M1058" s="11">
        <f>VLOOKUP(Tabla2[[#This Row],[RUBRO]],'[1]Relacion de actividades'!$E$1:$F$87,2,0)</f>
        <v>270</v>
      </c>
      <c r="N1058" s="28" t="s">
        <v>160</v>
      </c>
      <c r="O1058" s="25">
        <v>2024680010126</v>
      </c>
      <c r="P1058" s="26" t="s">
        <v>230</v>
      </c>
      <c r="Q1058" s="11" t="s">
        <v>1276</v>
      </c>
      <c r="R1058" s="12" t="s">
        <v>1519</v>
      </c>
      <c r="S1058" s="12" t="s">
        <v>1520</v>
      </c>
      <c r="T1058" s="12" t="s">
        <v>1521</v>
      </c>
      <c r="U1058" s="12" t="s">
        <v>2489</v>
      </c>
    </row>
    <row r="1059" spans="1:21">
      <c r="A1059" s="162">
        <v>45657</v>
      </c>
      <c r="B1059" s="11">
        <v>9462</v>
      </c>
      <c r="C1059" s="11" t="s">
        <v>248</v>
      </c>
      <c r="D1059" s="11" t="s">
        <v>1320</v>
      </c>
      <c r="E1059" s="11" t="s">
        <v>1322</v>
      </c>
      <c r="F1059" s="11" t="s">
        <v>1470</v>
      </c>
      <c r="G1059" s="11" t="s">
        <v>1471</v>
      </c>
      <c r="H1059" s="11">
        <v>3653</v>
      </c>
      <c r="I1059" s="161">
        <v>-333333.33</v>
      </c>
      <c r="J1059" s="10">
        <v>0</v>
      </c>
      <c r="K1059" s="10">
        <v>0</v>
      </c>
      <c r="L1059" s="9" t="s">
        <v>331</v>
      </c>
      <c r="M1059" s="11">
        <f>VLOOKUP(Tabla2[[#This Row],[RUBRO]],'[1]Relacion de actividades'!$E$1:$F$87,2,0)</f>
        <v>203</v>
      </c>
      <c r="N1059" s="28" t="s">
        <v>92</v>
      </c>
      <c r="O1059" s="25">
        <v>2024680010163</v>
      </c>
      <c r="P1059" s="26" t="s">
        <v>209</v>
      </c>
      <c r="Q1059" s="11" t="s">
        <v>591</v>
      </c>
      <c r="R1059" s="12" t="s">
        <v>1494</v>
      </c>
      <c r="S1059" s="12" t="s">
        <v>1529</v>
      </c>
      <c r="T1059" s="12" t="s">
        <v>2200</v>
      </c>
      <c r="U1059" s="12" t="s">
        <v>2201</v>
      </c>
    </row>
    <row r="1060" spans="1:21">
      <c r="A1060" s="162">
        <v>45657</v>
      </c>
      <c r="B1060" s="11">
        <v>9665</v>
      </c>
      <c r="C1060" s="11" t="s">
        <v>260</v>
      </c>
      <c r="D1060" s="11" t="s">
        <v>492</v>
      </c>
      <c r="E1060" s="11" t="s">
        <v>1472</v>
      </c>
      <c r="F1060" s="11" t="s">
        <v>923</v>
      </c>
      <c r="G1060" s="11" t="s">
        <v>924</v>
      </c>
      <c r="H1060" s="11">
        <v>136</v>
      </c>
      <c r="I1060" s="161">
        <v>-10328566.130000001</v>
      </c>
      <c r="J1060" s="10">
        <v>0</v>
      </c>
      <c r="K1060" s="10">
        <v>0</v>
      </c>
      <c r="L1060" s="9" t="s">
        <v>331</v>
      </c>
      <c r="M1060" s="11">
        <f>VLOOKUP(Tabla2[[#This Row],[RUBRO]],'[1]Relacion de actividades'!$E$1:$F$87,2,0)</f>
        <v>205</v>
      </c>
      <c r="N1060" s="28" t="s">
        <v>100</v>
      </c>
      <c r="O1060" s="25">
        <v>2024680010066</v>
      </c>
      <c r="P1060" s="26" t="s">
        <v>212</v>
      </c>
      <c r="Q1060" s="11" t="s">
        <v>850</v>
      </c>
      <c r="R1060" s="12" t="s">
        <v>1489</v>
      </c>
      <c r="S1060" s="12" t="s">
        <v>1490</v>
      </c>
      <c r="T1060" s="12" t="s">
        <v>2357</v>
      </c>
      <c r="U1060" s="12" t="s">
        <v>2491</v>
      </c>
    </row>
    <row r="1061" spans="1:21">
      <c r="A1061" s="162">
        <v>45657</v>
      </c>
      <c r="B1061" s="11">
        <v>10008</v>
      </c>
      <c r="C1061" s="11" t="s">
        <v>244</v>
      </c>
      <c r="D1061" s="11" t="s">
        <v>1320</v>
      </c>
      <c r="E1061" s="11" t="s">
        <v>2220</v>
      </c>
      <c r="F1061" s="11" t="s">
        <v>489</v>
      </c>
      <c r="G1061" s="11" t="s">
        <v>490</v>
      </c>
      <c r="H1061" s="11">
        <v>144</v>
      </c>
      <c r="I1061" s="161">
        <v>-3000000</v>
      </c>
      <c r="J1061" s="10">
        <v>0</v>
      </c>
      <c r="K1061" s="10">
        <v>0</v>
      </c>
      <c r="L1061" s="9" t="s">
        <v>331</v>
      </c>
      <c r="M1061" s="11">
        <f>VLOOKUP(Tabla2[[#This Row],[RUBRO]],'[1]Relacion de actividades'!$E$1:$F$87,2,0)</f>
        <v>201</v>
      </c>
      <c r="N1061" s="28" t="s">
        <v>87</v>
      </c>
      <c r="O1061" s="25">
        <v>2024680010163</v>
      </c>
      <c r="P1061" s="26" t="s">
        <v>209</v>
      </c>
      <c r="Q1061" s="11" t="s">
        <v>491</v>
      </c>
      <c r="R1061" s="12" t="s">
        <v>1498</v>
      </c>
      <c r="S1061" s="12" t="s">
        <v>1499</v>
      </c>
      <c r="T1061" s="12" t="s">
        <v>2313</v>
      </c>
      <c r="U1061" s="12" t="s">
        <v>2336</v>
      </c>
    </row>
    <row r="1062" spans="1:21">
      <c r="A1062" s="162">
        <v>45657</v>
      </c>
      <c r="B1062" s="11">
        <v>6913</v>
      </c>
      <c r="C1062" s="11" t="s">
        <v>310</v>
      </c>
      <c r="D1062" s="11" t="s">
        <v>451</v>
      </c>
      <c r="E1062" s="11" t="s">
        <v>1182</v>
      </c>
      <c r="F1062" s="11" t="s">
        <v>847</v>
      </c>
      <c r="G1062" s="11" t="s">
        <v>848</v>
      </c>
      <c r="H1062" s="11">
        <v>2248</v>
      </c>
      <c r="I1062" s="161">
        <v>-366666.67</v>
      </c>
      <c r="J1062" s="10">
        <v>0</v>
      </c>
      <c r="K1062" s="10">
        <v>0</v>
      </c>
      <c r="L1062" s="9" t="s">
        <v>331</v>
      </c>
      <c r="M1062" s="11">
        <f>VLOOKUP(Tabla2[[#This Row],[RUBRO]],'[1]Relacion de actividades'!$E$1:$F$87,2,0)</f>
        <v>256</v>
      </c>
      <c r="N1062" s="28" t="s">
        <v>146</v>
      </c>
      <c r="O1062" s="25">
        <v>2024680010149</v>
      </c>
      <c r="P1062" s="26" t="s">
        <v>227</v>
      </c>
      <c r="Q1062" s="11" t="s">
        <v>1271</v>
      </c>
      <c r="R1062" s="12" t="s">
        <v>1494</v>
      </c>
      <c r="S1062" s="12" t="s">
        <v>1529</v>
      </c>
      <c r="T1062" s="12" t="s">
        <v>1955</v>
      </c>
      <c r="U1062" s="12" t="s">
        <v>1956</v>
      </c>
    </row>
    <row r="1063" spans="1:21">
      <c r="A1063" s="162">
        <v>45657</v>
      </c>
      <c r="B1063" s="11">
        <v>6920</v>
      </c>
      <c r="C1063" s="11" t="s">
        <v>310</v>
      </c>
      <c r="D1063" s="11" t="s">
        <v>451</v>
      </c>
      <c r="E1063" s="11" t="s">
        <v>1182</v>
      </c>
      <c r="F1063" s="11" t="s">
        <v>890</v>
      </c>
      <c r="G1063" s="11" t="s">
        <v>891</v>
      </c>
      <c r="H1063" s="11">
        <v>2264</v>
      </c>
      <c r="I1063" s="161">
        <v>-146666.67000000001</v>
      </c>
      <c r="J1063" s="10">
        <v>0</v>
      </c>
      <c r="K1063" s="10">
        <v>0</v>
      </c>
      <c r="L1063" s="9" t="s">
        <v>331</v>
      </c>
      <c r="M1063" s="11">
        <f>VLOOKUP(Tabla2[[#This Row],[RUBRO]],'[1]Relacion de actividades'!$E$1:$F$87,2,0)</f>
        <v>256</v>
      </c>
      <c r="N1063" s="28" t="s">
        <v>146</v>
      </c>
      <c r="O1063" s="25">
        <v>2024680010149</v>
      </c>
      <c r="P1063" s="26" t="s">
        <v>227</v>
      </c>
      <c r="Q1063" s="11" t="s">
        <v>1271</v>
      </c>
      <c r="R1063" s="12" t="s">
        <v>1494</v>
      </c>
      <c r="S1063" s="12" t="s">
        <v>1529</v>
      </c>
      <c r="T1063" s="12" t="s">
        <v>1969</v>
      </c>
      <c r="U1063" s="12" t="s">
        <v>1970</v>
      </c>
    </row>
    <row r="1064" spans="1:21">
      <c r="A1064" s="162">
        <v>45657</v>
      </c>
      <c r="B1064" s="11">
        <v>6938</v>
      </c>
      <c r="C1064" s="11" t="s">
        <v>310</v>
      </c>
      <c r="D1064" s="11" t="s">
        <v>451</v>
      </c>
      <c r="E1064" s="11" t="s">
        <v>1182</v>
      </c>
      <c r="F1064" s="11" t="s">
        <v>1213</v>
      </c>
      <c r="G1064" s="11" t="s">
        <v>1214</v>
      </c>
      <c r="H1064" s="11">
        <v>2328</v>
      </c>
      <c r="I1064" s="161">
        <v>-366666.67</v>
      </c>
      <c r="J1064" s="10">
        <v>0</v>
      </c>
      <c r="K1064" s="10">
        <v>0</v>
      </c>
      <c r="L1064" s="9" t="s">
        <v>331</v>
      </c>
      <c r="M1064" s="11">
        <f>VLOOKUP(Tabla2[[#This Row],[RUBRO]],'[1]Relacion de actividades'!$E$1:$F$87,2,0)</f>
        <v>256</v>
      </c>
      <c r="N1064" s="28" t="s">
        <v>146</v>
      </c>
      <c r="O1064" s="25">
        <v>2024680010149</v>
      </c>
      <c r="P1064" s="26" t="s">
        <v>227</v>
      </c>
      <c r="Q1064" s="11" t="s">
        <v>1271</v>
      </c>
      <c r="R1064" s="12" t="s">
        <v>1494</v>
      </c>
      <c r="S1064" s="12" t="s">
        <v>1529</v>
      </c>
      <c r="T1064" s="12" t="s">
        <v>1971</v>
      </c>
      <c r="U1064" s="12" t="s">
        <v>1972</v>
      </c>
    </row>
    <row r="1065" spans="1:21">
      <c r="A1065" s="162">
        <v>45657</v>
      </c>
      <c r="B1065" s="11">
        <v>6939</v>
      </c>
      <c r="C1065" s="11" t="s">
        <v>310</v>
      </c>
      <c r="D1065" s="11" t="s">
        <v>451</v>
      </c>
      <c r="E1065" s="11" t="s">
        <v>1182</v>
      </c>
      <c r="F1065" s="11" t="s">
        <v>1105</v>
      </c>
      <c r="G1065" s="11" t="s">
        <v>1106</v>
      </c>
      <c r="H1065" s="11">
        <v>2289</v>
      </c>
      <c r="I1065" s="161">
        <v>-366666.67</v>
      </c>
      <c r="J1065" s="10">
        <v>0</v>
      </c>
      <c r="K1065" s="10">
        <v>0</v>
      </c>
      <c r="L1065" s="9" t="s">
        <v>331</v>
      </c>
      <c r="M1065" s="11">
        <f>VLOOKUP(Tabla2[[#This Row],[RUBRO]],'[1]Relacion de actividades'!$E$1:$F$87,2,0)</f>
        <v>256</v>
      </c>
      <c r="N1065" s="28" t="s">
        <v>146</v>
      </c>
      <c r="O1065" s="25">
        <v>2024680010149</v>
      </c>
      <c r="P1065" s="26" t="s">
        <v>227</v>
      </c>
      <c r="Q1065" s="11" t="s">
        <v>1271</v>
      </c>
      <c r="R1065" s="12" t="s">
        <v>1494</v>
      </c>
      <c r="S1065" s="12" t="s">
        <v>1529</v>
      </c>
      <c r="T1065" s="12" t="s">
        <v>1973</v>
      </c>
      <c r="U1065" s="12" t="s">
        <v>1974</v>
      </c>
    </row>
    <row r="1066" spans="1:21">
      <c r="A1066" s="162">
        <v>45657</v>
      </c>
      <c r="B1066" s="11">
        <v>6940</v>
      </c>
      <c r="C1066" s="11" t="s">
        <v>310</v>
      </c>
      <c r="D1066" s="11" t="s">
        <v>451</v>
      </c>
      <c r="E1066" s="11" t="s">
        <v>1182</v>
      </c>
      <c r="F1066" s="11" t="s">
        <v>860</v>
      </c>
      <c r="G1066" s="11" t="s">
        <v>861</v>
      </c>
      <c r="H1066" s="11">
        <v>2276</v>
      </c>
      <c r="I1066" s="161">
        <v>-366666.67</v>
      </c>
      <c r="J1066" s="10">
        <v>0</v>
      </c>
      <c r="K1066" s="10">
        <v>0</v>
      </c>
      <c r="L1066" s="9" t="s">
        <v>331</v>
      </c>
      <c r="M1066" s="11">
        <f>VLOOKUP(Tabla2[[#This Row],[RUBRO]],'[1]Relacion de actividades'!$E$1:$F$87,2,0)</f>
        <v>256</v>
      </c>
      <c r="N1066" s="28" t="s">
        <v>146</v>
      </c>
      <c r="O1066" s="25">
        <v>2024680010149</v>
      </c>
      <c r="P1066" s="26" t="s">
        <v>227</v>
      </c>
      <c r="Q1066" s="11" t="s">
        <v>1271</v>
      </c>
      <c r="R1066" s="12" t="s">
        <v>1494</v>
      </c>
      <c r="S1066" s="12" t="s">
        <v>1529</v>
      </c>
      <c r="T1066" s="12" t="s">
        <v>1975</v>
      </c>
      <c r="U1066" s="12" t="s">
        <v>1976</v>
      </c>
    </row>
    <row r="1067" spans="1:21">
      <c r="A1067" s="162">
        <v>45657</v>
      </c>
      <c r="B1067" s="11">
        <v>6941</v>
      </c>
      <c r="C1067" s="11" t="s">
        <v>310</v>
      </c>
      <c r="D1067" s="11" t="s">
        <v>451</v>
      </c>
      <c r="E1067" s="11" t="s">
        <v>1182</v>
      </c>
      <c r="F1067" s="11" t="s">
        <v>1107</v>
      </c>
      <c r="G1067" s="11" t="s">
        <v>1108</v>
      </c>
      <c r="H1067" s="11">
        <v>2280</v>
      </c>
      <c r="I1067" s="161">
        <v>-146666.67000000001</v>
      </c>
      <c r="J1067" s="10">
        <v>0</v>
      </c>
      <c r="K1067" s="10">
        <v>0</v>
      </c>
      <c r="L1067" s="9" t="s">
        <v>331</v>
      </c>
      <c r="M1067" s="11">
        <f>VLOOKUP(Tabla2[[#This Row],[RUBRO]],'[1]Relacion de actividades'!$E$1:$F$87,2,0)</f>
        <v>256</v>
      </c>
      <c r="N1067" s="28" t="s">
        <v>146</v>
      </c>
      <c r="O1067" s="25">
        <v>2024680010149</v>
      </c>
      <c r="P1067" s="26" t="s">
        <v>227</v>
      </c>
      <c r="Q1067" s="11" t="s">
        <v>1271</v>
      </c>
      <c r="R1067" s="12" t="s">
        <v>1494</v>
      </c>
      <c r="S1067" s="12" t="s">
        <v>1529</v>
      </c>
      <c r="T1067" s="12" t="s">
        <v>1977</v>
      </c>
      <c r="U1067" s="12" t="s">
        <v>1978</v>
      </c>
    </row>
    <row r="1068" spans="1:21">
      <c r="A1068" s="162">
        <v>45657</v>
      </c>
      <c r="B1068" s="11">
        <v>12573</v>
      </c>
      <c r="C1068" s="11" t="s">
        <v>245</v>
      </c>
      <c r="D1068" s="11" t="s">
        <v>451</v>
      </c>
      <c r="E1068" s="11" t="s">
        <v>2431</v>
      </c>
      <c r="F1068" s="11" t="s">
        <v>2432</v>
      </c>
      <c r="G1068" s="11" t="s">
        <v>2433</v>
      </c>
      <c r="H1068" s="11">
        <v>238</v>
      </c>
      <c r="I1068" s="161">
        <v>0</v>
      </c>
      <c r="J1068" s="10">
        <v>0</v>
      </c>
      <c r="K1068" s="10">
        <v>0</v>
      </c>
      <c r="L1068" s="9" t="s">
        <v>331</v>
      </c>
      <c r="M1068" s="11">
        <v>202</v>
      </c>
      <c r="N1068" s="28" t="s">
        <v>90</v>
      </c>
      <c r="O1068" s="25">
        <v>2024680010143</v>
      </c>
      <c r="P1068" s="26" t="s">
        <v>211</v>
      </c>
      <c r="Q1068" s="11" t="s">
        <v>2493</v>
      </c>
      <c r="R1068" s="12" t="s">
        <v>1494</v>
      </c>
      <c r="S1068" s="12" t="s">
        <v>1809</v>
      </c>
      <c r="T1068" s="12" t="s">
        <v>2478</v>
      </c>
      <c r="U1068" s="12" t="s">
        <v>2479</v>
      </c>
    </row>
    <row r="1069" spans="1:21">
      <c r="A1069" s="162">
        <v>45657</v>
      </c>
      <c r="B1069" s="11">
        <v>12573</v>
      </c>
      <c r="C1069" s="11" t="s">
        <v>2434</v>
      </c>
      <c r="D1069" s="11" t="s">
        <v>1203</v>
      </c>
      <c r="E1069" s="11" t="s">
        <v>2431</v>
      </c>
      <c r="F1069" s="11" t="s">
        <v>2432</v>
      </c>
      <c r="G1069" s="11" t="s">
        <v>2433</v>
      </c>
      <c r="H1069" s="11">
        <v>238</v>
      </c>
      <c r="I1069" s="161">
        <v>-20000</v>
      </c>
      <c r="J1069" s="10">
        <v>0</v>
      </c>
      <c r="K1069" s="10">
        <v>0</v>
      </c>
      <c r="L1069" s="9" t="s">
        <v>331</v>
      </c>
      <c r="M1069" s="11">
        <v>202</v>
      </c>
      <c r="N1069" s="28" t="s">
        <v>90</v>
      </c>
      <c r="O1069" s="25">
        <v>2024680010143</v>
      </c>
      <c r="P1069" s="26" t="s">
        <v>211</v>
      </c>
      <c r="Q1069" s="11" t="s">
        <v>2493</v>
      </c>
      <c r="R1069" s="12" t="s">
        <v>1494</v>
      </c>
      <c r="S1069" s="12" t="s">
        <v>1809</v>
      </c>
      <c r="T1069" s="12" t="s">
        <v>2478</v>
      </c>
      <c r="U1069" s="12" t="s">
        <v>2479</v>
      </c>
    </row>
    <row r="1070" spans="1:21">
      <c r="A1070" s="162">
        <v>45657</v>
      </c>
      <c r="B1070" s="11">
        <v>12573</v>
      </c>
      <c r="C1070" s="11" t="s">
        <v>2435</v>
      </c>
      <c r="D1070" s="11" t="s">
        <v>2436</v>
      </c>
      <c r="E1070" s="11" t="s">
        <v>2431</v>
      </c>
      <c r="F1070" s="11" t="s">
        <v>2432</v>
      </c>
      <c r="G1070" s="11" t="s">
        <v>2433</v>
      </c>
      <c r="H1070" s="11">
        <v>238</v>
      </c>
      <c r="I1070" s="161">
        <v>0</v>
      </c>
      <c r="J1070" s="10">
        <v>0</v>
      </c>
      <c r="K1070" s="10">
        <v>0</v>
      </c>
      <c r="L1070" s="9" t="s">
        <v>331</v>
      </c>
      <c r="M1070" s="11">
        <v>211</v>
      </c>
      <c r="N1070" s="28" t="s">
        <v>112</v>
      </c>
      <c r="O1070" s="25">
        <v>2024680010125</v>
      </c>
      <c r="P1070" s="26" t="s">
        <v>218</v>
      </c>
      <c r="Q1070" s="11" t="s">
        <v>411</v>
      </c>
      <c r="R1070" s="12" t="s">
        <v>1494</v>
      </c>
      <c r="S1070" s="12" t="s">
        <v>1809</v>
      </c>
      <c r="T1070" s="12" t="s">
        <v>2478</v>
      </c>
      <c r="U1070" s="12" t="s">
        <v>2479</v>
      </c>
    </row>
    <row r="1071" spans="1:21">
      <c r="A1071" s="56">
        <v>45657</v>
      </c>
      <c r="B1071" s="11">
        <v>12573</v>
      </c>
      <c r="C1071" s="11" t="s">
        <v>2437</v>
      </c>
      <c r="D1071" s="11" t="s">
        <v>2438</v>
      </c>
      <c r="E1071" s="11" t="s">
        <v>2431</v>
      </c>
      <c r="F1071" s="11" t="s">
        <v>2432</v>
      </c>
      <c r="G1071" s="11" t="s">
        <v>2433</v>
      </c>
      <c r="H1071" s="11">
        <v>238</v>
      </c>
      <c r="I1071" s="161">
        <v>0</v>
      </c>
      <c r="J1071" s="10">
        <v>0</v>
      </c>
      <c r="K1071" s="10">
        <v>0</v>
      </c>
      <c r="L1071" s="9" t="s">
        <v>331</v>
      </c>
      <c r="M1071" s="11">
        <v>211</v>
      </c>
      <c r="N1071" s="28" t="s">
        <v>112</v>
      </c>
      <c r="O1071" s="25">
        <v>2024680010125</v>
      </c>
      <c r="P1071" s="26" t="s">
        <v>218</v>
      </c>
      <c r="Q1071" s="11" t="s">
        <v>411</v>
      </c>
      <c r="R1071" s="12" t="s">
        <v>1494</v>
      </c>
      <c r="S1071" s="12" t="s">
        <v>1809</v>
      </c>
      <c r="T1071" s="12" t="s">
        <v>2478</v>
      </c>
      <c r="U1071" s="12" t="s">
        <v>2479</v>
      </c>
    </row>
    <row r="1072" spans="1:21">
      <c r="A1072" s="162">
        <v>45657</v>
      </c>
      <c r="B1072" s="11">
        <v>12646</v>
      </c>
      <c r="C1072" s="11" t="s">
        <v>234</v>
      </c>
      <c r="D1072" s="11" t="s">
        <v>1457</v>
      </c>
      <c r="E1072" s="11" t="s">
        <v>2444</v>
      </c>
      <c r="F1072" s="11" t="s">
        <v>2445</v>
      </c>
      <c r="G1072" s="11" t="s">
        <v>2446</v>
      </c>
      <c r="H1072" s="11">
        <v>242</v>
      </c>
      <c r="I1072" s="161">
        <v>-539398.01</v>
      </c>
      <c r="J1072" s="10">
        <v>0</v>
      </c>
      <c r="K1072" s="10">
        <v>0</v>
      </c>
      <c r="L1072" s="9" t="s">
        <v>331</v>
      </c>
      <c r="M1072" s="11">
        <f>VLOOKUP(Tabla2[[#This Row],[RUBRO]],'[1]Relacion de actividades'!$E$1:$F$87,2,0)</f>
        <v>221</v>
      </c>
      <c r="N1072" s="28" t="s">
        <v>134</v>
      </c>
      <c r="O1072" s="25">
        <v>2024680010141</v>
      </c>
      <c r="P1072" s="26" t="s">
        <v>201</v>
      </c>
      <c r="Q1072" s="11" t="s">
        <v>1483</v>
      </c>
      <c r="R1072" s="12" t="s">
        <v>1519</v>
      </c>
      <c r="S1072" s="12" t="s">
        <v>1499</v>
      </c>
      <c r="T1072" s="12" t="s">
        <v>2482</v>
      </c>
      <c r="U1072" s="12" t="s">
        <v>2483</v>
      </c>
    </row>
    <row r="1073" spans="1:21">
      <c r="A1073" s="162">
        <v>45657</v>
      </c>
      <c r="B1073" s="11">
        <v>12646</v>
      </c>
      <c r="C1073" s="11" t="s">
        <v>265</v>
      </c>
      <c r="D1073" s="11" t="s">
        <v>1320</v>
      </c>
      <c r="E1073" s="11" t="s">
        <v>2444</v>
      </c>
      <c r="F1073" s="11" t="s">
        <v>2445</v>
      </c>
      <c r="G1073" s="11" t="s">
        <v>2446</v>
      </c>
      <c r="H1073" s="11">
        <v>242</v>
      </c>
      <c r="I1073" s="161">
        <v>-8823333.3300000001</v>
      </c>
      <c r="J1073" s="10">
        <v>0</v>
      </c>
      <c r="K1073" s="10">
        <v>0</v>
      </c>
      <c r="L1073" s="9" t="s">
        <v>331</v>
      </c>
      <c r="M1073" s="11">
        <f>VLOOKUP(Tabla2[[#This Row],[RUBRO]],'[1]Relacion de actividades'!$E$1:$F$87,2,0)</f>
        <v>207</v>
      </c>
      <c r="N1073" s="28" t="s">
        <v>104</v>
      </c>
      <c r="O1073" s="25">
        <v>2024680010140</v>
      </c>
      <c r="P1073" s="26" t="s">
        <v>214</v>
      </c>
      <c r="Q1073" s="11" t="s">
        <v>580</v>
      </c>
      <c r="R1073" s="12" t="s">
        <v>1519</v>
      </c>
      <c r="S1073" s="12" t="s">
        <v>1499</v>
      </c>
      <c r="T1073" s="12" t="s">
        <v>2482</v>
      </c>
      <c r="U1073" s="12" t="s">
        <v>2483</v>
      </c>
    </row>
    <row r="1074" spans="1:21">
      <c r="A1074" s="162">
        <v>45657</v>
      </c>
      <c r="B1074" s="11">
        <v>12646</v>
      </c>
      <c r="C1074" s="11" t="s">
        <v>2439</v>
      </c>
      <c r="D1074" s="11" t="s">
        <v>2440</v>
      </c>
      <c r="E1074" s="11" t="s">
        <v>2444</v>
      </c>
      <c r="F1074" s="11" t="s">
        <v>2445</v>
      </c>
      <c r="G1074" s="11" t="s">
        <v>2446</v>
      </c>
      <c r="H1074" s="11">
        <v>242</v>
      </c>
      <c r="I1074" s="161">
        <v>-9104946.2400000002</v>
      </c>
      <c r="J1074" s="10">
        <v>0</v>
      </c>
      <c r="K1074" s="10">
        <v>0</v>
      </c>
      <c r="L1074" s="9" t="s">
        <v>331</v>
      </c>
      <c r="M1074" s="11">
        <v>207</v>
      </c>
      <c r="N1074" s="28" t="s">
        <v>104</v>
      </c>
      <c r="O1074" s="25">
        <v>2024680010140</v>
      </c>
      <c r="P1074" s="26" t="s">
        <v>214</v>
      </c>
      <c r="Q1074" s="11" t="s">
        <v>580</v>
      </c>
      <c r="R1074" s="12" t="s">
        <v>1519</v>
      </c>
      <c r="S1074" s="12" t="s">
        <v>1499</v>
      </c>
      <c r="T1074" s="12" t="s">
        <v>2482</v>
      </c>
      <c r="U1074" s="12" t="s">
        <v>2483</v>
      </c>
    </row>
    <row r="1075" spans="1:21">
      <c r="A1075" s="162">
        <v>45657</v>
      </c>
      <c r="B1075" s="11">
        <v>12646</v>
      </c>
      <c r="C1075" s="11" t="s">
        <v>2453</v>
      </c>
      <c r="D1075" s="11" t="s">
        <v>2454</v>
      </c>
      <c r="E1075" s="11" t="s">
        <v>2444</v>
      </c>
      <c r="F1075" s="11" t="s">
        <v>2445</v>
      </c>
      <c r="G1075" s="11" t="s">
        <v>2446</v>
      </c>
      <c r="H1075" s="11">
        <v>242</v>
      </c>
      <c r="I1075" s="161">
        <v>0</v>
      </c>
      <c r="J1075" s="10">
        <v>0</v>
      </c>
      <c r="K1075" s="10">
        <v>0</v>
      </c>
      <c r="L1075" s="9" t="s">
        <v>331</v>
      </c>
      <c r="M1075" s="11">
        <v>220</v>
      </c>
      <c r="N1075" s="28" t="s">
        <v>132</v>
      </c>
      <c r="O1075" s="25">
        <v>2024680010164</v>
      </c>
      <c r="P1075" s="26" t="s">
        <v>223</v>
      </c>
      <c r="Q1075" s="11" t="s">
        <v>947</v>
      </c>
      <c r="R1075" s="12" t="s">
        <v>1519</v>
      </c>
      <c r="S1075" s="12" t="s">
        <v>1499</v>
      </c>
      <c r="T1075" s="12" t="s">
        <v>2482</v>
      </c>
      <c r="U1075" s="12" t="s">
        <v>2483</v>
      </c>
    </row>
    <row r="1076" spans="1:21">
      <c r="A1076" s="162">
        <v>45657</v>
      </c>
      <c r="B1076" s="11">
        <v>12646</v>
      </c>
      <c r="C1076" s="11" t="s">
        <v>2455</v>
      </c>
      <c r="D1076" s="11" t="s">
        <v>2443</v>
      </c>
      <c r="E1076" s="11" t="s">
        <v>2444</v>
      </c>
      <c r="F1076" s="11" t="s">
        <v>2445</v>
      </c>
      <c r="G1076" s="11" t="s">
        <v>2446</v>
      </c>
      <c r="H1076" s="11">
        <v>242</v>
      </c>
      <c r="I1076" s="161">
        <v>-10000000</v>
      </c>
      <c r="J1076" s="10">
        <v>0</v>
      </c>
      <c r="K1076" s="10">
        <v>0</v>
      </c>
      <c r="L1076" s="9" t="s">
        <v>331</v>
      </c>
      <c r="M1076" s="11">
        <v>217</v>
      </c>
      <c r="N1076" s="28" t="s">
        <v>124</v>
      </c>
      <c r="O1076" s="25">
        <v>2024680010154</v>
      </c>
      <c r="P1076" s="26" t="s">
        <v>222</v>
      </c>
      <c r="Q1076" s="11" t="s">
        <v>455</v>
      </c>
      <c r="R1076" s="12" t="s">
        <v>1519</v>
      </c>
      <c r="S1076" s="12" t="s">
        <v>1499</v>
      </c>
      <c r="T1076" s="12" t="s">
        <v>2482</v>
      </c>
      <c r="U1076" s="12" t="s">
        <v>2483</v>
      </c>
    </row>
    <row r="1077" spans="1:21">
      <c r="A1077" s="162">
        <v>45657</v>
      </c>
      <c r="B1077" s="11">
        <v>12646</v>
      </c>
      <c r="C1077" s="11" t="s">
        <v>2456</v>
      </c>
      <c r="D1077" s="11" t="s">
        <v>2457</v>
      </c>
      <c r="E1077" s="11" t="s">
        <v>2444</v>
      </c>
      <c r="F1077" s="11" t="s">
        <v>2445</v>
      </c>
      <c r="G1077" s="11" t="s">
        <v>2446</v>
      </c>
      <c r="H1077" s="11">
        <v>242</v>
      </c>
      <c r="I1077" s="161">
        <v>-2987200</v>
      </c>
      <c r="J1077" s="10">
        <v>0</v>
      </c>
      <c r="K1077" s="10">
        <v>0</v>
      </c>
      <c r="L1077" s="9" t="s">
        <v>331</v>
      </c>
      <c r="M1077" s="11">
        <v>215</v>
      </c>
      <c r="N1077" s="28" t="s">
        <v>120</v>
      </c>
      <c r="O1077" s="25">
        <v>2024680010127</v>
      </c>
      <c r="P1077" s="26" t="s">
        <v>221</v>
      </c>
      <c r="Q1077" s="11" t="s">
        <v>550</v>
      </c>
      <c r="R1077" s="12" t="s">
        <v>1519</v>
      </c>
      <c r="S1077" s="12" t="s">
        <v>1499</v>
      </c>
      <c r="T1077" s="12" t="s">
        <v>2482</v>
      </c>
      <c r="U1077" s="12" t="s">
        <v>2483</v>
      </c>
    </row>
    <row r="1078" spans="1:21">
      <c r="A1078" s="162">
        <v>45657</v>
      </c>
      <c r="B1078" s="11">
        <v>12646</v>
      </c>
      <c r="C1078" s="11" t="s">
        <v>2458</v>
      </c>
      <c r="D1078" s="11" t="s">
        <v>2436</v>
      </c>
      <c r="E1078" s="11" t="s">
        <v>2444</v>
      </c>
      <c r="F1078" s="11" t="s">
        <v>2445</v>
      </c>
      <c r="G1078" s="11" t="s">
        <v>2446</v>
      </c>
      <c r="H1078" s="11">
        <v>242</v>
      </c>
      <c r="I1078" s="161">
        <v>-2223112.42</v>
      </c>
      <c r="J1078" s="10">
        <v>0</v>
      </c>
      <c r="K1078" s="10">
        <v>0</v>
      </c>
      <c r="L1078" s="9" t="s">
        <v>331</v>
      </c>
      <c r="M1078" s="11">
        <v>211</v>
      </c>
      <c r="N1078" s="28" t="s">
        <v>112</v>
      </c>
      <c r="O1078" s="25">
        <v>2024680010125</v>
      </c>
      <c r="P1078" s="26" t="s">
        <v>218</v>
      </c>
      <c r="Q1078" s="11" t="s">
        <v>411</v>
      </c>
      <c r="R1078" s="12" t="s">
        <v>1519</v>
      </c>
      <c r="S1078" s="12" t="s">
        <v>1499</v>
      </c>
      <c r="T1078" s="12" t="s">
        <v>2482</v>
      </c>
      <c r="U1078" s="12" t="s">
        <v>2483</v>
      </c>
    </row>
    <row r="1079" spans="1:21">
      <c r="A1079" s="162">
        <v>45657</v>
      </c>
      <c r="B1079" s="11">
        <v>12646</v>
      </c>
      <c r="C1079" s="11" t="s">
        <v>2459</v>
      </c>
      <c r="D1079" s="11" t="s">
        <v>2460</v>
      </c>
      <c r="E1079" s="11" t="s">
        <v>2444</v>
      </c>
      <c r="F1079" s="11" t="s">
        <v>2445</v>
      </c>
      <c r="G1079" s="11" t="s">
        <v>2446</v>
      </c>
      <c r="H1079" s="11">
        <v>242</v>
      </c>
      <c r="I1079" s="161">
        <v>0</v>
      </c>
      <c r="J1079" s="10">
        <v>0</v>
      </c>
      <c r="K1079" s="10">
        <v>0</v>
      </c>
      <c r="L1079" s="9" t="s">
        <v>331</v>
      </c>
      <c r="M1079" s="11">
        <v>211</v>
      </c>
      <c r="N1079" s="28" t="s">
        <v>112</v>
      </c>
      <c r="O1079" s="25">
        <v>2024680010125</v>
      </c>
      <c r="P1079" s="26" t="s">
        <v>218</v>
      </c>
      <c r="Q1079" s="11" t="s">
        <v>411</v>
      </c>
      <c r="R1079" s="12" t="s">
        <v>1519</v>
      </c>
      <c r="S1079" s="12" t="s">
        <v>1499</v>
      </c>
      <c r="T1079" s="12" t="s">
        <v>2482</v>
      </c>
      <c r="U1079" s="12" t="s">
        <v>2483</v>
      </c>
    </row>
    <row r="1080" spans="1:21">
      <c r="A1080" s="162">
        <v>45657</v>
      </c>
      <c r="B1080" s="11">
        <v>12646</v>
      </c>
      <c r="C1080" s="11" t="s">
        <v>2461</v>
      </c>
      <c r="D1080" s="11" t="s">
        <v>2443</v>
      </c>
      <c r="E1080" s="11" t="s">
        <v>2444</v>
      </c>
      <c r="F1080" s="11" t="s">
        <v>2445</v>
      </c>
      <c r="G1080" s="11" t="s">
        <v>2446</v>
      </c>
      <c r="H1080" s="11">
        <v>242</v>
      </c>
      <c r="I1080" s="161">
        <v>-2585800</v>
      </c>
      <c r="J1080" s="10">
        <v>0</v>
      </c>
      <c r="K1080" s="10">
        <v>0</v>
      </c>
      <c r="L1080" s="9" t="s">
        <v>331</v>
      </c>
      <c r="M1080" s="11">
        <v>204</v>
      </c>
      <c r="N1080" s="28" t="s">
        <v>97</v>
      </c>
      <c r="O1080" s="25">
        <v>2024680010066</v>
      </c>
      <c r="P1080" s="26" t="s">
        <v>212</v>
      </c>
      <c r="Q1080" s="11" t="s">
        <v>1476</v>
      </c>
      <c r="R1080" s="12" t="s">
        <v>1519</v>
      </c>
      <c r="S1080" s="12" t="s">
        <v>1499</v>
      </c>
      <c r="T1080" s="12" t="s">
        <v>2482</v>
      </c>
      <c r="U1080" s="12" t="s">
        <v>2483</v>
      </c>
    </row>
    <row r="1081" spans="1:21">
      <c r="A1081" s="162">
        <v>45657</v>
      </c>
      <c r="B1081" s="11">
        <v>7187</v>
      </c>
      <c r="C1081" s="11" t="s">
        <v>310</v>
      </c>
      <c r="D1081" s="11" t="s">
        <v>451</v>
      </c>
      <c r="E1081" s="11" t="s">
        <v>1182</v>
      </c>
      <c r="F1081" s="11" t="s">
        <v>875</v>
      </c>
      <c r="G1081" s="11" t="s">
        <v>876</v>
      </c>
      <c r="H1081" s="11">
        <v>2495</v>
      </c>
      <c r="I1081" s="161">
        <v>-73333.33</v>
      </c>
      <c r="J1081" s="10">
        <v>0</v>
      </c>
      <c r="K1081" s="10">
        <v>0</v>
      </c>
      <c r="L1081" s="9" t="s">
        <v>331</v>
      </c>
      <c r="M1081" s="11">
        <f>VLOOKUP(Tabla2[[#This Row],[RUBRO]],'[1]Relacion de actividades'!$E$1:$F$87,2,0)</f>
        <v>256</v>
      </c>
      <c r="N1081" s="28" t="s">
        <v>146</v>
      </c>
      <c r="O1081" s="25">
        <v>2024680010149</v>
      </c>
      <c r="P1081" s="26" t="s">
        <v>227</v>
      </c>
      <c r="Q1081" s="11" t="s">
        <v>1271</v>
      </c>
      <c r="R1081" s="12" t="s">
        <v>1494</v>
      </c>
      <c r="S1081" s="12" t="s">
        <v>1495</v>
      </c>
      <c r="T1081" s="12" t="s">
        <v>1987</v>
      </c>
      <c r="U1081" s="12" t="s">
        <v>1988</v>
      </c>
    </row>
    <row r="1082" spans="1:21">
      <c r="A1082" s="162">
        <v>45657</v>
      </c>
      <c r="B1082" s="11">
        <v>12646</v>
      </c>
      <c r="C1082" s="11" t="s">
        <v>2442</v>
      </c>
      <c r="D1082" s="11" t="s">
        <v>2443</v>
      </c>
      <c r="E1082" s="11" t="s">
        <v>2444</v>
      </c>
      <c r="F1082" s="11" t="s">
        <v>2445</v>
      </c>
      <c r="G1082" s="11" t="s">
        <v>2446</v>
      </c>
      <c r="H1082" s="11">
        <v>242</v>
      </c>
      <c r="I1082" s="161">
        <v>-3084590</v>
      </c>
      <c r="J1082" s="10">
        <v>0</v>
      </c>
      <c r="K1082" s="10">
        <v>0</v>
      </c>
      <c r="L1082" s="9" t="s">
        <v>331</v>
      </c>
      <c r="M1082" s="11">
        <v>256</v>
      </c>
      <c r="N1082" s="28" t="s">
        <v>146</v>
      </c>
      <c r="O1082" s="25">
        <v>2024680010149</v>
      </c>
      <c r="P1082" s="26" t="s">
        <v>227</v>
      </c>
      <c r="Q1082" s="11" t="s">
        <v>1271</v>
      </c>
      <c r="R1082" s="12" t="s">
        <v>1519</v>
      </c>
      <c r="S1082" s="12" t="s">
        <v>1499</v>
      </c>
      <c r="T1082" s="12" t="s">
        <v>2482</v>
      </c>
      <c r="U1082" s="12" t="s">
        <v>2483</v>
      </c>
    </row>
    <row r="1083" spans="1:21">
      <c r="A1083" s="55"/>
      <c r="B1083" s="9"/>
      <c r="C1083" s="9"/>
      <c r="D1083" s="9"/>
      <c r="E1083" s="9"/>
      <c r="F1083" s="9"/>
      <c r="G1083" s="9"/>
      <c r="H1083" s="30"/>
      <c r="I1083" s="10"/>
      <c r="J1083" s="10"/>
      <c r="K1083" s="10"/>
      <c r="L1083" s="9"/>
      <c r="M1083" s="11"/>
      <c r="N1083" s="28"/>
      <c r="O1083" s="25"/>
      <c r="P1083" s="26"/>
      <c r="Q1083" s="11"/>
      <c r="R1083" s="11"/>
      <c r="S1083" s="11"/>
      <c r="T1083" s="61"/>
      <c r="U1083" s="11"/>
    </row>
    <row r="1084" spans="1:21">
      <c r="A1084" s="55"/>
      <c r="B1084" s="9"/>
      <c r="C1084" s="9"/>
      <c r="D1084" s="9"/>
      <c r="E1084" s="9"/>
      <c r="F1084" s="9"/>
      <c r="G1084" s="9"/>
      <c r="H1084" s="30"/>
      <c r="I1084" s="10"/>
      <c r="J1084" s="10"/>
      <c r="K1084" s="10"/>
      <c r="L1084" s="9"/>
      <c r="M1084" s="11"/>
      <c r="N1084" s="28"/>
      <c r="O1084" s="25"/>
      <c r="P1084" s="26"/>
      <c r="Q1084" s="11"/>
      <c r="R1084" s="11"/>
      <c r="S1084" s="11"/>
      <c r="T1084" s="61"/>
      <c r="U1084" s="11"/>
    </row>
    <row r="1085" spans="1:21">
      <c r="I1085" s="10"/>
    </row>
    <row r="1086" spans="1:21">
      <c r="A1086" s="57" t="s">
        <v>1217</v>
      </c>
      <c r="I1086" s="58">
        <f>SUM(I4:I1085)</f>
        <v>25336120978.530025</v>
      </c>
      <c r="J1086" s="58">
        <f>SUM(J4:J1085)</f>
        <v>23157214424.340023</v>
      </c>
      <c r="K1086" s="58">
        <f>SUM(K4:K1085)</f>
        <v>23140054424.340023</v>
      </c>
    </row>
    <row r="1087" spans="1:21">
      <c r="I1087" s="58">
        <v>25336120978.529999</v>
      </c>
      <c r="J1087" s="59">
        <v>23157214424.34</v>
      </c>
      <c r="K1087" s="58">
        <v>23140054424.34</v>
      </c>
    </row>
    <row r="1088" spans="1:21">
      <c r="I1088" s="15">
        <f>+I1086-I1087</f>
        <v>0</v>
      </c>
      <c r="J1088" s="15">
        <f>+J1086-J1087</f>
        <v>0</v>
      </c>
      <c r="K1088" s="15">
        <f>+K1086-K1087</f>
        <v>0</v>
      </c>
    </row>
  </sheetData>
  <conditionalFormatting sqref="A3">
    <cfRule type="duplicateValues" dxfId="25" priority="1"/>
  </conditionalFormatting>
  <conditionalFormatting sqref="B1:B1048576">
    <cfRule type="duplicateValues" dxfId="24" priority="2"/>
  </conditionalFormatting>
  <hyperlinks>
    <hyperlink ref="U891" r:id="rId1" xr:uid="{D6A35A23-BF0F-4B7D-A42D-E9EA06E5659E}"/>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NF</vt:lpstr>
      <vt:lpstr>Anexo 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Miguel Sandoval</dc:creator>
  <cp:lastModifiedBy>MONICA</cp:lastModifiedBy>
  <dcterms:created xsi:type="dcterms:W3CDTF">2024-06-03T22:05:35Z</dcterms:created>
  <dcterms:modified xsi:type="dcterms:W3CDTF">2025-01-31T21:33:20Z</dcterms:modified>
</cp:coreProperties>
</file>