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b1b9efc56eb2804f/Documentos/Liliana Ramírez/ALCALDIA/PROYECTOS/1. APOYO DISEÑO HERRAMIENTAS/OCTUBRE/INFORMEGENERAL/"/>
    </mc:Choice>
  </mc:AlternateContent>
  <xr:revisionPtr revIDLastSave="1" documentId="8_{4F6ADFFF-C250-4FAA-A1C8-07BFBE471402}" xr6:coauthVersionLast="47" xr6:coauthVersionMax="47" xr10:uidLastSave="{E6781ACF-5CC4-493A-970D-13844C76BC6D}"/>
  <bookViews>
    <workbookView xWindow="-108" yWindow="-108" windowWidth="23256" windowHeight="12456" xr2:uid="{00000000-000D-0000-FFFF-FFFF00000000}"/>
  </bookViews>
  <sheets>
    <sheet name="Plan de Accion" sheetId="1" r:id="rId1"/>
  </sheets>
  <definedNames>
    <definedName name="_xlnm._FilterDatabase" localSheetId="0" hidden="1">'Plan de Accion'!$A$10:$BJ$10</definedName>
    <definedName name="PA">'Plan de Accion'!$A$9:$BJ$151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31" i="1" l="1"/>
  <c r="Z23" i="1"/>
  <c r="AN23" i="1" s="1"/>
  <c r="BC23" i="1"/>
  <c r="BE23" i="1"/>
  <c r="BE15" i="1"/>
  <c r="BE11" i="1"/>
  <c r="BE12" i="1"/>
  <c r="BE13" i="1"/>
  <c r="BE14" i="1"/>
  <c r="BE16" i="1"/>
  <c r="BE17" i="1"/>
  <c r="BE18" i="1"/>
  <c r="BE19" i="1"/>
  <c r="BE20" i="1"/>
  <c r="BE21" i="1"/>
  <c r="BE22"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1" i="1"/>
  <c r="BE112" i="1"/>
  <c r="BE113" i="1"/>
  <c r="BE114" i="1"/>
  <c r="BE115" i="1"/>
  <c r="BE116" i="1"/>
  <c r="BE117" i="1"/>
  <c r="BE118" i="1"/>
  <c r="BE119" i="1"/>
  <c r="BE120" i="1"/>
  <c r="BE121" i="1"/>
  <c r="BE122" i="1"/>
  <c r="BE123" i="1"/>
  <c r="BE124" i="1"/>
  <c r="BE125" i="1"/>
  <c r="BE126" i="1"/>
  <c r="BE127" i="1"/>
  <c r="BE128" i="1"/>
  <c r="BE129" i="1"/>
  <c r="BE130" i="1"/>
  <c r="BE131" i="1"/>
  <c r="BE132" i="1"/>
  <c r="BE133" i="1"/>
  <c r="BE134" i="1"/>
  <c r="BE135" i="1"/>
  <c r="BE136" i="1"/>
  <c r="BE137" i="1"/>
  <c r="BE138" i="1"/>
  <c r="BE139" i="1"/>
  <c r="BE140" i="1"/>
  <c r="BE141" i="1"/>
  <c r="BE142" i="1"/>
  <c r="BE143" i="1"/>
  <c r="BE144" i="1"/>
  <c r="BE145" i="1"/>
  <c r="BE146" i="1"/>
  <c r="BE147" i="1"/>
  <c r="BE148" i="1"/>
  <c r="BE149" i="1"/>
  <c r="BE150" i="1"/>
  <c r="BE151" i="1"/>
  <c r="BE152" i="1"/>
  <c r="BD23" i="1" l="1"/>
  <c r="AM27" i="1"/>
  <c r="AN27" i="1" s="1"/>
  <c r="AM18"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M121" i="1"/>
  <c r="AM122" i="1"/>
  <c r="AM123" i="1"/>
  <c r="AM124" i="1"/>
  <c r="AM125" i="1"/>
  <c r="AM126" i="1"/>
  <c r="AM127" i="1"/>
  <c r="AM128" i="1"/>
  <c r="AM129" i="1"/>
  <c r="AM130" i="1"/>
  <c r="AM131" i="1"/>
  <c r="AM132" i="1"/>
  <c r="AM133" i="1"/>
  <c r="AM134" i="1"/>
  <c r="AM135" i="1"/>
  <c r="AM136" i="1"/>
  <c r="AM137" i="1"/>
  <c r="AM138" i="1"/>
  <c r="AM139" i="1"/>
  <c r="AM140" i="1"/>
  <c r="AM141" i="1"/>
  <c r="AM142" i="1"/>
  <c r="AM143" i="1"/>
  <c r="AM144" i="1"/>
  <c r="AM145" i="1"/>
  <c r="AM146" i="1"/>
  <c r="AM147" i="1"/>
  <c r="AM148" i="1"/>
  <c r="AM149" i="1"/>
  <c r="AM150" i="1"/>
  <c r="AM151" i="1"/>
  <c r="AM152" i="1"/>
  <c r="BC27" i="1"/>
  <c r="BD27" i="1" l="1"/>
  <c r="Z22" i="1" l="1"/>
  <c r="AN22" i="1" s="1"/>
  <c r="BC22" i="1"/>
  <c r="BD22" i="1" l="1"/>
  <c r="Z14" i="1"/>
  <c r="Z15" i="1"/>
  <c r="Z17" i="1" l="1"/>
  <c r="AN17" i="1" s="1"/>
  <c r="BC17" i="1"/>
  <c r="Z13" i="1"/>
  <c r="AN13" i="1" s="1"/>
  <c r="BC13" i="1"/>
  <c r="BD13" i="1" l="1"/>
  <c r="BD17" i="1"/>
  <c r="Z11" i="1"/>
  <c r="Z12" i="1"/>
  <c r="Z16" i="1"/>
  <c r="Z18" i="1"/>
  <c r="Z19" i="1"/>
  <c r="Z21" i="1"/>
  <c r="Z24" i="1"/>
  <c r="Z25" i="1"/>
  <c r="Z26"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Q11" i="1" l="1"/>
  <c r="Q12" i="1"/>
  <c r="Q14" i="1"/>
  <c r="Q15" i="1"/>
  <c r="Q16" i="1"/>
  <c r="Q18" i="1"/>
  <c r="Q19" i="1"/>
  <c r="Q20" i="1"/>
  <c r="Q21" i="1"/>
  <c r="Q24" i="1"/>
  <c r="Q25" i="1"/>
  <c r="Q26"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BC11" i="1" l="1"/>
  <c r="BC12" i="1"/>
  <c r="BC14" i="1"/>
  <c r="BC15" i="1"/>
  <c r="BC16" i="1"/>
  <c r="BC18" i="1"/>
  <c r="BC19" i="1"/>
  <c r="BC20" i="1"/>
  <c r="BC21" i="1"/>
  <c r="BC24" i="1"/>
  <c r="BC25" i="1"/>
  <c r="BC26"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AN11" i="1"/>
  <c r="AN12" i="1"/>
  <c r="AN14" i="1"/>
  <c r="AN15" i="1"/>
  <c r="AN16" i="1"/>
  <c r="AN18" i="1"/>
  <c r="AN19" i="1"/>
  <c r="AN20" i="1"/>
  <c r="AN21" i="1"/>
  <c r="AN24" i="1"/>
  <c r="AN25" i="1"/>
  <c r="AN26" i="1"/>
  <c r="AN28" i="1"/>
  <c r="AN29" i="1"/>
  <c r="AN30"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6" i="1"/>
  <c r="P25" i="1"/>
  <c r="P24" i="1"/>
  <c r="P21" i="1"/>
  <c r="P20" i="1"/>
  <c r="P19" i="1"/>
  <c r="P18" i="1"/>
  <c r="P16" i="1"/>
  <c r="P15" i="1"/>
  <c r="P14" i="1"/>
  <c r="P12" i="1"/>
  <c r="P11" i="1"/>
  <c r="BD151" i="1" l="1"/>
  <c r="BD143" i="1"/>
  <c r="BD111" i="1"/>
  <c r="BD103" i="1"/>
  <c r="BD95" i="1"/>
  <c r="BD87" i="1"/>
  <c r="BD79" i="1"/>
  <c r="BD71" i="1"/>
  <c r="BD63" i="1"/>
  <c r="BD55" i="1"/>
  <c r="BD47" i="1"/>
  <c r="BD39" i="1"/>
  <c r="BD31" i="1"/>
  <c r="BD135" i="1"/>
  <c r="BD119" i="1"/>
  <c r="BD147" i="1"/>
  <c r="BD131" i="1"/>
  <c r="BD115" i="1"/>
  <c r="BD99" i="1"/>
  <c r="BD83" i="1"/>
  <c r="BD67" i="1"/>
  <c r="BD51" i="1"/>
  <c r="BD35" i="1"/>
  <c r="BD127" i="1"/>
  <c r="BD139" i="1"/>
  <c r="BD123" i="1"/>
  <c r="BD107" i="1"/>
  <c r="BD91" i="1"/>
  <c r="BD75" i="1"/>
  <c r="BD59" i="1"/>
  <c r="BD43" i="1"/>
  <c r="BD148" i="1"/>
  <c r="BD140" i="1"/>
  <c r="BD132" i="1"/>
  <c r="BD124" i="1"/>
  <c r="BD116" i="1"/>
  <c r="BD104" i="1"/>
  <c r="BD96" i="1"/>
  <c r="BD88" i="1"/>
  <c r="BD80" i="1"/>
  <c r="BD72" i="1"/>
  <c r="BD68" i="1"/>
  <c r="BD60" i="1"/>
  <c r="BD56" i="1"/>
  <c r="BD48" i="1"/>
  <c r="BD44" i="1"/>
  <c r="BD40" i="1"/>
  <c r="BD36" i="1"/>
  <c r="BD32" i="1"/>
  <c r="BD152" i="1"/>
  <c r="BD144" i="1"/>
  <c r="BD136" i="1"/>
  <c r="BD128" i="1"/>
  <c r="BD120" i="1"/>
  <c r="BD112" i="1"/>
  <c r="BD108" i="1"/>
  <c r="BD100" i="1"/>
  <c r="BD92" i="1"/>
  <c r="BD84" i="1"/>
  <c r="BD76" i="1"/>
  <c r="BD64" i="1"/>
  <c r="BD52" i="1"/>
  <c r="BD150" i="1"/>
  <c r="BD146" i="1"/>
  <c r="BD142" i="1"/>
  <c r="BD138" i="1"/>
  <c r="BD134" i="1"/>
  <c r="BD130" i="1"/>
  <c r="BD126" i="1"/>
  <c r="BD122" i="1"/>
  <c r="BD118" i="1"/>
  <c r="BD114" i="1"/>
  <c r="BD110" i="1"/>
  <c r="BD106" i="1"/>
  <c r="BD102" i="1"/>
  <c r="BD98" i="1"/>
  <c r="BD94" i="1"/>
  <c r="BD90" i="1"/>
  <c r="BD86" i="1"/>
  <c r="BD82" i="1"/>
  <c r="BD78" i="1"/>
  <c r="BD74" i="1"/>
  <c r="BD70" i="1"/>
  <c r="BD66" i="1"/>
  <c r="BD62" i="1"/>
  <c r="BD58" i="1"/>
  <c r="BD54" i="1"/>
  <c r="BD50" i="1"/>
  <c r="BD46" i="1"/>
  <c r="BD42" i="1"/>
  <c r="BD38" i="1"/>
  <c r="BD34" i="1"/>
  <c r="BD149" i="1"/>
  <c r="BD145" i="1"/>
  <c r="BD141" i="1"/>
  <c r="BD137" i="1"/>
  <c r="BD133" i="1"/>
  <c r="BD129" i="1"/>
  <c r="BD125" i="1"/>
  <c r="BD121" i="1"/>
  <c r="BD117" i="1"/>
  <c r="BD113" i="1"/>
  <c r="BD109" i="1"/>
  <c r="BD105" i="1"/>
  <c r="BD101" i="1"/>
  <c r="BD97" i="1"/>
  <c r="BD93" i="1"/>
  <c r="BD89" i="1"/>
  <c r="BD85" i="1"/>
  <c r="BD81" i="1"/>
  <c r="BD77" i="1"/>
  <c r="BD73" i="1"/>
  <c r="BD69" i="1"/>
  <c r="BD65" i="1"/>
  <c r="BD61" i="1"/>
  <c r="BD57" i="1"/>
  <c r="BD53" i="1"/>
  <c r="BD49" i="1"/>
  <c r="BD45" i="1"/>
  <c r="BD41" i="1"/>
  <c r="BD37" i="1"/>
  <c r="BD33" i="1"/>
  <c r="BD26" i="1"/>
  <c r="BD20" i="1"/>
  <c r="BD15" i="1"/>
  <c r="BD30" i="1"/>
  <c r="BD25" i="1"/>
  <c r="BD19" i="1"/>
  <c r="BD14" i="1"/>
  <c r="BD12" i="1"/>
  <c r="BD24" i="1"/>
  <c r="BD28" i="1"/>
  <c r="BD21" i="1"/>
  <c r="BD16" i="1"/>
  <c r="BD11" i="1"/>
  <c r="BD29" i="1"/>
  <c r="BD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1753F782-2441-4F15-81A3-6944DEAE49FE}">
      <text>
        <r>
          <rPr>
            <b/>
            <sz val="9"/>
            <color indexed="81"/>
            <rFont val="Tahoma"/>
            <family val="2"/>
          </rPr>
          <t>MONICA:</t>
        </r>
        <r>
          <rPr>
            <sz val="9"/>
            <color indexed="81"/>
            <rFont val="Tahoma"/>
            <family val="2"/>
          </rPr>
          <t xml:space="preserve">
Valor total del proyecto</t>
        </r>
      </text>
    </comment>
    <comment ref="U10" authorId="0" shapeId="0" xr:uid="{714E9A53-1E1C-4E5E-A361-3C69F7E8D007}">
      <text>
        <r>
          <rPr>
            <b/>
            <sz val="9"/>
            <color indexed="81"/>
            <rFont val="Tahoma"/>
            <family val="2"/>
          </rPr>
          <t>MONICA:</t>
        </r>
        <r>
          <rPr>
            <sz val="9"/>
            <color indexed="81"/>
            <rFont val="Tahoma"/>
            <family val="2"/>
          </rPr>
          <t xml:space="preserve">
Valor vigencia 2024 del proyecto</t>
        </r>
      </text>
    </comment>
    <comment ref="V10" authorId="0" shapeId="0" xr:uid="{40F5576F-7CCA-4E73-ADDE-2C94D0494C69}">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34B85D61-3C86-4089-B23B-A993503D6DB2}">
      <text>
        <r>
          <rPr>
            <b/>
            <sz val="9"/>
            <color indexed="81"/>
            <rFont val="Tahoma"/>
            <family val="2"/>
          </rPr>
          <t>MONICA:</t>
        </r>
        <r>
          <rPr>
            <sz val="9"/>
            <color indexed="81"/>
            <rFont val="Tahoma"/>
            <family val="2"/>
          </rPr>
          <t xml:space="preserve">
Enfoque diferencial que apunte directamente el producto.</t>
        </r>
      </text>
    </comment>
    <comment ref="X10" authorId="0" shapeId="0" xr:uid="{7BD5EA44-7891-4366-AB34-D6B380B1B2D9}">
      <text>
        <r>
          <rPr>
            <b/>
            <sz val="9"/>
            <color indexed="81"/>
            <rFont val="Tahoma"/>
            <family val="2"/>
          </rPr>
          <t>MONICA:</t>
        </r>
        <r>
          <rPr>
            <sz val="9"/>
            <color indexed="81"/>
            <rFont val="Tahoma"/>
            <family val="2"/>
          </rPr>
          <t xml:space="preserve">
Cuantitativa</t>
        </r>
      </text>
    </comment>
    <comment ref="Y10" authorId="0" shapeId="0" xr:uid="{6652817F-15B1-491D-92B4-251953F1AA29}">
      <text>
        <r>
          <rPr>
            <b/>
            <sz val="9"/>
            <color indexed="81"/>
            <rFont val="Tahoma"/>
            <family val="2"/>
          </rPr>
          <t>MONICA:</t>
        </r>
        <r>
          <rPr>
            <sz val="9"/>
            <color indexed="81"/>
            <rFont val="Tahoma"/>
            <family val="2"/>
          </rPr>
          <t xml:space="preserve">
De forma general</t>
        </r>
      </text>
    </comment>
  </commentList>
</comments>
</file>

<file path=xl/sharedStrings.xml><?xml version="1.0" encoding="utf-8"?>
<sst xmlns="http://schemas.openxmlformats.org/spreadsheetml/2006/main" count="309" uniqueCount="196">
  <si>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</si>
  <si>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</si>
  <si>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</si>
  <si>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</si>
  <si>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</si>
  <si>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</si>
  <si>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</si>
  <si>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</si>
  <si>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</si>
  <si>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</si>
  <si>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</si>
  <si>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</si>
  <si>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</si>
  <si>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</si>
  <si>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</si>
  <si>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</si>
  <si>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</si>
  <si>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</si>
  <si>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</si>
  <si>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</si>
  <si>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</si>
  <si>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</si>
  <si>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</si>
  <si>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</si>
  <si>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</si>
  <si>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</si>
  <si>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</si>
  <si>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</si>
  <si>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</si>
  <si>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</si>
  <si>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</si>
  <si>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</si>
  <si>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</si>
  <si>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</si>
  <si>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</si>
  <si>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</si>
  <si>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</si>
  <si>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</si>
  <si>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</si>
  <si>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</si>
  <si>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</si>
  <si>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</si>
  <si>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</si>
  <si>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</si>
  <si>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</si>
  <si>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</si>
  <si>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</si>
  <si>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</si>
  <si>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</si>
  <si>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</si>
  <si>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</si>
  <si>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</si>
  <si>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</si>
  <si>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</si>
  <si>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</si>
  <si>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</si>
  <si>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</si>
  <si>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</si>
  <si>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</si>
  <si>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</si>
  <si>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</si>
  <si>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</si>
  <si>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</si>
  <si>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</si>
  <si>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</si>
  <si>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</si>
  <si>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</si>
  <si>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</si>
  <si>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</si>
  <si>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</si>
  <si>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</si>
  <si>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Territorio seguro que protege</t>
  </si>
  <si>
    <t>Cultura.</t>
  </si>
  <si>
    <t>3301</t>
  </si>
  <si>
    <t>Promoción y acceso efectivo a procesos culturales y artísticos. (3301)</t>
  </si>
  <si>
    <t>3301053</t>
  </si>
  <si>
    <t>Promocionar 100 actividades culturales como eventos basados en las manifestaciones culturales, turísticas y/o tradicionales de Bucaramanga como ciudad región   (revitalizando a su vez diversos escenarios como la concha Acústica José A. Morales).</t>
  </si>
  <si>
    <t>Servicio de promoción de actividades culturales (330105300)</t>
  </si>
  <si>
    <t>Número</t>
  </si>
  <si>
    <t>Incremento</t>
  </si>
  <si>
    <t>Territorio seguro que progresa</t>
  </si>
  <si>
    <t>Comercio, industria y turismo</t>
  </si>
  <si>
    <t>3502</t>
  </si>
  <si>
    <t>Productividad y competitividad de las empresas colombianas (3502).</t>
  </si>
  <si>
    <t>3502046</t>
  </si>
  <si>
    <t>Realizar siete (7) campañas que consoliden la promoción de Bucaramanga como epicentro Turístico</t>
  </si>
  <si>
    <t xml:space="preserve">Número de campañas realizadas (350204600). </t>
  </si>
  <si>
    <t>3502049</t>
  </si>
  <si>
    <t>Realizar 5 recorridos turísticos para la ciudad de Bucaramanga</t>
  </si>
  <si>
    <t>Recorridos realizados (350204900)</t>
  </si>
  <si>
    <t>3502114</t>
  </si>
  <si>
    <t>Dotar ocho 8 equipamientos turisticos en Bucaramanga</t>
  </si>
  <si>
    <t>Equipamientos turisticos dotados (350211400)</t>
  </si>
  <si>
    <t>Territorio seguro que integra</t>
  </si>
  <si>
    <t>3301054</t>
  </si>
  <si>
    <t>Brindar apoyo financiero al sector artístico y cultural a través de mil (1000) estímulos en convocatorias, nacionales, departamentales y/o municipales para fomentar la creación, investigación, itinerancia, distribución y/o comercialización artística, cultural, creativa y de gestión cultural.</t>
  </si>
  <si>
    <t>Servicio de apoyo financiero al sector artístico y cultural -estimulos.
  (330105400)</t>
  </si>
  <si>
    <t>3301073</t>
  </si>
  <si>
    <t>Fortalecer tres (3) servicios de circulación artística y cultural a través del territorio Cultural, creativo, turístico y de los saberes</t>
  </si>
  <si>
    <t>Servicio de circulación artística y cultural 
  (330107300)</t>
  </si>
  <si>
    <t>3301129</t>
  </si>
  <si>
    <t>Realizar cinco (5) Documentos de Planeación  elaborados, actualizados e implementados para el desarrollo de un territorio cultural y turistico de Bucaramanga.</t>
  </si>
  <si>
    <t>Documentos de planeación 
  (330112900)</t>
  </si>
  <si>
    <t>3301087</t>
  </si>
  <si>
    <t>Implementar 2 servicios de educación informal en áreas artísticas y culturales en la Biblioteca Gabriel Turbay y sus bibliotecas satélites y estrategias digitales y didácticas a través del fomento de las habilidades de lectura, escritura y oralidad en la ciudad de Bucaramanga.</t>
  </si>
  <si>
    <t>Servicio de educación informal en áreas artísticas y culturales 
  (330108700)</t>
  </si>
  <si>
    <t>Mantenimiento</t>
  </si>
  <si>
    <t>3301126</t>
  </si>
  <si>
    <t>Ofrecer servicios de apoyo al proceso de formación artística y cultural implementado a través de dos (2) programas de formación en artes, oficios y saberes en el Municipio de Bucaramanga y sus zonas rurales.</t>
  </si>
  <si>
    <t>Servicio de apoyo al proceso de formación artística y cultural 
  (330112600)</t>
  </si>
  <si>
    <t>3302</t>
  </si>
  <si>
    <t>Gestión, protección y salvaguardia del patrimonio cultural colombiano. (3302)</t>
  </si>
  <si>
    <t>3302002</t>
  </si>
  <si>
    <t xml:space="preserve">Elaborar dos (2) documentos de lineamientos técnicos sobre el inventario de los BIC de Interés Cultural y atractivos turísticos del ámbito municipal con las que cuenta la entidad territorial elaborado
</t>
  </si>
  <si>
    <t>Documentos de lineamientos técnicos (330200200)</t>
  </si>
  <si>
    <t>3302049</t>
  </si>
  <si>
    <t xml:space="preserve">Brindar  1 servicio de salvaguardia al patrimonio inmaterial a través del proceso de identificación, documentación, investigación, recuperación, preservación, protección, promoción, valoración, transmisión y revitalización  del patrimonio inmaterial del municipio de Bucaramanga.
</t>
  </si>
  <si>
    <t>Servicio de salvaguardia al patrimonio inmaterial (330204900)</t>
  </si>
  <si>
    <t>3302051</t>
  </si>
  <si>
    <t xml:space="preserve">Brindar 50 servicios de intervencion de patrimonio material mueble a través de la recuperación  de obras del patrimonio artístico visual, bibliográfico y documental del Municipio de Bucaramanga.
</t>
  </si>
  <si>
    <t>Servicios de intervención al patrimonio material mueble (330205100)</t>
  </si>
  <si>
    <t>3301061</t>
  </si>
  <si>
    <t>Asistir a 300 personas técnicamente a través del fortalecimiento a los consejeros de Cultura</t>
  </si>
  <si>
    <t>Personas asistidas técnicamente
 (330106100)</t>
  </si>
  <si>
    <t>Territorio seguro que genera valor</t>
  </si>
  <si>
    <t>Gobierno territorial</t>
  </si>
  <si>
    <t>4599</t>
  </si>
  <si>
    <t>Fortalecimiento a la gestión y dirección de la administración pública territorial (4599)</t>
  </si>
  <si>
    <t>4599034</t>
  </si>
  <si>
    <t>Dotar una Sede con mobiliario y demás elementos requeridos para apoyar la prestación de los servicios del IMCT</t>
  </si>
  <si>
    <t>Sedes dotadas
  (459903400)</t>
  </si>
  <si>
    <t>3301099</t>
  </si>
  <si>
    <t xml:space="preserve">Brindar 3 servicios de acceso y aprovechamiento de información a los procesos culturales y artísticos a través de herramientas tecnológicas y de comunicación </t>
  </si>
  <si>
    <t>Servicio de información para el sector artístico y cultural (330109900)</t>
  </si>
  <si>
    <t>IMCT</t>
  </si>
  <si>
    <t>Maylin Tatiana Jaramillo</t>
  </si>
  <si>
    <t>10, 11</t>
  </si>
  <si>
    <t>8, 11</t>
  </si>
  <si>
    <t>4, 10</t>
  </si>
  <si>
    <t>Versión: 2.0</t>
  </si>
  <si>
    <t>Fecha aprobación: Octubre-10-2024</t>
  </si>
  <si>
    <t>Página: 1 de 1</t>
  </si>
  <si>
    <t>Desarrollo de agenda cultural, artística, turística y/o tradicional a través de la promoción de manifestaciones y actividades en la ciudad de Bucaramanga</t>
  </si>
  <si>
    <t xml:space="preserve"> niños, jóvenes y adultos</t>
  </si>
  <si>
    <t>Desarrollo de eventos de promoción cultural, artística, gastronómica, turística, histórica y patrimonial en la ciudad de Bucaramanga</t>
  </si>
  <si>
    <t>17 comunas</t>
  </si>
  <si>
    <t>Desarrollo y Consolidación de la Estrategia Ciudad Región en el municipio de Bucaramanga</t>
  </si>
  <si>
    <t>14 comunas</t>
  </si>
  <si>
    <t>Divulgación y posicionamiento de las diferentes experiencias turísticas, culturales y patrimoniales para la apuesta de Bucaramanga como epicentro turístico en la ciudad de Bucaramanga</t>
  </si>
  <si>
    <t>Apoyo a la promoción de las diferentes áreas artísticas y culturales en las líneas de creación, circulación, investigación, itinerancia, distribución y/o comercialización para los artistas y gestores culturales locales en Bucaramanga.</t>
  </si>
  <si>
    <t>17 comunas de Bucaramanga</t>
  </si>
  <si>
    <t>Becas asignadas en las convocatorias de Carrozas, arte y circulación, Itinerancia, Talento Local, Banco de jurados</t>
  </si>
  <si>
    <t>Desarrollo de los beneficios económicos periódicos BEPS para el beneficio de los gestores y creadores  de la ciudad de Bucaramanga</t>
  </si>
  <si>
    <t>Gestores culturales de la tercera edad</t>
  </si>
  <si>
    <t>Asesorar y acompañar a los creadores y gestores culturales para la asignacion del beneficio en el marco de la norma a la renta vitalicia.Entrga de recursos por  Programa BEPS</t>
  </si>
  <si>
    <t>Fortalecimiento institucional del IMCT a través de la formulación de documentos de planificación en el sector cultural y turístico del municipio de Bucaramanga</t>
  </si>
  <si>
    <t>Elaboración de un documento diagnóstico de  Bucaramanga como destino turistic inteligente</t>
  </si>
  <si>
    <t>Agencias de viajes, gremios de taxistas, hoteleria</t>
  </si>
  <si>
    <t>Apoyo al fomento y promoción de las habilidades de lectura, escritura y oralidad en la Biblioteca Gabriel Turbay e infraestructura cultural de la ciudad de Bucaramanga</t>
  </si>
  <si>
    <t xml:space="preserve">Comuna 1 Norte; Comuna 2 Nororiental, Comuna 3 San Francisco, Comuna 4 Occidental, Comuna 5 García Rovira, Comuna 6 La Concordia, Comuna 7 La Ciudadela; Comuna 8 Sur Occidente, Comuna 9 La Pedregosa, Comuna 10 Provenza, Comuna 11 Sur, Comuna 12 Cabecera del llano, Comuna 13  Antonia Santos, Comuna 14 Morrorico, Comuna 15 Centro y Comuna 17 Mutis. </t>
  </si>
  <si>
    <t>niños, niñas, adolescentes, jovenes y adultos</t>
  </si>
  <si>
    <t>Fortalecimiento de los procesos que desarrolla la Escuela municipal de artes y oficios para la reconstrucción del tejido social y cultural de los ciudadanos del municipio de Bucaramanga</t>
  </si>
  <si>
    <t>14 comunas impactadas</t>
  </si>
  <si>
    <t xml:space="preserve">Implementación de estrategias para la conservación y la salvaguarda del patrimonio cultural material e inmaterial en el municipio de Bucaramanga.  
</t>
  </si>
  <si>
    <t>Niños, jovenes y adultos</t>
  </si>
  <si>
    <t xml:space="preserve">Implementación de estrategias para la conservación y la salvaguarda del patrimonio cultural material e inmaterial en el municipio de Bucaramanga.  </t>
  </si>
  <si>
    <t>Fortalecimiento del consejo municipal de cultura y de turismo de Bucaramanga</t>
  </si>
  <si>
    <t>Fortalecimiento de los espacios culturales  del Instituto Municipal de cultura y turismo - IMCT del Municipio de Bucaramanga.</t>
  </si>
  <si>
    <t xml:space="preserve">Fortalecimiento de los servicios a la comunidad a través del acceso y aprovechamiento de las tecnologías de la información y la comunicación en el municipio de Bucaramanga. </t>
  </si>
  <si>
    <t>Apoyo a la formación artistica y cultural dentro del marco de los prsupuestos participativos a la comunidad del Municipio de Bucaramanga</t>
  </si>
  <si>
    <t>Barrio la Joya y Luis carlos galan</t>
  </si>
  <si>
    <t>Compra de instrumentos musicales para estos barrio</t>
  </si>
  <si>
    <t>Fortalecimiento para la promoción e intervención de los escenarios para los espectáculos públicos de las artes escénicas de la ciudad de
Bucaramanga</t>
  </si>
  <si>
    <t xml:space="preserve"> Talleres realizados. Implementación de la  estrategia bucaro pasa libro, y salas de la Biblioteca</t>
  </si>
  <si>
    <t>1599 estudiantes programa centralizado, en extensión 1392 estudaintes, 925 estudiantes en cultura popular</t>
  </si>
  <si>
    <t>Diagnóstico y tratamiento de obra de restauración</t>
  </si>
  <si>
    <t>parque de los sueños, parque García Rovira, plaza galan, parque Santander, parque las palmas y parque san pio</t>
  </si>
  <si>
    <t>SCOUNTING PARQUES DE LA CIUDAD PARA REALIZACION ACTIVACIONES DE CIUDAD NAVIDEÑAS
Identificación de 9 parque de la ciudad, en esta primera jornada realizada en octubre se visitaron las  locaciones para las actividades a desarrollar en estos parque es montaje de iluminación navideña con temática y montaje de escenarios con técnica en sonido, pantalla, tarima, estos escenarios contaran activaciones culturales tales como bailes, villancicos y muestras artísticas con danzas obras  techo, para activar la ciudad en época navideña.</t>
  </si>
  <si>
    <t>61 personas atendidas en 4 recorridos durante octubre y 1330 personas impactadas en 15 actividades asociadas a la promoción de eventos de ciudad.</t>
  </si>
  <si>
    <t>Ejecución de la Feria Bonita de Bucaramanga, carrozas, vestuario, material pop. Logistica para eventos. Conciertos</t>
  </si>
  <si>
    <t>49 taxistas capacitados, 25 lideres y representantes comunales</t>
  </si>
  <si>
    <t>Se realizaron 3 capacitaciones  donde se impactó la comuna 14 y el gremio de transporte público</t>
  </si>
  <si>
    <t xml:space="preserve">Durante el mes de octubre se llevaron a cabo varios circuitos en la ciudad con el fin de promover  el patrimonio cultural y natural de la ciudad de Bucaramanga , se hicieron 26 circuitos con un total de 335 personas atendidas entre turistas y ciudadanos.  
 </t>
  </si>
  <si>
    <t>Niños, jóvenes y adultos</t>
  </si>
  <si>
    <t xml:space="preserve">
CIRCUITOS TURÍSTICOS 
CIRCUITO ORÍGENES 
CIRCUITO: LO REAL MARAVILLOSO 
CIRCUITO BUCARAMANGA MONUMENTAL  
CIRCUITO: PATRIMONIO Y COMERCIO  
CIRCUITO: BUCARAMANGA BONITA OTRA VEZ COMUNA 12 Y 13  
CIRCUITO: DESTINO : PASEO DEL COMERCIO DE BUCARAMANGA 
CIRCUITO: MURALISMO COMUNA 15  
CIRCUITO: CIUDAD PARQUE  
CIRCUITO: GRÁFICA EN MOVIMIENTO  
CIRCUITO: LO QUE CUENTAN LOS ESTORAQUES 
CIRCUITO: COMERCIO Y CULTURA   
CIRCUITO: RECORRIENDO LA BONITA 
</t>
  </si>
  <si>
    <t>Dentro de la gestión realizada por el equipo de la Subdirección de turismo se ha identificado una oportunidad de tener un nuevo punto de información turístico en la ciudad, el cual podría estar ubicado en el Distrito del calzado, para ello se están adelantando acciones para lograr la confirmación del espacio y las necesidades de adecuación. </t>
  </si>
  <si>
    <t>Se realiza la solicitud de dotación de prendas institucionales para los guías que están en el proceso de atención de los puntos de Información turísticos de la ciudad, que se ha definido que serán camisetas tipo polo y chaqueta rompevientos.</t>
  </si>
  <si>
    <t xml:space="preserve">Adultos </t>
  </si>
  <si>
    <t>Es así como entre los 294 ganadores de estímulos se han adjudicado 49 con un enfoque diferencial.</t>
  </si>
  <si>
    <t>Se  realizaron socializaciones, conferencias y participaciones comunitarias del público propio y turista de la ciudad, a través de una semana del patrimonio que reunió la consolidación de saberes, tradiciones, teorías y prácticas de preservación, conservación y salvaguarda del patrimonio local y regional. A través de 9 conferencias en nueve lugares diferentes como: Estación del tren-café Madrid, Casa Galán, Casa Luis Perú, Auditorio Luis A Calvo, Auditorio Pedro Gómez Valderrama, UDES, y Parque Turbay, en donde se realizaron circuitos, talleres y socializaciones de patrimonio, arte y cultura.</t>
  </si>
  <si>
    <t>Estación del tren-café Madrid, Casa Galán, Casa Luis Perú, Auditorio Luis A Calvo, Auditorio Pedro Gómez Valderrama, UDES, y Parque Turbay</t>
  </si>
  <si>
    <t>26 salas</t>
  </si>
  <si>
    <t>niños , jovenes y adultos
41 artistas visibilizados</t>
  </si>
  <si>
    <t xml:space="preserve">En alianza con la cámara de comercio de Bucaramanga, superamos las 14 mil visitas dentro del circuito de arte local más importante de Bucaramanga, SALAS ABIERTAS y VISITARTE 2024. Los logros dentro de esta alianza fueron: 
       14.072 asistentes a las 26 salas – circuitos de arte                                                                       2.662 asistentes visitarte – circuitos y talleres de arte
1.315 asistentes exposición itinerante en parques 
</t>
  </si>
  <si>
    <t>artistas, escritores, docentes, periodistas, profesionales, amas de casa, estudiantes, jubilados</t>
  </si>
  <si>
    <t>Más de 120 niños recibieron recuerdos impresos en 3D que les ayudo a inspirar que pueden construir sus sueños, más de 300 personas en territorio lograron conocer las posibilidades de la realidad virtual y experimentaron que tan alto pueden volar sus sueños en compañía de los Drones del IAC.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</si>
</sst>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 #,##0.00_-;\-&quot;$&quot;\ * #,##0.00_-;_-&quot;$&quot;\ * &quot;-&quot;??_-;_-@_-"/>
    <numFmt numFmtId="43" formatCode="_-* #,##0.00_-;\-* #,##0.00_-;_-* &quot;-&quot;??_-;_-@_-"/>
    <numFmt numFmtId="164" formatCode="_-&quot;$&quot;* #,##0_-;\-&quot;$&quot;* #,##0_-;_-&quot;$&quot;* &quot;-&quot;_-;_-@_-"/>
    <numFmt numFmtId="165" formatCode="&quot;$&quot;\ #,##0"/>
    <numFmt numFmtId="166" formatCode="_-&quot;$&quot;\ * #,##0_-;\-&quot;$&quot;\ * #,##0_-;_-&quot;$&quot;\ * &quot;-&quot;??_-;_-@_-"/>
  </numFmts>
  <fonts count="22"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9"/>
      <color indexed="81"/>
      <name val="Tahoma"/>
      <family val="2"/>
    </font>
    <font>
      <b/>
      <sz val="9"/>
      <color indexed="81"/>
      <name val="Tahoma"/>
      <family val="2"/>
    </font>
    <font>
      <sz val="11"/>
      <color theme="1"/>
      <name val="Aptos Narrow"/>
      <family val="2"/>
      <scheme val="minor"/>
    </font>
    <font>
      <sz val="11"/>
      <color theme="1"/>
      <name val="Arial"/>
      <family val="2"/>
    </font>
    <font>
      <sz val="9"/>
      <color theme="1"/>
      <name val="Arial"/>
      <family val="2"/>
    </font>
    <font>
      <b/>
      <sz val="9"/>
      <color theme="1"/>
      <name val="Arial"/>
      <family val="2"/>
    </font>
    <font>
      <b/>
      <sz val="9"/>
      <color theme="1"/>
      <name val="Aptos Narrow"/>
      <family val="2"/>
      <scheme val="minor"/>
    </font>
    <font>
      <b/>
      <sz val="9"/>
      <color theme="0"/>
      <name val="Arial"/>
      <family val="2"/>
    </font>
    <font>
      <sz val="8"/>
      <color rgb="FF000000"/>
      <name val="Calibri"/>
      <family val="2"/>
    </font>
    <font>
      <sz val="11"/>
      <color theme="1"/>
      <name val="Calibri"/>
      <family val="2"/>
    </font>
    <font>
      <sz val="9"/>
      <color theme="1"/>
      <name val="Arial"/>
      <family val="2"/>
    </font>
  </fonts>
  <fills count="4">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106">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1" fillId="2" borderId="23"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protection locked="0"/>
    </xf>
    <xf numFmtId="9" fontId="3" fillId="0" borderId="2" xfId="0" applyNumberFormat="1" applyFont="1" applyBorder="1" applyAlignment="1" applyProtection="1">
      <alignment horizontal="center" vertical="center" wrapText="1"/>
      <protection locked="0"/>
    </xf>
    <xf numFmtId="44" fontId="3" fillId="0" borderId="1" xfId="0" applyNumberFormat="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9" fontId="3" fillId="3" borderId="2" xfId="1" applyFont="1" applyFill="1" applyBorder="1" applyAlignment="1">
      <alignment horizontal="center" vertical="center" wrapText="1"/>
    </xf>
    <xf numFmtId="9" fontId="3" fillId="0" borderId="1" xfId="1" applyFont="1" applyBorder="1" applyAlignment="1">
      <alignment horizontal="center" vertical="center"/>
    </xf>
    <xf numFmtId="9" fontId="3" fillId="0" borderId="1" xfId="1" applyFont="1" applyFill="1" applyBorder="1" applyAlignment="1">
      <alignment horizontal="center" vertical="center"/>
    </xf>
    <xf numFmtId="9" fontId="3" fillId="0" borderId="1" xfId="1" applyFont="1" applyBorder="1" applyAlignment="1">
      <alignment horizontal="center" vertical="center" wrapText="1"/>
    </xf>
    <xf numFmtId="9" fontId="3" fillId="0" borderId="7" xfId="1" applyFont="1" applyBorder="1" applyAlignment="1">
      <alignment horizontal="center" vertical="center"/>
    </xf>
    <xf numFmtId="9" fontId="3" fillId="0" borderId="2" xfId="1" applyFont="1" applyBorder="1" applyAlignment="1">
      <alignment horizontal="center" vertical="center" wrapText="1"/>
    </xf>
    <xf numFmtId="44" fontId="3" fillId="0" borderId="7" xfId="0" applyNumberFormat="1" applyFont="1" applyBorder="1" applyAlignment="1" applyProtection="1">
      <alignment horizontal="center" vertical="center"/>
      <protection locked="0"/>
    </xf>
    <xf numFmtId="3" fontId="3" fillId="0" borderId="2" xfId="0" applyNumberFormat="1" applyFont="1" applyBorder="1" applyAlignment="1">
      <alignment horizontal="center"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9" fontId="3" fillId="0" borderId="2" xfId="1" applyFont="1" applyBorder="1" applyAlignment="1" applyProtection="1">
      <alignment horizontal="center" vertical="center" wrapText="1"/>
      <protection locked="0"/>
    </xf>
    <xf numFmtId="9" fontId="3" fillId="0" borderId="2" xfId="1" applyFont="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9" fontId="3" fillId="0" borderId="1" xfId="1" applyFont="1" applyBorder="1" applyAlignment="1" applyProtection="1">
      <alignment horizontal="center" vertical="center" wrapText="1"/>
      <protection locked="0"/>
    </xf>
    <xf numFmtId="9" fontId="3" fillId="0" borderId="1" xfId="1" applyFont="1" applyBorder="1" applyAlignment="1" applyProtection="1">
      <alignment horizontal="center" vertical="center"/>
      <protection locked="0"/>
    </xf>
    <xf numFmtId="9" fontId="3" fillId="0" borderId="7" xfId="1" applyFont="1" applyBorder="1" applyAlignment="1" applyProtection="1">
      <alignment horizontal="center" vertical="center"/>
      <protection locked="0"/>
    </xf>
    <xf numFmtId="1" fontId="3" fillId="0" borderId="2" xfId="0" applyNumberFormat="1" applyFont="1" applyBorder="1" applyAlignment="1" applyProtection="1">
      <alignment horizontal="center" vertical="center" wrapText="1"/>
      <protection locked="0"/>
    </xf>
    <xf numFmtId="165" fontId="3" fillId="0" borderId="2" xfId="0" applyNumberFormat="1" applyFont="1" applyBorder="1" applyAlignment="1" applyProtection="1">
      <alignment horizontal="center" vertical="center" wrapText="1"/>
      <protection locked="0"/>
    </xf>
    <xf numFmtId="0" fontId="14" fillId="0" borderId="1" xfId="0" applyFont="1" applyBorder="1" applyAlignment="1">
      <alignment horizontal="center" vertical="center"/>
    </xf>
    <xf numFmtId="3" fontId="14"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1" xfId="1" applyNumberFormat="1" applyFont="1" applyFill="1" applyBorder="1" applyAlignment="1">
      <alignment horizontal="center" vertical="center"/>
    </xf>
    <xf numFmtId="9" fontId="14" fillId="0" borderId="1" xfId="1" applyFont="1" applyFill="1" applyBorder="1" applyAlignment="1">
      <alignment horizontal="center" vertical="center"/>
    </xf>
    <xf numFmtId="1" fontId="14" fillId="0" borderId="1" xfId="0" applyNumberFormat="1" applyFont="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9" fontId="14" fillId="0" borderId="1" xfId="1" applyFont="1" applyFill="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wrapText="1"/>
      <protection locked="0"/>
    </xf>
    <xf numFmtId="165" fontId="3" fillId="0" borderId="7"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6" fillId="0" borderId="0" xfId="0" applyFont="1" applyAlignment="1">
      <alignment horizontal="center" vertical="center"/>
    </xf>
    <xf numFmtId="0" fontId="17" fillId="0" borderId="0" xfId="0" applyFont="1" applyAlignment="1">
      <alignment vertical="center" wrapText="1"/>
    </xf>
    <xf numFmtId="0" fontId="18" fillId="2" borderId="3" xfId="0" applyFont="1" applyFill="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9" fillId="0" borderId="0" xfId="0" applyFont="1" applyAlignment="1" applyProtection="1">
      <alignment wrapText="1"/>
      <protection locked="0"/>
    </xf>
    <xf numFmtId="0" fontId="20" fillId="0" borderId="0" xfId="0" applyFont="1" applyAlignment="1">
      <alignment horizontal="justify" vertical="center"/>
    </xf>
    <xf numFmtId="43" fontId="3" fillId="0" borderId="1" xfId="2"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166" fontId="3" fillId="0" borderId="2" xfId="0" applyNumberFormat="1" applyFont="1" applyBorder="1" applyAlignment="1" applyProtection="1">
      <alignment horizontal="center" vertical="center" wrapText="1"/>
      <protection locked="0"/>
    </xf>
    <xf numFmtId="166" fontId="3" fillId="0" borderId="2" xfId="0" applyNumberFormat="1" applyFont="1" applyBorder="1" applyAlignment="1" applyProtection="1">
      <alignment horizontal="center" vertical="center"/>
      <protection locked="0"/>
    </xf>
    <xf numFmtId="166" fontId="14" fillId="0" borderId="1" xfId="0" applyNumberFormat="1" applyFont="1" applyBorder="1" applyAlignment="1" applyProtection="1">
      <alignment horizontal="center" vertical="center"/>
      <protection locked="0"/>
    </xf>
    <xf numFmtId="166" fontId="3" fillId="0" borderId="1" xfId="0" applyNumberFormat="1" applyFont="1" applyBorder="1" applyAlignment="1" applyProtection="1">
      <alignment horizontal="center" vertical="center"/>
      <protection locked="0"/>
    </xf>
    <xf numFmtId="166" fontId="3" fillId="0" borderId="1" xfId="0" applyNumberFormat="1" applyFont="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0" borderId="1" xfId="0" applyFont="1" applyBorder="1" applyAlignment="1">
      <alignment horizontal="center" vertical="center"/>
    </xf>
  </cellXfs>
  <cellStyles count="3">
    <cellStyle name="Millares" xfId="2" builtinId="3"/>
    <cellStyle name="Normal" xfId="0" builtinId="0"/>
    <cellStyle name="Porcentaje" xfId="1" builtinId="5"/>
  </cellStyles>
  <dxfs count="68">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numFmt numFmtId="165" formatCode="&quot;$&quot;\ #,##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67"/>
    </tableStyle>
    <tableStyle name="Estilo de tabla 4" pivot="0" count="1" xr9:uid="{00000000-0011-0000-FFFF-FFFF03000000}">
      <tableStyleElement type="first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152" totalsRowShown="0" headerRowDxfId="65" dataDxfId="63" headerRowBorderDxfId="64" tableBorderDxfId="62">
  <tableColumns count="62">
    <tableColumn id="1" xr3:uid="{00000000-0010-0000-0000-000001000000}" name=" Consecutivo PDM" dataDxfId="61"/>
    <tableColumn id="2" xr3:uid="{00000000-0010-0000-0000-000002000000}" name="Linea Estratégica" dataDxfId="60"/>
    <tableColumn id="5" xr3:uid="{00000000-0010-0000-0000-000005000000}" name="Sector" dataDxfId="59"/>
    <tableColumn id="14" xr3:uid="{00000000-0010-0000-0000-00000E000000}" name="Cod. Programa" dataDxfId="58"/>
    <tableColumn id="15" xr3:uid="{00000000-0010-0000-0000-00000F000000}" name="Programa" dataDxfId="57"/>
    <tableColumn id="16" xr3:uid="{00000000-0010-0000-0000-000010000000}" name="Cod. de Producto" dataDxfId="56"/>
    <tableColumn id="17" xr3:uid="{00000000-0010-0000-0000-000011000000}" name="Meta de Producto" dataDxfId="55"/>
    <tableColumn id="18" xr3:uid="{00000000-0010-0000-0000-000012000000}" name="Cod. Indicador de Producto" dataDxfId="54"/>
    <tableColumn id="19" xr3:uid="{00000000-0010-0000-0000-000013000000}" name="Indicador de Producto" dataDxfId="53"/>
    <tableColumn id="20" xr3:uid="{00000000-0010-0000-0000-000014000000}" name="LÍnea Base" dataDxfId="52"/>
    <tableColumn id="21" xr3:uid="{00000000-0010-0000-0000-000015000000}" name="Unidad de Medida2" dataDxfId="51"/>
    <tableColumn id="22" xr3:uid="{00000000-0010-0000-0000-000016000000}" name="Tipo de Meta" dataDxfId="50"/>
    <tableColumn id="23" xr3:uid="{00000000-0010-0000-0000-000017000000}" name="Meta Programada Cuatrienio3" dataDxfId="49"/>
    <tableColumn id="24" xr3:uid="{00000000-0010-0000-0000-000018000000}" name="Meta Programada Vigencia" dataDxfId="48"/>
    <tableColumn id="25" xr3:uid="{00000000-0010-0000-0000-000019000000}" name="Meta Ejecutada Vigencia4" dataDxfId="47"/>
    <tableColumn id="26" xr3:uid="{00000000-0010-0000-0000-00001A000000}" name="Porcentaje Avance Vigencia" dataDxfId="46">
      <calculatedColumnFormula>+(Tabla1[[#This Row],[Meta Ejecutada Vigencia4]]/Tabla1[[#This Row],[Meta Programada Vigencia]])</calculatedColumnFormula>
    </tableColumn>
    <tableColumn id="27" xr3:uid="{00000000-0010-0000-0000-00001B000000}" name="Porcentaje Avance Cuatrienio" dataDxfId="45" dataCellStyle="Porcentaje">
      <calculatedColumnFormula>+Tabla1[[#This Row],[Meta Ejecutada Vigencia4]]/Tabla1[[#This Row],[Meta Programada Cuatrienio3]]/4</calculatedColumnFormula>
    </tableColumn>
    <tableColumn id="28" xr3:uid="{00000000-0010-0000-0000-00001C000000}" name="Código BPIN" dataDxfId="44"/>
    <tableColumn id="29" xr3:uid="{00000000-0010-0000-0000-00001D000000}" name="Nombre del Proyecto" dataDxfId="43"/>
    <tableColumn id="30" xr3:uid="{00000000-0010-0000-0000-00001E000000}" name="Valor del Proyecto" dataDxfId="42"/>
    <tableColumn id="31" xr3:uid="{00000000-0010-0000-0000-00001F000000}" name="Valor Vigencia Proyecto" dataDxfId="41"/>
    <tableColumn id="32" xr3:uid="{00000000-0010-0000-0000-000020000000}" name="Comuna o Barrio Beneficiado" dataDxfId="40"/>
    <tableColumn id="33" xr3:uid="{00000000-0010-0000-0000-000021000000}" name="Población Beneficiada" dataDxfId="39"/>
    <tableColumn id="34" xr3:uid="{00000000-0010-0000-0000-000022000000}" name="Número de Beneficiarios" dataDxfId="38"/>
    <tableColumn id="44" xr3:uid="{00000000-0010-0000-0000-00002C000000}" name="Actividades Realizadas" dataDxfId="37"/>
    <tableColumn id="46" xr3:uid="{00000000-0010-0000-0000-00002E000000}" name="Recursos propios 2024" dataDxfId="36">
      <calculatedColumnFormula>Tabla1[[#This Row],[Valor Vigencia Proyecto]]</calculatedColumnFormula>
    </tableColumn>
    <tableColumn id="47" xr3:uid="{00000000-0010-0000-0000-00002F000000}" name="SGP Educación 2024" dataDxfId="35"/>
    <tableColumn id="48" xr3:uid="{00000000-0010-0000-0000-000030000000}" name="SGP Salud 2024" dataDxfId="34"/>
    <tableColumn id="36" xr3:uid="{9F9AF3B5-9302-4098-86C2-F3751C61856C}" name="SGP Deporte 2024" dataDxfId="33"/>
    <tableColumn id="35" xr3:uid="{C5C853CA-0E38-42F1-B617-F223698DFB1E}" name="SGP Cultura 2024" dataDxfId="32"/>
    <tableColumn id="13" xr3:uid="{D6B586E6-694C-47D3-A512-D9CFE88B0A7F}" name="SGP Libre inversión 2024" dataDxfId="31"/>
    <tableColumn id="12" xr3:uid="{C6702C45-B7D4-4947-B509-EA37B6998105}" name="SGP Libre destinación 2024" dataDxfId="30"/>
    <tableColumn id="11" xr3:uid="{6017F25B-848D-457C-9FE3-AA60351408C4}" name="SGP Alimentación escolar 2024" dataDxfId="29"/>
    <tableColumn id="10" xr3:uid="{2CC2E560-F685-4D13-A61E-33C712BF2BB1}" name="SGP Municipios río Magdalena 2024" dataDxfId="28"/>
    <tableColumn id="9" xr3:uid="{09919044-DCEC-4B52-92EE-B073D02DC126}" name="SGP APSB 2024" dataDxfId="27"/>
    <tableColumn id="8" xr3:uid="{DB23BA9E-ECC6-40CB-BD89-0D2B86F37CB6}" name="Crédito 2024" dataDxfId="26"/>
    <tableColumn id="7" xr3:uid="{D5A630DF-3B56-46D1-9753-5E0368C63EC6}" name="Transferencias de capital - cofinanciación departamento 2024" dataDxfId="25"/>
    <tableColumn id="6" xr3:uid="{412FCA12-6813-443B-B6C2-123BED9F85F9}" name="Transferencias de capital - cofinanciación nación 2024" dataDxfId="24"/>
    <tableColumn id="49" xr3:uid="{00000000-0010-0000-0000-000031000000}" name="Otros 2024" dataDxfId="23">
      <calculatedColumnFormula>Tabla1[[#This Row],[Valor Vigencia Proyecto]]</calculatedColumnFormula>
    </tableColumn>
    <tableColumn id="50" xr3:uid="{00000000-0010-0000-0000-000032000000}" name="Total 2024" dataDxfId="22">
      <calculatedColumnFormula>SUM(Tabla1[[#This Row],[Recursos propios 2024]:[Otros 2024]])</calculatedColumnFormula>
    </tableColumn>
    <tableColumn id="51" xr3:uid="{00000000-0010-0000-0000-000033000000}" name="Recursos propios 20242" dataDxfId="21"/>
    <tableColumn id="52" xr3:uid="{00000000-0010-0000-0000-000034000000}" name="SGP Educación 20243" dataDxfId="20"/>
    <tableColumn id="53" xr3:uid="{00000000-0010-0000-0000-000035000000}" name="SGP Salud 20244" dataDxfId="19"/>
    <tableColumn id="62" xr3:uid="{7C7CEB6E-F374-4CFE-9734-C5F0F9CACDEF}" name="SGP Deporte 20245" dataDxfId="18"/>
    <tableColumn id="61" xr3:uid="{3FADCE38-626D-4D04-8E80-59C4EF4A26E2}" name="SGP Cultura 20246" dataDxfId="17"/>
    <tableColumn id="45" xr3:uid="{6E60DE39-5E5F-42D9-8EA9-092D48DC1C96}" name="SGP Libre inversión 20247" dataDxfId="16"/>
    <tableColumn id="43" xr3:uid="{2BAC0D89-AF4D-42C7-B398-E355E1723AC0}" name="SGP Libre destinación 20248" dataDxfId="15"/>
    <tableColumn id="42" xr3:uid="{26B92485-4124-4A13-AFC5-F2B525B9055F}" name="SGP Alimentación escolar 20249" dataDxfId="14"/>
    <tableColumn id="41" xr3:uid="{DE932401-FD8A-4377-94A4-629C2334F09E}" name="SGP Municipios río Magdalena 202410" dataDxfId="13"/>
    <tableColumn id="40" xr3:uid="{1BEDA122-5557-4D48-AF95-BCC1CDE51394}" name="SGP APSB 202411" dataDxfId="12"/>
    <tableColumn id="39" xr3:uid="{08579477-3F83-4D37-83BA-A19DF09AE01D}" name="Crédito 202412" dataDxfId="11"/>
    <tableColumn id="38" xr3:uid="{A6A070B1-2233-4449-B2F2-3342ACF65D94}" name="Transferencias de capital - cofinanciación departamento 202413" dataDxfId="10"/>
    <tableColumn id="37" xr3:uid="{81D561A4-3CB9-4C97-9B09-8163BD53EE55}" name="Transferencias de capital - cofinanciación nación 202414" dataDxfId="9"/>
    <tableColumn id="54" xr3:uid="{00000000-0010-0000-0000-000036000000}" name="Otros 202415" dataDxfId="8"/>
    <tableColumn id="55" xr3:uid="{00000000-0010-0000-0000-000037000000}" name="Total Comprometido 2024" dataDxfId="7">
      <calculatedColumnFormula>SUM(Tabla1[[#This Row],[Recursos propios 20242]:[Otros 202415]])</calculatedColumnFormula>
    </tableColumn>
    <tableColumn id="56" xr3:uid="{00000000-0010-0000-0000-000038000000}" name="Ejecución Presupuestal" dataDxfId="6" dataCellStyle="Porcentaje">
      <calculatedColumnFormula>+Tabla1[[#This Row],[Total Comprometido 2024]]/Tabla1[[#This Row],[Total 2024]]</calculatedColumnFormula>
    </tableColumn>
    <tableColumn id="3" xr3:uid="{97D6E022-C782-4FF3-9460-66988DC9E046}" name="Total Recursos Obligados" dataDxfId="5">
      <calculatedColumnFormula>Tabla1[[#This Row],[Total Recursos Pagados]]</calculatedColumnFormula>
    </tableColumn>
    <tableColumn id="4" xr3:uid="{FACF9905-9C80-4C0B-AA93-96434C5C0E89}" name="Total Recursos Pagados" dataDxfId="4"/>
    <tableColumn id="57" xr3:uid="{00000000-0010-0000-0000-000039000000}" name="Recursos Gestionados" dataDxfId="3"/>
    <tableColumn id="58" xr3:uid="{00000000-0010-0000-0000-00003A000000}" name="Dependencia" dataDxfId="2"/>
    <tableColumn id="59" xr3:uid="{00000000-0010-0000-0000-00003B000000}" name="Responsable" dataDxfId="1"/>
    <tableColumn id="60" xr3:uid="{00000000-0010-0000-0000-00003C000000}" name="ODS" data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164"/>
  <sheetViews>
    <sheetView showGridLines="0" tabSelected="1" topLeftCell="F1" zoomScale="40" zoomScaleNormal="40" workbookViewId="0">
      <selection activeCell="F11" sqref="A11:XFD30"/>
    </sheetView>
  </sheetViews>
  <sheetFormatPr baseColWidth="10" defaultColWidth="11.44140625" defaultRowHeight="14.4" x14ac:dyDescent="0.3"/>
  <cols>
    <col min="1" max="1" width="24" style="10" customWidth="1"/>
    <col min="2" max="2" width="36.109375" style="10" customWidth="1"/>
    <col min="3" max="3" width="20.44140625" style="10" customWidth="1"/>
    <col min="4" max="4" width="19.109375" style="10" customWidth="1"/>
    <col min="5" max="5" width="25.6640625" style="10" customWidth="1"/>
    <col min="6" max="6" width="21.6640625" style="10" customWidth="1"/>
    <col min="7" max="7" width="22.44140625" style="10" customWidth="1"/>
    <col min="8" max="8" width="31.6640625" style="10" customWidth="1"/>
    <col min="9" max="9" width="26.33203125" style="10" customWidth="1"/>
    <col min="10" max="10" width="14.109375" style="10" customWidth="1"/>
    <col min="11" max="11" width="23.33203125" style="10" customWidth="1"/>
    <col min="12" max="12" width="16.6640625" style="10" customWidth="1"/>
    <col min="13" max="13" width="33.88671875" style="10" customWidth="1"/>
    <col min="14" max="14" width="34.44140625" style="10" customWidth="1"/>
    <col min="15" max="15" width="30.44140625" style="10" customWidth="1"/>
    <col min="16" max="16" width="27.5546875" style="11" customWidth="1"/>
    <col min="17" max="17" width="33.6640625" style="12" customWidth="1"/>
    <col min="18" max="18" width="20.109375" style="10" bestFit="1" customWidth="1"/>
    <col min="19" max="19" width="25.109375" style="10" customWidth="1"/>
    <col min="20" max="20" width="26.109375" style="10" bestFit="1" customWidth="1"/>
    <col min="21" max="21" width="28.44140625" style="10" customWidth="1"/>
    <col min="22" max="22" width="34.109375" style="73" customWidth="1"/>
    <col min="23" max="23" width="26.88671875" style="10" customWidth="1"/>
    <col min="24" max="24" width="28.88671875" style="10" customWidth="1"/>
    <col min="25" max="25" width="27.33203125" style="73" customWidth="1"/>
    <col min="26" max="26" width="22.109375" style="10" customWidth="1"/>
    <col min="27" max="27" width="17.5546875" style="10" customWidth="1"/>
    <col min="28" max="29" width="18.44140625" style="10" customWidth="1"/>
    <col min="30" max="30" width="20" style="10" customWidth="1"/>
    <col min="31" max="38" width="18.44140625" style="10" customWidth="1"/>
    <col min="39" max="39" width="28.5546875" style="10" customWidth="1"/>
    <col min="40" max="40" width="24.44140625" style="10" customWidth="1"/>
    <col min="41" max="41" width="28.5546875" style="10" customWidth="1"/>
    <col min="42" max="51" width="19" style="10" customWidth="1"/>
    <col min="52" max="52" width="26.5546875" style="10" customWidth="1"/>
    <col min="53" max="53" width="25.44140625" style="10" customWidth="1"/>
    <col min="54" max="54" width="19" style="10" customWidth="1"/>
    <col min="55" max="55" width="31" style="10" customWidth="1"/>
    <col min="56" max="58" width="27.44140625" style="10" customWidth="1"/>
    <col min="59" max="59" width="25.88671875" style="10" customWidth="1"/>
    <col min="60" max="60" width="17.5546875" style="10" customWidth="1"/>
    <col min="61" max="61" width="19.5546875" style="10" customWidth="1"/>
    <col min="62" max="62" width="21.44140625" style="10" customWidth="1"/>
    <col min="63" max="63" width="22.88671875" style="1" bestFit="1" customWidth="1"/>
    <col min="64" max="64" width="33" style="1" bestFit="1" customWidth="1"/>
    <col min="65" max="65" width="28.88671875" style="1" bestFit="1" customWidth="1"/>
    <col min="66" max="66" width="58.44140625" style="1" bestFit="1" customWidth="1"/>
    <col min="67" max="67" width="26" style="1" bestFit="1" customWidth="1"/>
    <col min="68" max="68" width="24.44140625" style="1" bestFit="1" customWidth="1"/>
    <col min="69" max="69" width="35.44140625" style="1" bestFit="1" customWidth="1"/>
    <col min="70" max="70" width="30.44140625" style="1" bestFit="1" customWidth="1"/>
    <col min="71" max="71" width="31.44140625" style="1" bestFit="1" customWidth="1"/>
    <col min="72" max="72" width="38" style="1" bestFit="1" customWidth="1"/>
    <col min="73" max="73" width="40.109375" style="1" bestFit="1" customWidth="1"/>
    <col min="74" max="74" width="43.44140625" style="1" bestFit="1" customWidth="1"/>
    <col min="75" max="75" width="48.88671875" style="1" bestFit="1" customWidth="1"/>
    <col min="76" max="76" width="39.44140625" style="1" bestFit="1" customWidth="1"/>
    <col min="77" max="77" width="26.88671875" style="1" bestFit="1" customWidth="1"/>
    <col min="78" max="78" width="47" style="1" bestFit="1" customWidth="1"/>
    <col min="79" max="79" width="40" style="1" bestFit="1" customWidth="1"/>
    <col min="80" max="80" width="83.5546875" style="1" bestFit="1" customWidth="1"/>
    <col min="81" max="81" width="21.44140625" style="1" bestFit="1" customWidth="1"/>
    <col min="82" max="82" width="31.44140625" style="1" bestFit="1" customWidth="1"/>
    <col min="83" max="83" width="27.44140625" style="1" bestFit="1" customWidth="1"/>
    <col min="84" max="84" width="56.88671875" style="1" bestFit="1" customWidth="1"/>
    <col min="85" max="85" width="24.44140625" style="1" bestFit="1" customWidth="1"/>
    <col min="86" max="86" width="22.88671875" style="1" bestFit="1" customWidth="1"/>
    <col min="87" max="87" width="33.88671875" style="1" bestFit="1" customWidth="1"/>
    <col min="88" max="88" width="29" style="1" bestFit="1" customWidth="1"/>
    <col min="89" max="89" width="29.88671875" style="1" bestFit="1" customWidth="1"/>
    <col min="90" max="90" width="36.44140625" style="1" bestFit="1" customWidth="1"/>
    <col min="91" max="91" width="38.5546875" style="1" bestFit="1" customWidth="1"/>
    <col min="92" max="92" width="42" style="1" bestFit="1" customWidth="1"/>
    <col min="93" max="93" width="47.44140625" style="1" bestFit="1" customWidth="1"/>
    <col min="94" max="94" width="37.88671875" style="1" bestFit="1" customWidth="1"/>
    <col min="95" max="95" width="25.44140625" style="1" bestFit="1" customWidth="1"/>
    <col min="96" max="96" width="45.44140625" style="1" bestFit="1" customWidth="1"/>
    <col min="97" max="97" width="38.44140625" style="1" bestFit="1" customWidth="1"/>
    <col min="98" max="98" width="82.109375" style="1" bestFit="1" customWidth="1"/>
    <col min="99" max="99" width="22" style="1" bestFit="1" customWidth="1"/>
    <col min="100" max="100" width="32.109375" style="1" bestFit="1" customWidth="1"/>
    <col min="101" max="101" width="28" style="1" bestFit="1" customWidth="1"/>
    <col min="102" max="102" width="57.44140625" style="1" bestFit="1" customWidth="1"/>
    <col min="103" max="103" width="25.109375" style="1" bestFit="1" customWidth="1"/>
    <col min="104" max="104" width="23.44140625" style="1" bestFit="1" customWidth="1"/>
    <col min="105" max="105" width="34.44140625" style="1" bestFit="1" customWidth="1"/>
    <col min="106" max="106" width="29.44140625" style="1" bestFit="1" customWidth="1"/>
    <col min="107" max="107" width="30.44140625" style="1" bestFit="1" customWidth="1"/>
    <col min="108" max="108" width="37.109375" style="1" bestFit="1" customWidth="1"/>
    <col min="109" max="109" width="39.44140625" style="1" bestFit="1" customWidth="1"/>
    <col min="110" max="110" width="42.44140625" style="1" bestFit="1" customWidth="1"/>
    <col min="111" max="111" width="48" style="1" bestFit="1" customWidth="1"/>
    <col min="112" max="112" width="38.44140625" style="1" bestFit="1" customWidth="1"/>
    <col min="113" max="113" width="25.88671875" style="1" bestFit="1" customWidth="1"/>
    <col min="114" max="114" width="46" style="1" bestFit="1" customWidth="1"/>
    <col min="115" max="115" width="39.109375" style="1" bestFit="1" customWidth="1"/>
    <col min="116" max="116" width="82.5546875" style="1" bestFit="1" customWidth="1"/>
    <col min="117" max="117" width="20" style="1" bestFit="1" customWidth="1"/>
    <col min="118" max="118" width="30.109375" style="1" bestFit="1" customWidth="1"/>
    <col min="119" max="119" width="26" style="1" bestFit="1" customWidth="1"/>
    <col min="120" max="120" width="55.44140625" style="1" bestFit="1" customWidth="1"/>
    <col min="121" max="121" width="23.44140625" style="1" bestFit="1" customWidth="1"/>
    <col min="122" max="122" width="21.44140625" style="1" bestFit="1" customWidth="1"/>
    <col min="123" max="123" width="32.44140625" style="1" bestFit="1" customWidth="1"/>
    <col min="124" max="124" width="27.5546875" style="1" bestFit="1" customWidth="1"/>
    <col min="125" max="125" width="28.44140625" style="1" bestFit="1" customWidth="1"/>
    <col min="126" max="126" width="35.109375" style="1" bestFit="1" customWidth="1"/>
    <col min="127" max="127" width="37.44140625" style="1" bestFit="1" customWidth="1"/>
    <col min="128" max="128" width="40.44140625" style="1" bestFit="1" customWidth="1"/>
    <col min="129" max="129" width="46" style="1" bestFit="1" customWidth="1"/>
    <col min="130" max="130" width="36.44140625" style="1" bestFit="1" customWidth="1"/>
    <col min="131" max="131" width="24" style="1" bestFit="1" customWidth="1"/>
    <col min="132" max="132" width="44.109375" style="1" bestFit="1" customWidth="1"/>
    <col min="133" max="133" width="37.44140625" style="1" bestFit="1" customWidth="1"/>
    <col min="134" max="134" width="80.88671875" style="1" bestFit="1" customWidth="1"/>
    <col min="135" max="135" width="37.109375" style="1" bestFit="1" customWidth="1"/>
    <col min="136" max="136" width="22.88671875" style="1" bestFit="1" customWidth="1"/>
    <col min="137" max="137" width="33" style="1" bestFit="1" customWidth="1"/>
    <col min="138" max="138" width="28.88671875" style="1" bestFit="1" customWidth="1"/>
    <col min="139" max="139" width="58.44140625" style="1" bestFit="1" customWidth="1"/>
    <col min="140" max="140" width="26" style="1" bestFit="1" customWidth="1"/>
    <col min="141" max="141" width="24.44140625" style="1" bestFit="1" customWidth="1"/>
    <col min="142" max="142" width="35.44140625" style="1" bestFit="1" customWidth="1"/>
    <col min="143" max="143" width="30.44140625" style="1" bestFit="1" customWidth="1"/>
    <col min="144" max="144" width="31.44140625" style="1" bestFit="1" customWidth="1"/>
    <col min="145" max="145" width="38" style="1" bestFit="1" customWidth="1"/>
    <col min="146" max="146" width="40.109375" style="1" bestFit="1" customWidth="1"/>
    <col min="147" max="147" width="43.44140625" style="1" bestFit="1" customWidth="1"/>
    <col min="148" max="148" width="48.88671875" style="1" bestFit="1" customWidth="1"/>
    <col min="149" max="149" width="39.44140625" style="1" bestFit="1" customWidth="1"/>
    <col min="150" max="150" width="26.88671875" style="1" bestFit="1" customWidth="1"/>
    <col min="151" max="151" width="47" style="1" bestFit="1" customWidth="1"/>
    <col min="152" max="152" width="40" style="1" bestFit="1" customWidth="1"/>
    <col min="153" max="153" width="83.5546875" style="1" bestFit="1" customWidth="1"/>
    <col min="154" max="154" width="21.44140625" style="1" bestFit="1" customWidth="1"/>
    <col min="155" max="155" width="31.44140625" style="1" bestFit="1" customWidth="1"/>
    <col min="156" max="156" width="27.44140625" style="1" bestFit="1" customWidth="1"/>
    <col min="157" max="157" width="56.88671875" style="1" bestFit="1" customWidth="1"/>
    <col min="158" max="158" width="24.44140625" style="1" bestFit="1" customWidth="1"/>
    <col min="159" max="159" width="22.88671875" style="1" bestFit="1" customWidth="1"/>
    <col min="160" max="160" width="33.88671875" style="1" bestFit="1" customWidth="1"/>
    <col min="161" max="161" width="29" style="1" bestFit="1" customWidth="1"/>
    <col min="162" max="162" width="29.88671875" style="1" bestFit="1" customWidth="1"/>
    <col min="163" max="163" width="36.44140625" style="1" bestFit="1" customWidth="1"/>
    <col min="164" max="164" width="38.5546875" style="1" bestFit="1" customWidth="1"/>
    <col min="165" max="165" width="42" style="1" bestFit="1" customWidth="1"/>
    <col min="166" max="166" width="47.44140625" style="1" bestFit="1" customWidth="1"/>
    <col min="167" max="167" width="37.88671875" style="1" bestFit="1" customWidth="1"/>
    <col min="168" max="168" width="25.44140625" style="1" bestFit="1" customWidth="1"/>
    <col min="169" max="169" width="45.44140625" style="1" bestFit="1" customWidth="1"/>
    <col min="170" max="170" width="38.44140625" style="1" bestFit="1" customWidth="1"/>
    <col min="171" max="171" width="82.109375" style="1" bestFit="1" customWidth="1"/>
    <col min="172" max="172" width="22" style="1" bestFit="1" customWidth="1"/>
    <col min="173" max="173" width="32.109375" style="1" bestFit="1" customWidth="1"/>
    <col min="174" max="174" width="28" style="1" bestFit="1" customWidth="1"/>
    <col min="175" max="175" width="57.44140625" style="1" bestFit="1" customWidth="1"/>
    <col min="176" max="176" width="25.109375" style="1" bestFit="1" customWidth="1"/>
    <col min="177" max="177" width="23.44140625" style="1" bestFit="1" customWidth="1"/>
    <col min="178" max="178" width="34.44140625" style="1" bestFit="1" customWidth="1"/>
    <col min="179" max="179" width="29.44140625" style="1" bestFit="1" customWidth="1"/>
    <col min="180" max="180" width="30.44140625" style="1" bestFit="1" customWidth="1"/>
    <col min="181" max="181" width="37.109375" style="1" bestFit="1" customWidth="1"/>
    <col min="182" max="182" width="39.44140625" style="1" bestFit="1" customWidth="1"/>
    <col min="183" max="183" width="42.44140625" style="1" bestFit="1" customWidth="1"/>
    <col min="184" max="184" width="48" style="1" bestFit="1" customWidth="1"/>
    <col min="185" max="185" width="38.44140625" style="1" bestFit="1" customWidth="1"/>
    <col min="186" max="186" width="25.88671875" style="1" bestFit="1" customWidth="1"/>
    <col min="187" max="187" width="46" style="1" bestFit="1" customWidth="1"/>
    <col min="188" max="188" width="39.109375" style="1" bestFit="1" customWidth="1"/>
    <col min="189" max="189" width="82.5546875" style="1" bestFit="1" customWidth="1"/>
    <col min="190" max="190" width="20" style="1" bestFit="1" customWidth="1"/>
    <col min="191" max="191" width="30.109375" style="1" bestFit="1" customWidth="1"/>
    <col min="192" max="192" width="26" style="1" bestFit="1" customWidth="1"/>
    <col min="193" max="193" width="55.44140625" style="1" bestFit="1" customWidth="1"/>
    <col min="194" max="194" width="23.44140625" style="1" bestFit="1" customWidth="1"/>
    <col min="195" max="195" width="21.44140625" style="1" bestFit="1" customWidth="1"/>
    <col min="196" max="196" width="32.44140625" style="1" bestFit="1" customWidth="1"/>
    <col min="197" max="197" width="27.5546875" style="1" bestFit="1" customWidth="1"/>
    <col min="198" max="198" width="28.44140625" style="1" bestFit="1" customWidth="1"/>
    <col min="199" max="199" width="35.109375" style="1" bestFit="1" customWidth="1"/>
    <col min="200" max="200" width="37.44140625" style="1" bestFit="1" customWidth="1"/>
    <col min="201" max="201" width="40.44140625" style="1" bestFit="1" customWidth="1"/>
    <col min="202" max="202" width="46" style="1" bestFit="1" customWidth="1"/>
    <col min="203" max="203" width="36.44140625" style="1" bestFit="1" customWidth="1"/>
    <col min="204" max="204" width="24" style="1" bestFit="1" customWidth="1"/>
    <col min="205" max="205" width="44.109375" style="1" bestFit="1" customWidth="1"/>
    <col min="206" max="206" width="37.44140625" style="1" bestFit="1" customWidth="1"/>
    <col min="207" max="207" width="80.88671875" style="1" bestFit="1" customWidth="1"/>
    <col min="208" max="208" width="37.109375" style="1" bestFit="1" customWidth="1"/>
    <col min="209" max="209" width="22.88671875" style="1" bestFit="1" customWidth="1"/>
    <col min="210" max="210" width="33" style="1" bestFit="1" customWidth="1"/>
    <col min="211" max="211" width="28.88671875" style="1" bestFit="1" customWidth="1"/>
    <col min="212" max="212" width="58.44140625" style="1" bestFit="1" customWidth="1"/>
    <col min="213" max="213" width="26" style="1" bestFit="1" customWidth="1"/>
    <col min="214" max="214" width="24.44140625" style="1" bestFit="1" customWidth="1"/>
    <col min="215" max="215" width="35.44140625" style="1" bestFit="1" customWidth="1"/>
    <col min="216" max="216" width="30.44140625" style="1" bestFit="1" customWidth="1"/>
    <col min="217" max="217" width="31.44140625" style="1" bestFit="1" customWidth="1"/>
    <col min="218" max="218" width="38" style="1" bestFit="1" customWidth="1"/>
    <col min="219" max="219" width="40.109375" style="1" bestFit="1" customWidth="1"/>
    <col min="220" max="220" width="43.44140625" style="1" bestFit="1" customWidth="1"/>
    <col min="221" max="221" width="48.88671875" style="1" bestFit="1" customWidth="1"/>
    <col min="222" max="222" width="39.44140625" style="1" bestFit="1" customWidth="1"/>
    <col min="223" max="223" width="26.88671875" style="1" bestFit="1" customWidth="1"/>
    <col min="224" max="224" width="47" style="1" bestFit="1" customWidth="1"/>
    <col min="225" max="225" width="40" style="1" bestFit="1" customWidth="1"/>
    <col min="226" max="226" width="83.5546875" style="1" bestFit="1" customWidth="1"/>
    <col min="227" max="227" width="21.44140625" style="1" bestFit="1" customWidth="1"/>
    <col min="228" max="228" width="31.44140625" style="1" bestFit="1" customWidth="1"/>
    <col min="229" max="229" width="27.44140625" style="1" bestFit="1" customWidth="1"/>
    <col min="230" max="230" width="56.88671875" style="1" bestFit="1" customWidth="1"/>
    <col min="231" max="231" width="24.44140625" style="1" bestFit="1" customWidth="1"/>
    <col min="232" max="232" width="22.88671875" style="1" bestFit="1" customWidth="1"/>
    <col min="233" max="233" width="33.88671875" style="1" bestFit="1" customWidth="1"/>
    <col min="234" max="234" width="29" style="1" bestFit="1" customWidth="1"/>
    <col min="235" max="235" width="29.88671875" style="1" bestFit="1" customWidth="1"/>
    <col min="236" max="236" width="36.44140625" style="1" bestFit="1" customWidth="1"/>
    <col min="237" max="237" width="38.5546875" style="1" bestFit="1" customWidth="1"/>
    <col min="238" max="238" width="42" style="1" bestFit="1" customWidth="1"/>
    <col min="239" max="239" width="47.44140625" style="1" bestFit="1" customWidth="1"/>
    <col min="240" max="240" width="37.88671875" style="1" bestFit="1" customWidth="1"/>
    <col min="241" max="241" width="25.44140625" style="1" bestFit="1" customWidth="1"/>
    <col min="242" max="242" width="45.44140625" style="1" bestFit="1" customWidth="1"/>
    <col min="243" max="243" width="38.44140625" style="1" bestFit="1" customWidth="1"/>
    <col min="244" max="244" width="82.109375" style="1" bestFit="1" customWidth="1"/>
    <col min="245" max="245" width="22" style="1" bestFit="1" customWidth="1"/>
    <col min="246" max="246" width="32.109375" style="1" bestFit="1" customWidth="1"/>
    <col min="247" max="247" width="28" style="1" bestFit="1" customWidth="1"/>
    <col min="248" max="248" width="57.44140625" style="1" bestFit="1" customWidth="1"/>
    <col min="249" max="249" width="25.109375" style="1" bestFit="1" customWidth="1"/>
    <col min="250" max="250" width="23.44140625" style="1" bestFit="1" customWidth="1"/>
    <col min="251" max="251" width="34.44140625" style="1" bestFit="1" customWidth="1"/>
    <col min="252" max="252" width="29.44140625" style="1" bestFit="1" customWidth="1"/>
    <col min="253" max="253" width="30.44140625" style="1" bestFit="1" customWidth="1"/>
    <col min="254" max="254" width="37.109375" style="1" bestFit="1" customWidth="1"/>
    <col min="255" max="255" width="39.44140625" style="1" bestFit="1" customWidth="1"/>
    <col min="256" max="256" width="42.44140625" style="1" bestFit="1" customWidth="1"/>
    <col min="257" max="257" width="48" style="1" bestFit="1" customWidth="1"/>
    <col min="258" max="258" width="38.44140625" style="1" bestFit="1" customWidth="1"/>
    <col min="259" max="259" width="25.88671875" style="1" bestFit="1" customWidth="1"/>
    <col min="260" max="260" width="46" style="1" bestFit="1" customWidth="1"/>
    <col min="261" max="261" width="39.109375" style="1" bestFit="1" customWidth="1"/>
    <col min="262" max="262" width="82.5546875" style="1" bestFit="1" customWidth="1"/>
    <col min="263" max="263" width="20" style="1" bestFit="1" customWidth="1"/>
    <col min="264" max="264" width="30.109375" style="1" bestFit="1" customWidth="1"/>
    <col min="265" max="265" width="26" style="1" bestFit="1" customWidth="1"/>
    <col min="266" max="266" width="55.44140625" style="1" bestFit="1" customWidth="1"/>
    <col min="267" max="267" width="23.44140625" style="1" bestFit="1" customWidth="1"/>
    <col min="268" max="268" width="21.44140625" style="1" bestFit="1" customWidth="1"/>
    <col min="269" max="269" width="32.44140625" style="1" bestFit="1" customWidth="1"/>
    <col min="270" max="270" width="27.5546875" style="1" bestFit="1" customWidth="1"/>
    <col min="271" max="271" width="28.44140625" style="1" bestFit="1" customWidth="1"/>
    <col min="272" max="272" width="35.109375" style="1" bestFit="1" customWidth="1"/>
    <col min="273" max="273" width="37.44140625" style="1" bestFit="1" customWidth="1"/>
    <col min="274" max="274" width="40.44140625" style="1" bestFit="1" customWidth="1"/>
    <col min="275" max="275" width="46" style="1" bestFit="1" customWidth="1"/>
    <col min="276" max="276" width="36.44140625" style="1" bestFit="1" customWidth="1"/>
    <col min="277" max="277" width="24" style="1" bestFit="1" customWidth="1"/>
    <col min="278" max="278" width="44.109375" style="1" bestFit="1" customWidth="1"/>
    <col min="279" max="279" width="37.44140625" style="1" bestFit="1" customWidth="1"/>
    <col min="280" max="280" width="80.88671875" style="1" bestFit="1" customWidth="1"/>
    <col min="281" max="281" width="37.109375" style="1" bestFit="1" customWidth="1"/>
    <col min="282" max="282" width="22.88671875" style="1" bestFit="1" customWidth="1"/>
    <col min="283" max="283" width="33" style="1" bestFit="1" customWidth="1"/>
    <col min="284" max="284" width="28.88671875" style="1" bestFit="1" customWidth="1"/>
    <col min="285" max="285" width="58.44140625" style="1" bestFit="1" customWidth="1"/>
    <col min="286" max="286" width="26" style="1" bestFit="1" customWidth="1"/>
    <col min="287" max="287" width="24.44140625" style="1" bestFit="1" customWidth="1"/>
    <col min="288" max="288" width="35.44140625" style="1" bestFit="1" customWidth="1"/>
    <col min="289" max="289" width="30.44140625" style="1" bestFit="1" customWidth="1"/>
    <col min="290" max="290" width="31.44140625" style="1" bestFit="1" customWidth="1"/>
    <col min="291" max="291" width="38" style="1" bestFit="1" customWidth="1"/>
    <col min="292" max="292" width="40.109375" style="1" bestFit="1" customWidth="1"/>
    <col min="293" max="293" width="43.44140625" style="1" bestFit="1" customWidth="1"/>
    <col min="294" max="294" width="48.88671875" style="1" bestFit="1" customWidth="1"/>
    <col min="295" max="295" width="39.44140625" style="1" bestFit="1" customWidth="1"/>
    <col min="296" max="296" width="26.88671875" style="1" bestFit="1" customWidth="1"/>
    <col min="297" max="297" width="47" style="1" bestFit="1" customWidth="1"/>
    <col min="298" max="298" width="40" style="1" bestFit="1" customWidth="1"/>
    <col min="299" max="299" width="83.5546875" style="1" bestFit="1" customWidth="1"/>
    <col min="300" max="300" width="21.44140625" style="1" bestFit="1" customWidth="1"/>
    <col min="301" max="301" width="31.44140625" style="1" bestFit="1" customWidth="1"/>
    <col min="302" max="302" width="27.44140625" style="1" bestFit="1" customWidth="1"/>
    <col min="303" max="303" width="56.88671875" style="1" bestFit="1" customWidth="1"/>
    <col min="304" max="304" width="24.44140625" style="1" bestFit="1" customWidth="1"/>
    <col min="305" max="305" width="22.88671875" style="1" bestFit="1" customWidth="1"/>
    <col min="306" max="306" width="33.88671875" style="1" bestFit="1" customWidth="1"/>
    <col min="307" max="307" width="29" style="1" bestFit="1" customWidth="1"/>
    <col min="308" max="308" width="29.88671875" style="1" bestFit="1" customWidth="1"/>
    <col min="309" max="309" width="36.44140625" style="1" bestFit="1" customWidth="1"/>
    <col min="310" max="310" width="38.5546875" style="1" bestFit="1" customWidth="1"/>
    <col min="311" max="311" width="42" style="1" bestFit="1" customWidth="1"/>
    <col min="312" max="312" width="47.44140625" style="1" bestFit="1" customWidth="1"/>
    <col min="313" max="313" width="37.88671875" style="1" bestFit="1" customWidth="1"/>
    <col min="314" max="314" width="25.44140625" style="1" bestFit="1" customWidth="1"/>
    <col min="315" max="315" width="45.44140625" style="1" bestFit="1" customWidth="1"/>
    <col min="316" max="316" width="38.44140625" style="1" bestFit="1" customWidth="1"/>
    <col min="317" max="317" width="82.109375" style="1" bestFit="1" customWidth="1"/>
    <col min="318" max="318" width="22" style="1" bestFit="1" customWidth="1"/>
    <col min="319" max="319" width="32.109375" style="1" bestFit="1" customWidth="1"/>
    <col min="320" max="320" width="28" style="1" bestFit="1" customWidth="1"/>
    <col min="321" max="321" width="57.44140625" style="1" bestFit="1" customWidth="1"/>
    <col min="322" max="322" width="25.109375" style="1" bestFit="1" customWidth="1"/>
    <col min="323" max="323" width="23.44140625" style="1" bestFit="1" customWidth="1"/>
    <col min="324" max="324" width="34.44140625" style="1" bestFit="1" customWidth="1"/>
    <col min="325" max="325" width="29.44140625" style="1" bestFit="1" customWidth="1"/>
    <col min="326" max="326" width="30.44140625" style="1" bestFit="1" customWidth="1"/>
    <col min="327" max="327" width="37.109375" style="1" bestFit="1" customWidth="1"/>
    <col min="328" max="328" width="39.44140625" style="1" bestFit="1" customWidth="1"/>
    <col min="329" max="329" width="42.44140625" style="1" bestFit="1" customWidth="1"/>
    <col min="330" max="330" width="48" style="1" bestFit="1" customWidth="1"/>
    <col min="331" max="331" width="38.44140625" style="1" bestFit="1" customWidth="1"/>
    <col min="332" max="332" width="25.88671875" style="1" bestFit="1" customWidth="1"/>
    <col min="333" max="333" width="46" style="1" bestFit="1" customWidth="1"/>
    <col min="334" max="334" width="39.109375" style="1" bestFit="1" customWidth="1"/>
    <col min="335" max="335" width="82.5546875" style="1" bestFit="1" customWidth="1"/>
    <col min="336" max="336" width="20" style="1" bestFit="1" customWidth="1"/>
    <col min="337" max="337" width="30.109375" style="1" bestFit="1" customWidth="1"/>
    <col min="338" max="338" width="26" style="1" bestFit="1" customWidth="1"/>
    <col min="339" max="339" width="55.44140625" style="1" bestFit="1" customWidth="1"/>
    <col min="340" max="340" width="23.44140625" style="1" bestFit="1" customWidth="1"/>
    <col min="341" max="341" width="21.44140625" style="1" bestFit="1" customWidth="1"/>
    <col min="342" max="342" width="32.44140625" style="1" bestFit="1" customWidth="1"/>
    <col min="343" max="343" width="27.5546875" style="1" bestFit="1" customWidth="1"/>
    <col min="344" max="344" width="28.44140625" style="1" bestFit="1" customWidth="1"/>
    <col min="345" max="345" width="35.109375" style="1" bestFit="1" customWidth="1"/>
    <col min="346" max="346" width="37.44140625" style="1" bestFit="1" customWidth="1"/>
    <col min="347" max="347" width="40.44140625" style="1" bestFit="1" customWidth="1"/>
    <col min="348" max="348" width="46" style="1" bestFit="1" customWidth="1"/>
    <col min="349" max="349" width="36.44140625" style="1" bestFit="1" customWidth="1"/>
    <col min="350" max="350" width="24" style="1" bestFit="1" customWidth="1"/>
    <col min="351" max="351" width="44.109375" style="1" bestFit="1" customWidth="1"/>
    <col min="352" max="352" width="37.44140625" style="1" bestFit="1" customWidth="1"/>
    <col min="353" max="353" width="80.88671875" style="1" bestFit="1" customWidth="1"/>
    <col min="354" max="354" width="37.109375" style="1" bestFit="1" customWidth="1"/>
    <col min="355" max="16384" width="11.44140625" style="1"/>
  </cols>
  <sheetData>
    <row r="1" spans="1:62" ht="30" customHeight="1" x14ac:dyDescent="0.3">
      <c r="A1" s="105"/>
      <c r="B1" s="105"/>
      <c r="C1" s="90" t="s">
        <v>34</v>
      </c>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2"/>
      <c r="BC1" s="44" t="s">
        <v>35</v>
      </c>
      <c r="BD1" s="45"/>
      <c r="BE1" s="45"/>
      <c r="BF1" s="45"/>
      <c r="BG1" s="45"/>
      <c r="BH1" s="45"/>
      <c r="BI1" s="45"/>
      <c r="BJ1" s="46"/>
    </row>
    <row r="2" spans="1:62" ht="30" customHeight="1" x14ac:dyDescent="0.3">
      <c r="A2" s="105"/>
      <c r="B2" s="105"/>
      <c r="C2" s="90"/>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2"/>
      <c r="BC2" s="44" t="s">
        <v>139</v>
      </c>
      <c r="BD2" s="45"/>
      <c r="BE2" s="45"/>
      <c r="BF2" s="45"/>
      <c r="BG2" s="45"/>
      <c r="BH2" s="45"/>
      <c r="BI2" s="45"/>
      <c r="BJ2" s="46"/>
    </row>
    <row r="3" spans="1:62" ht="30" customHeight="1" x14ac:dyDescent="0.3">
      <c r="A3" s="105"/>
      <c r="B3" s="105"/>
      <c r="C3" s="90"/>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2"/>
      <c r="BC3" s="44" t="s">
        <v>140</v>
      </c>
      <c r="BD3" s="45"/>
      <c r="BE3" s="45"/>
      <c r="BF3" s="45"/>
      <c r="BG3" s="45"/>
      <c r="BH3" s="45"/>
      <c r="BI3" s="45"/>
      <c r="BJ3" s="46"/>
    </row>
    <row r="4" spans="1:62" ht="30" customHeight="1" x14ac:dyDescent="0.3">
      <c r="A4" s="105"/>
      <c r="B4" s="105"/>
      <c r="C4" s="93"/>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5"/>
      <c r="BC4" s="47" t="s">
        <v>141</v>
      </c>
      <c r="BD4" s="48"/>
      <c r="BE4" s="48"/>
      <c r="BF4" s="48"/>
      <c r="BG4" s="48"/>
      <c r="BH4" s="48"/>
      <c r="BI4" s="48"/>
      <c r="BJ4" s="49"/>
    </row>
    <row r="5" spans="1:62" ht="23.25" customHeight="1" x14ac:dyDescent="0.3">
      <c r="P5" s="10"/>
      <c r="Q5" s="10"/>
      <c r="BJ5" s="21"/>
    </row>
    <row r="6" spans="1:62" ht="28.5" customHeight="1" thickBot="1" x14ac:dyDescent="0.35">
      <c r="B6" s="5" t="s">
        <v>30</v>
      </c>
      <c r="C6" s="14"/>
      <c r="D6" s="14"/>
      <c r="E6" s="14"/>
      <c r="F6" s="14"/>
      <c r="G6" s="14"/>
      <c r="H6" s="14"/>
      <c r="I6" s="14"/>
      <c r="J6" s="14"/>
      <c r="K6" s="14"/>
      <c r="L6" s="14"/>
      <c r="M6" s="14"/>
      <c r="N6" s="14"/>
      <c r="O6" s="14"/>
      <c r="P6" s="14"/>
      <c r="Q6" s="14"/>
      <c r="R6" s="14"/>
      <c r="S6" s="14"/>
      <c r="T6" s="14"/>
      <c r="U6" s="14"/>
      <c r="V6" s="74"/>
      <c r="W6" s="14"/>
      <c r="X6" s="14"/>
      <c r="Y6" s="7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22"/>
      <c r="BI6" s="22"/>
      <c r="BJ6" s="23"/>
    </row>
    <row r="7" spans="1:62" ht="36.9" customHeight="1" thickBot="1" x14ac:dyDescent="0.35">
      <c r="A7" s="1"/>
      <c r="B7" s="16">
        <v>2024</v>
      </c>
      <c r="C7" s="14"/>
      <c r="D7" s="14"/>
      <c r="E7" s="14"/>
      <c r="F7" s="14"/>
      <c r="G7" s="14"/>
      <c r="H7" s="14"/>
      <c r="I7" s="14"/>
      <c r="J7" s="14"/>
      <c r="K7" s="14"/>
      <c r="L7" s="14"/>
      <c r="M7" s="14"/>
      <c r="N7" s="14"/>
      <c r="O7" s="14"/>
      <c r="P7" s="14"/>
      <c r="Q7" s="14"/>
      <c r="R7" s="14"/>
      <c r="S7" s="14"/>
      <c r="T7" s="14"/>
      <c r="U7" s="14"/>
      <c r="V7" s="74"/>
      <c r="W7" s="14"/>
      <c r="X7" s="14"/>
      <c r="Y7" s="7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22"/>
      <c r="BI7" s="22"/>
      <c r="BJ7" s="23"/>
    </row>
    <row r="8" spans="1:62" ht="8.4" customHeight="1" thickBot="1" x14ac:dyDescent="0.35">
      <c r="A8" s="1"/>
      <c r="B8" s="1"/>
      <c r="C8" s="15"/>
      <c r="D8" s="14"/>
      <c r="E8" s="14"/>
      <c r="F8" s="14"/>
      <c r="G8" s="14"/>
      <c r="H8" s="14"/>
      <c r="I8" s="14"/>
      <c r="J8" s="14"/>
      <c r="K8" s="14"/>
      <c r="L8" s="14"/>
      <c r="M8" s="14"/>
      <c r="N8" s="14"/>
      <c r="O8" s="14"/>
      <c r="P8" s="14"/>
      <c r="Q8" s="14"/>
      <c r="R8" s="14"/>
      <c r="S8" s="14"/>
      <c r="T8" s="14"/>
      <c r="U8" s="14"/>
      <c r="V8" s="74"/>
      <c r="W8" s="14"/>
      <c r="X8" s="14"/>
      <c r="Y8" s="7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22"/>
      <c r="BI8" s="22"/>
      <c r="BJ8" s="23"/>
    </row>
    <row r="9" spans="1:62" s="2" customFormat="1" ht="38.1" customHeight="1" thickBot="1" x14ac:dyDescent="0.35">
      <c r="A9" s="101" t="s">
        <v>29</v>
      </c>
      <c r="B9" s="101"/>
      <c r="C9" s="101"/>
      <c r="D9" s="101"/>
      <c r="E9" s="101"/>
      <c r="F9" s="101"/>
      <c r="G9" s="101"/>
      <c r="H9" s="101"/>
      <c r="I9" s="101"/>
      <c r="J9" s="101"/>
      <c r="K9" s="101"/>
      <c r="L9" s="101"/>
      <c r="M9" s="101"/>
      <c r="N9" s="101"/>
      <c r="O9" s="98" t="s">
        <v>28</v>
      </c>
      <c r="P9" s="99"/>
      <c r="Q9" s="100"/>
      <c r="R9" s="98" t="s">
        <v>27</v>
      </c>
      <c r="S9" s="99"/>
      <c r="T9" s="99"/>
      <c r="U9" s="99"/>
      <c r="V9" s="99"/>
      <c r="W9" s="99"/>
      <c r="X9" s="99"/>
      <c r="Y9" s="99"/>
      <c r="Z9" s="102" t="s">
        <v>26</v>
      </c>
      <c r="AA9" s="103"/>
      <c r="AB9" s="103"/>
      <c r="AC9" s="103"/>
      <c r="AD9" s="103"/>
      <c r="AE9" s="103"/>
      <c r="AF9" s="103"/>
      <c r="AG9" s="103"/>
      <c r="AH9" s="103"/>
      <c r="AI9" s="103"/>
      <c r="AJ9" s="103"/>
      <c r="AK9" s="103"/>
      <c r="AL9" s="103"/>
      <c r="AM9" s="103"/>
      <c r="AN9" s="104"/>
      <c r="AO9" s="98" t="s">
        <v>25</v>
      </c>
      <c r="AP9" s="99"/>
      <c r="AQ9" s="99"/>
      <c r="AR9" s="99"/>
      <c r="AS9" s="99"/>
      <c r="AT9" s="99"/>
      <c r="AU9" s="99"/>
      <c r="AV9" s="99"/>
      <c r="AW9" s="99"/>
      <c r="AX9" s="99"/>
      <c r="AY9" s="99"/>
      <c r="AZ9" s="99"/>
      <c r="BA9" s="99"/>
      <c r="BB9" s="99"/>
      <c r="BC9" s="99"/>
      <c r="BD9" s="99"/>
      <c r="BE9" s="99"/>
      <c r="BF9" s="99"/>
      <c r="BG9" s="100"/>
      <c r="BH9" s="96" t="s">
        <v>22</v>
      </c>
      <c r="BI9" s="97"/>
      <c r="BJ9" s="24"/>
    </row>
    <row r="10" spans="1:62" s="2" customFormat="1" ht="57"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75" t="s">
        <v>5</v>
      </c>
      <c r="W10" s="4" t="s">
        <v>4</v>
      </c>
      <c r="X10" s="4" t="s">
        <v>3</v>
      </c>
      <c r="Y10" s="75"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4"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4" t="s">
        <v>56</v>
      </c>
      <c r="BD10" s="4" t="s">
        <v>24</v>
      </c>
      <c r="BE10" s="4" t="s">
        <v>39</v>
      </c>
      <c r="BF10" s="4" t="s">
        <v>40</v>
      </c>
      <c r="BG10" s="4" t="s">
        <v>23</v>
      </c>
      <c r="BH10" s="4" t="s">
        <v>1</v>
      </c>
      <c r="BI10" s="3" t="s">
        <v>0</v>
      </c>
      <c r="BJ10" s="5" t="s">
        <v>21</v>
      </c>
    </row>
    <row r="11" spans="1:62" s="17" customFormat="1" ht="55.2" customHeight="1" x14ac:dyDescent="0.3">
      <c r="A11" s="7">
        <v>25</v>
      </c>
      <c r="B11" s="7" t="s">
        <v>71</v>
      </c>
      <c r="C11" s="7" t="s">
        <v>72</v>
      </c>
      <c r="D11" s="7" t="s">
        <v>73</v>
      </c>
      <c r="E11" s="7" t="s">
        <v>74</v>
      </c>
      <c r="F11" s="7" t="s">
        <v>75</v>
      </c>
      <c r="G11" s="7" t="s">
        <v>76</v>
      </c>
      <c r="H11" s="7">
        <v>330105300</v>
      </c>
      <c r="I11" s="7" t="s">
        <v>77</v>
      </c>
      <c r="J11" s="43">
        <v>82</v>
      </c>
      <c r="K11" s="7" t="s">
        <v>78</v>
      </c>
      <c r="L11" s="7" t="s">
        <v>79</v>
      </c>
      <c r="M11" s="43">
        <v>100</v>
      </c>
      <c r="N11" s="7">
        <v>15</v>
      </c>
      <c r="O11" s="25">
        <v>15</v>
      </c>
      <c r="P11" s="36">
        <f>+(Tabla1[[#This Row],[Meta Ejecutada Vigencia4]]/Tabla1[[#This Row],[Meta Programada Vigencia]])</f>
        <v>1</v>
      </c>
      <c r="Q11" s="41">
        <f>+Tabla1[[#This Row],[Meta Ejecutada Vigencia4]]/Tabla1[[#This Row],[Meta Programada Cuatrienio3]]/4</f>
        <v>3.7499999999999999E-2</v>
      </c>
      <c r="R11" s="56">
        <v>2024680010174</v>
      </c>
      <c r="S11" s="25" t="s">
        <v>142</v>
      </c>
      <c r="T11" s="28">
        <v>1000000000</v>
      </c>
      <c r="U11" s="28">
        <v>250000000</v>
      </c>
      <c r="V11" s="76" t="s">
        <v>176</v>
      </c>
      <c r="W11" s="25" t="s">
        <v>143</v>
      </c>
      <c r="X11" s="25" t="s">
        <v>178</v>
      </c>
      <c r="Y11" s="76" t="s">
        <v>177</v>
      </c>
      <c r="Z11" s="28">
        <f>Tabla1[[#This Row],[Valor Vigencia Proyecto]]</f>
        <v>250000000</v>
      </c>
      <c r="AA11" s="28"/>
      <c r="AB11" s="28"/>
      <c r="AC11" s="28"/>
      <c r="AD11" s="28"/>
      <c r="AE11" s="28"/>
      <c r="AF11" s="28"/>
      <c r="AG11" s="28"/>
      <c r="AH11" s="28"/>
      <c r="AI11" s="28"/>
      <c r="AJ11" s="28"/>
      <c r="AK11" s="28"/>
      <c r="AL11" s="28"/>
      <c r="AM11" s="28"/>
      <c r="AN11" s="28">
        <f>SUM(Tabla1[[#This Row],[Recursos propios 2024]:[Otros 2024]])</f>
        <v>250000000</v>
      </c>
      <c r="AO11" s="29">
        <v>91391666</v>
      </c>
      <c r="AP11" s="28"/>
      <c r="AQ11" s="28"/>
      <c r="AR11" s="28"/>
      <c r="AS11" s="28"/>
      <c r="AT11" s="28"/>
      <c r="AU11" s="28"/>
      <c r="AV11" s="28"/>
      <c r="AW11" s="28"/>
      <c r="AX11" s="28"/>
      <c r="AY11" s="28"/>
      <c r="AZ11" s="28"/>
      <c r="BA11" s="28"/>
      <c r="BB11" s="28"/>
      <c r="BC11" s="85">
        <f>SUM(Tabla1[[#This Row],[Recursos propios 20242]:[Otros 202415]])</f>
        <v>91391666</v>
      </c>
      <c r="BD11" s="50">
        <f>+Tabla1[[#This Row],[Total Comprometido 2024]]/Tabla1[[#This Row],[Total 2024]]</f>
        <v>0.36556666399999999</v>
      </c>
      <c r="BE11" s="57">
        <f>Tabla1[[#This Row],[Total Recursos Pagados]]</f>
        <v>37375000</v>
      </c>
      <c r="BF11" s="57">
        <v>37375000</v>
      </c>
      <c r="BG11" s="28"/>
      <c r="BH11" s="7" t="s">
        <v>134</v>
      </c>
      <c r="BI11" s="7" t="s">
        <v>135</v>
      </c>
      <c r="BJ11" s="7" t="s">
        <v>136</v>
      </c>
    </row>
    <row r="12" spans="1:62" s="18" customFormat="1" ht="55.2" customHeight="1" x14ac:dyDescent="0.3">
      <c r="A12" s="8">
        <v>74</v>
      </c>
      <c r="B12" s="8" t="s">
        <v>80</v>
      </c>
      <c r="C12" s="6" t="s">
        <v>81</v>
      </c>
      <c r="D12" s="8" t="s">
        <v>82</v>
      </c>
      <c r="E12" s="6" t="s">
        <v>83</v>
      </c>
      <c r="F12" s="8" t="s">
        <v>84</v>
      </c>
      <c r="G12" s="6" t="s">
        <v>85</v>
      </c>
      <c r="H12" s="8">
        <v>350204600</v>
      </c>
      <c r="I12" s="6" t="s">
        <v>86</v>
      </c>
      <c r="J12" s="19">
        <v>3</v>
      </c>
      <c r="K12" s="8" t="s">
        <v>78</v>
      </c>
      <c r="L12" s="8" t="s">
        <v>79</v>
      </c>
      <c r="M12" s="19">
        <v>7</v>
      </c>
      <c r="N12" s="8">
        <v>2</v>
      </c>
      <c r="O12" s="26">
        <v>1</v>
      </c>
      <c r="P12" s="37">
        <f>+(Tabla1[[#This Row],[Meta Ejecutada Vigencia4]]/Tabla1[[#This Row],[Meta Programada Vigencia]])</f>
        <v>0.5</v>
      </c>
      <c r="Q12" s="37">
        <f>+Tabla1[[#This Row],[Meta Ejecutada Vigencia4]]/Tabla1[[#This Row],[Meta Programada Cuatrienio3]]/4</f>
        <v>3.5714285714285712E-2</v>
      </c>
      <c r="R12" s="56">
        <v>2024680010151</v>
      </c>
      <c r="S12" s="25" t="s">
        <v>144</v>
      </c>
      <c r="T12" s="28">
        <v>7856190000</v>
      </c>
      <c r="U12" s="28">
        <v>6236190000</v>
      </c>
      <c r="V12" s="77" t="s">
        <v>145</v>
      </c>
      <c r="W12" s="26" t="s">
        <v>143</v>
      </c>
      <c r="X12" s="71">
        <v>30109</v>
      </c>
      <c r="Y12" s="76" t="s">
        <v>179</v>
      </c>
      <c r="Z12" s="31">
        <f>Tabla1[[#This Row],[Valor Vigencia Proyecto]]</f>
        <v>6236190000</v>
      </c>
      <c r="AA12" s="29"/>
      <c r="AB12" s="29"/>
      <c r="AC12" s="29"/>
      <c r="AD12" s="29"/>
      <c r="AE12" s="29"/>
      <c r="AF12" s="29"/>
      <c r="AG12" s="29"/>
      <c r="AH12" s="29"/>
      <c r="AI12" s="29"/>
      <c r="AJ12" s="29"/>
      <c r="AK12" s="29"/>
      <c r="AL12" s="29"/>
      <c r="AM12" s="29"/>
      <c r="AN12" s="29">
        <f>SUM(Tabla1[[#This Row],[Recursos propios 2024]:[Otros 2024]])</f>
        <v>6236190000</v>
      </c>
      <c r="AO12" s="29">
        <v>5513540000</v>
      </c>
      <c r="AP12" s="29"/>
      <c r="AQ12" s="29"/>
      <c r="AR12" s="29"/>
      <c r="AS12" s="29"/>
      <c r="AT12" s="29"/>
      <c r="AU12" s="29"/>
      <c r="AV12" s="29"/>
      <c r="AW12" s="29"/>
      <c r="AX12" s="29"/>
      <c r="AY12" s="29"/>
      <c r="AZ12" s="29"/>
      <c r="BA12" s="29"/>
      <c r="BB12" s="29"/>
      <c r="BC12" s="86">
        <f>SUM(Tabla1[[#This Row],[Recursos propios 20242]:[Otros 202415]])</f>
        <v>5513540000</v>
      </c>
      <c r="BD12" s="51">
        <f>+Tabla1[[#This Row],[Total Comprometido 2024]]/Tabla1[[#This Row],[Total 2024]]</f>
        <v>0.88411995144471223</v>
      </c>
      <c r="BE12" s="57">
        <f>Tabla1[[#This Row],[Total Recursos Pagados]]</f>
        <v>3988762791.8000002</v>
      </c>
      <c r="BF12" s="29">
        <v>3988762791.8000002</v>
      </c>
      <c r="BG12" s="29"/>
      <c r="BH12" s="6" t="s">
        <v>134</v>
      </c>
      <c r="BI12" s="6" t="s">
        <v>135</v>
      </c>
      <c r="BJ12" s="8" t="s">
        <v>137</v>
      </c>
    </row>
    <row r="13" spans="1:62" s="18" customFormat="1" ht="55.2" customHeight="1" x14ac:dyDescent="0.3">
      <c r="A13" s="58"/>
      <c r="B13" s="58"/>
      <c r="C13" s="58"/>
      <c r="D13" s="58"/>
      <c r="E13" s="58"/>
      <c r="F13" s="58"/>
      <c r="G13" s="58"/>
      <c r="H13" s="58"/>
      <c r="I13" s="58"/>
      <c r="J13" s="59"/>
      <c r="K13" s="58"/>
      <c r="L13" s="58"/>
      <c r="M13" s="59"/>
      <c r="N13" s="58"/>
      <c r="O13" s="60"/>
      <c r="P13" s="61"/>
      <c r="Q13" s="62"/>
      <c r="R13" s="63">
        <v>20246800010120</v>
      </c>
      <c r="S13" s="25" t="s">
        <v>146</v>
      </c>
      <c r="T13" s="64">
        <v>500000000</v>
      </c>
      <c r="U13" s="64">
        <v>250000000</v>
      </c>
      <c r="V13" s="77" t="s">
        <v>147</v>
      </c>
      <c r="W13" s="66" t="s">
        <v>180</v>
      </c>
      <c r="X13" s="60">
        <v>100</v>
      </c>
      <c r="Y13" s="72" t="s">
        <v>181</v>
      </c>
      <c r="Z13" s="64">
        <f>Tabla1[[#This Row],[Valor Vigencia Proyecto]]</f>
        <v>250000000</v>
      </c>
      <c r="AA13" s="64"/>
      <c r="AB13" s="64"/>
      <c r="AC13" s="31"/>
      <c r="AD13" s="31"/>
      <c r="AE13" s="31"/>
      <c r="AF13" s="31"/>
      <c r="AG13" s="31"/>
      <c r="AH13" s="31"/>
      <c r="AI13" s="31"/>
      <c r="AJ13" s="31"/>
      <c r="AK13" s="31"/>
      <c r="AL13" s="31"/>
      <c r="AM13" s="64"/>
      <c r="AN13" s="64">
        <f>SUM(Tabla1[[#This Row],[Recursos propios 2024]:[Otros 2024]])</f>
        <v>250000000</v>
      </c>
      <c r="AO13" s="64">
        <v>65083333</v>
      </c>
      <c r="AP13" s="64"/>
      <c r="AQ13" s="64"/>
      <c r="AR13" s="31"/>
      <c r="AS13" s="31"/>
      <c r="AT13" s="31"/>
      <c r="AU13" s="31"/>
      <c r="AV13" s="31"/>
      <c r="AW13" s="31"/>
      <c r="AX13" s="31"/>
      <c r="AY13" s="31"/>
      <c r="AZ13" s="31"/>
      <c r="BA13" s="31"/>
      <c r="BB13" s="64"/>
      <c r="BC13" s="87">
        <f>SUM(Tabla1[[#This Row],[Recursos propios 20242]:[Otros 202415]])</f>
        <v>65083333</v>
      </c>
      <c r="BD13" s="65">
        <f>+Tabla1[[#This Row],[Total Comprometido 2024]]/Tabla1[[#This Row],[Total 2024]]</f>
        <v>0.26033333199999997</v>
      </c>
      <c r="BE13" s="57">
        <f>Tabla1[[#This Row],[Total Recursos Pagados]]</f>
        <v>29650000</v>
      </c>
      <c r="BF13" s="31">
        <v>29650000</v>
      </c>
      <c r="BG13" s="64"/>
      <c r="BH13" s="58"/>
      <c r="BI13" s="58"/>
      <c r="BJ13" s="58"/>
    </row>
    <row r="14" spans="1:62" s="18" customFormat="1" ht="55.2" customHeight="1" x14ac:dyDescent="0.3">
      <c r="A14" s="8">
        <v>75</v>
      </c>
      <c r="B14" s="8" t="s">
        <v>80</v>
      </c>
      <c r="C14" s="7" t="s">
        <v>81</v>
      </c>
      <c r="D14" s="8" t="s">
        <v>82</v>
      </c>
      <c r="E14" s="6" t="s">
        <v>83</v>
      </c>
      <c r="F14" s="8" t="s">
        <v>87</v>
      </c>
      <c r="G14" s="6" t="s">
        <v>88</v>
      </c>
      <c r="H14" s="8">
        <v>350204900</v>
      </c>
      <c r="I14" s="6" t="s">
        <v>89</v>
      </c>
      <c r="J14" s="8">
        <v>2</v>
      </c>
      <c r="K14" s="8" t="s">
        <v>78</v>
      </c>
      <c r="L14" s="8" t="s">
        <v>79</v>
      </c>
      <c r="M14" s="7">
        <v>5</v>
      </c>
      <c r="N14" s="7">
        <v>1</v>
      </c>
      <c r="O14" s="25">
        <v>1</v>
      </c>
      <c r="P14" s="37">
        <f>+(Tabla1[[#This Row],[Meta Ejecutada Vigencia4]]/Tabla1[[#This Row],[Meta Programada Vigencia]])</f>
        <v>1</v>
      </c>
      <c r="Q14" s="37">
        <f>+Tabla1[[#This Row],[Meta Ejecutada Vigencia4]]/Tabla1[[#This Row],[Meta Programada Cuatrienio3]]/4</f>
        <v>0.05</v>
      </c>
      <c r="R14" s="56">
        <v>2024680010153</v>
      </c>
      <c r="S14" s="27" t="s">
        <v>148</v>
      </c>
      <c r="T14" s="64">
        <v>1000000000</v>
      </c>
      <c r="U14" s="64">
        <v>268548817.38</v>
      </c>
      <c r="V14" s="72" t="s">
        <v>184</v>
      </c>
      <c r="W14" s="66" t="s">
        <v>183</v>
      </c>
      <c r="X14" s="60">
        <v>335</v>
      </c>
      <c r="Y14" s="72" t="s">
        <v>182</v>
      </c>
      <c r="Z14" s="64">
        <f>Tabla1[[#This Row],[Valor Vigencia Proyecto]]</f>
        <v>268548817.38</v>
      </c>
      <c r="AA14" s="29"/>
      <c r="AB14" s="29"/>
      <c r="AC14" s="29"/>
      <c r="AD14" s="29"/>
      <c r="AE14" s="29"/>
      <c r="AF14" s="29"/>
      <c r="AG14" s="29"/>
      <c r="AH14" s="29"/>
      <c r="AI14" s="29"/>
      <c r="AJ14" s="29"/>
      <c r="AK14" s="29"/>
      <c r="AL14" s="29"/>
      <c r="AM14" s="29"/>
      <c r="AN14" s="29">
        <f>SUM(Tabla1[[#This Row],[Recursos propios 2024]:[Otros 2024]])</f>
        <v>268548817.38</v>
      </c>
      <c r="AO14" s="29">
        <v>35250000</v>
      </c>
      <c r="AP14" s="29"/>
      <c r="AQ14" s="29"/>
      <c r="AR14" s="29"/>
      <c r="AS14" s="29"/>
      <c r="AT14" s="29"/>
      <c r="AU14" s="29"/>
      <c r="AV14" s="29"/>
      <c r="AW14" s="29"/>
      <c r="AX14" s="29"/>
      <c r="AY14" s="29"/>
      <c r="AZ14" s="29"/>
      <c r="BA14" s="29"/>
      <c r="BB14" s="29"/>
      <c r="BC14" s="86">
        <f>SUM(Tabla1[[#This Row],[Recursos propios 20242]:[Otros 202415]])</f>
        <v>35250000</v>
      </c>
      <c r="BD14" s="50">
        <f>+Tabla1[[#This Row],[Total Comprometido 2024]]/Tabla1[[#This Row],[Total 2024]]</f>
        <v>0.13126105094747373</v>
      </c>
      <c r="BE14" s="57">
        <f>Tabla1[[#This Row],[Total Recursos Pagados]]</f>
        <v>10750000</v>
      </c>
      <c r="BF14" s="31">
        <v>10750000</v>
      </c>
      <c r="BG14" s="29"/>
      <c r="BH14" s="6" t="s">
        <v>134</v>
      </c>
      <c r="BI14" s="6" t="s">
        <v>135</v>
      </c>
      <c r="BJ14" s="8" t="s">
        <v>137</v>
      </c>
    </row>
    <row r="15" spans="1:62" s="18" customFormat="1" ht="55.2" customHeight="1" x14ac:dyDescent="0.2">
      <c r="A15" s="8">
        <v>76</v>
      </c>
      <c r="B15" s="8" t="s">
        <v>80</v>
      </c>
      <c r="C15" s="7" t="s">
        <v>81</v>
      </c>
      <c r="D15" s="8" t="s">
        <v>82</v>
      </c>
      <c r="E15" s="6" t="s">
        <v>83</v>
      </c>
      <c r="F15" s="8" t="s">
        <v>90</v>
      </c>
      <c r="G15" s="6" t="s">
        <v>91</v>
      </c>
      <c r="H15" s="8">
        <v>350211400</v>
      </c>
      <c r="I15" s="6" t="s">
        <v>92</v>
      </c>
      <c r="J15" s="19">
        <v>4</v>
      </c>
      <c r="K15" s="8" t="s">
        <v>78</v>
      </c>
      <c r="L15" s="8" t="s">
        <v>79</v>
      </c>
      <c r="M15" s="43">
        <v>8</v>
      </c>
      <c r="N15" s="7">
        <v>1</v>
      </c>
      <c r="O15" s="25">
        <v>1</v>
      </c>
      <c r="P15" s="37">
        <f>+(Tabla1[[#This Row],[Meta Ejecutada Vigencia4]]/Tabla1[[#This Row],[Meta Programada Vigencia]])</f>
        <v>1</v>
      </c>
      <c r="Q15" s="37">
        <f>+Tabla1[[#This Row],[Meta Ejecutada Vigencia4]]/Tabla1[[#This Row],[Meta Programada Cuatrienio3]]/4</f>
        <v>3.125E-2</v>
      </c>
      <c r="R15" s="56">
        <v>2024680010153</v>
      </c>
      <c r="S15" s="27" t="s">
        <v>148</v>
      </c>
      <c r="T15" s="26"/>
      <c r="U15" s="64">
        <v>80000000</v>
      </c>
      <c r="V15" s="72" t="s">
        <v>185</v>
      </c>
      <c r="W15" s="27" t="s">
        <v>187</v>
      </c>
      <c r="X15" s="26">
        <v>4</v>
      </c>
      <c r="Y15" s="81" t="s">
        <v>186</v>
      </c>
      <c r="Z15" s="64">
        <f>Tabla1[[#This Row],[Valor Vigencia Proyecto]]</f>
        <v>80000000</v>
      </c>
      <c r="AA15" s="29"/>
      <c r="AB15" s="29"/>
      <c r="AC15" s="29"/>
      <c r="AD15" s="29"/>
      <c r="AE15" s="29"/>
      <c r="AF15" s="29"/>
      <c r="AG15" s="29"/>
      <c r="AH15" s="29"/>
      <c r="AI15" s="29"/>
      <c r="AJ15" s="29"/>
      <c r="AK15" s="29"/>
      <c r="AL15" s="29"/>
      <c r="AM15" s="29"/>
      <c r="AN15" s="29">
        <f>SUM(Tabla1[[#This Row],[Recursos propios 2024]:[Otros 2024]])</f>
        <v>80000000</v>
      </c>
      <c r="AO15" s="29">
        <v>8250000</v>
      </c>
      <c r="AP15" s="29"/>
      <c r="AQ15" s="29"/>
      <c r="AR15" s="29"/>
      <c r="AS15" s="29"/>
      <c r="AT15" s="29"/>
      <c r="AU15" s="29"/>
      <c r="AV15" s="29"/>
      <c r="AW15" s="29"/>
      <c r="AX15" s="29"/>
      <c r="AY15" s="29"/>
      <c r="AZ15" s="29"/>
      <c r="BA15" s="29"/>
      <c r="BB15" s="29"/>
      <c r="BC15" s="86">
        <f>SUM(Tabla1[[#This Row],[Recursos propios 20242]:[Otros 202415]])</f>
        <v>8250000</v>
      </c>
      <c r="BD15" s="51">
        <f>+Tabla1[[#This Row],[Total Comprometido 2024]]/Tabla1[[#This Row],[Total 2024]]</f>
        <v>0.10312499999999999</v>
      </c>
      <c r="BE15" s="57">
        <f>Tabla1[[#This Row],[Total Recursos Pagados]]</f>
        <v>8250000</v>
      </c>
      <c r="BF15" s="29">
        <v>8250000</v>
      </c>
      <c r="BG15" s="29"/>
      <c r="BH15" s="6" t="s">
        <v>134</v>
      </c>
      <c r="BI15" s="6" t="s">
        <v>135</v>
      </c>
      <c r="BJ15" s="8" t="s">
        <v>137</v>
      </c>
    </row>
    <row r="16" spans="1:62" s="18" customFormat="1" ht="55.2" customHeight="1" x14ac:dyDescent="0.3">
      <c r="A16" s="8">
        <v>139</v>
      </c>
      <c r="B16" s="6" t="s">
        <v>93</v>
      </c>
      <c r="C16" s="7" t="s">
        <v>72</v>
      </c>
      <c r="D16" s="6" t="s">
        <v>73</v>
      </c>
      <c r="E16" s="6" t="s">
        <v>74</v>
      </c>
      <c r="F16" s="6" t="s">
        <v>94</v>
      </c>
      <c r="G16" s="6" t="s">
        <v>95</v>
      </c>
      <c r="H16" s="6">
        <v>330105400</v>
      </c>
      <c r="I16" s="6" t="s">
        <v>96</v>
      </c>
      <c r="J16" s="6">
        <v>610</v>
      </c>
      <c r="K16" s="6" t="s">
        <v>78</v>
      </c>
      <c r="L16" s="6" t="s">
        <v>79</v>
      </c>
      <c r="M16" s="6">
        <v>1000</v>
      </c>
      <c r="N16" s="6">
        <v>170</v>
      </c>
      <c r="O16" s="26">
        <v>162</v>
      </c>
      <c r="P16" s="38">
        <f>+(Tabla1[[#This Row],[Meta Ejecutada Vigencia4]]/Tabla1[[#This Row],[Meta Programada Vigencia]])</f>
        <v>0.95294117647058818</v>
      </c>
      <c r="Q16" s="38">
        <f>+Tabla1[[#This Row],[Meta Ejecutada Vigencia4]]/Tabla1[[#This Row],[Meta Programada Cuatrienio3]]/4</f>
        <v>4.0500000000000001E-2</v>
      </c>
      <c r="R16" s="56">
        <v>2024680010121</v>
      </c>
      <c r="S16" s="27" t="s">
        <v>149</v>
      </c>
      <c r="T16" s="64">
        <v>17947562663</v>
      </c>
      <c r="U16" s="28">
        <v>5056391960.79</v>
      </c>
      <c r="V16" s="72" t="s">
        <v>150</v>
      </c>
      <c r="W16" s="82" t="s">
        <v>188</v>
      </c>
      <c r="X16" s="27">
        <v>249</v>
      </c>
      <c r="Y16" s="76" t="s">
        <v>151</v>
      </c>
      <c r="Z16" s="31">
        <f>Tabla1[[#This Row],[Valor Vigencia Proyecto]]</f>
        <v>5056391960.79</v>
      </c>
      <c r="AA16" s="31"/>
      <c r="AB16" s="31"/>
      <c r="AC16" s="31"/>
      <c r="AD16" s="31"/>
      <c r="AE16" s="31"/>
      <c r="AF16" s="31"/>
      <c r="AG16" s="31"/>
      <c r="AH16" s="31"/>
      <c r="AI16" s="31"/>
      <c r="AJ16" s="31"/>
      <c r="AK16" s="31"/>
      <c r="AL16" s="31"/>
      <c r="AM16" s="31"/>
      <c r="AN16" s="31">
        <f>SUM(Tabla1[[#This Row],[Recursos propios 2024]:[Otros 2024]])</f>
        <v>5056391960.79</v>
      </c>
      <c r="AO16" s="31">
        <v>3229436406.5999999</v>
      </c>
      <c r="AP16" s="31"/>
      <c r="AQ16" s="31"/>
      <c r="AR16" s="31"/>
      <c r="AS16" s="31"/>
      <c r="AT16" s="31"/>
      <c r="AU16" s="31"/>
      <c r="AV16" s="31"/>
      <c r="AW16" s="31"/>
      <c r="AX16" s="31"/>
      <c r="AY16" s="31"/>
      <c r="AZ16" s="31"/>
      <c r="BA16" s="31"/>
      <c r="BB16" s="31"/>
      <c r="BC16" s="88">
        <f>SUM(Tabla1[[#This Row],[Recursos propios 20242]:[Otros 202415]])</f>
        <v>3229436406.5999999</v>
      </c>
      <c r="BD16" s="52">
        <f>+Tabla1[[#This Row],[Total Comprometido 2024]]/Tabla1[[#This Row],[Total 2024]]</f>
        <v>0.63868395323044524</v>
      </c>
      <c r="BE16" s="57">
        <f>Tabla1[[#This Row],[Total Recursos Pagados]]</f>
        <v>2067385014.95</v>
      </c>
      <c r="BF16" s="31">
        <v>2067385014.95</v>
      </c>
      <c r="BG16" s="31"/>
      <c r="BH16" s="6" t="s">
        <v>134</v>
      </c>
      <c r="BI16" s="6" t="s">
        <v>135</v>
      </c>
      <c r="BJ16" s="8" t="s">
        <v>138</v>
      </c>
    </row>
    <row r="17" spans="1:62" s="18" customFormat="1" ht="55.2" customHeight="1" x14ac:dyDescent="0.3">
      <c r="A17" s="58"/>
      <c r="B17" s="58"/>
      <c r="C17" s="58"/>
      <c r="D17" s="58"/>
      <c r="E17" s="58"/>
      <c r="F17" s="58"/>
      <c r="G17" s="58"/>
      <c r="H17" s="58"/>
      <c r="I17" s="58"/>
      <c r="J17" s="58"/>
      <c r="K17" s="58"/>
      <c r="L17" s="58"/>
      <c r="M17" s="58"/>
      <c r="N17" s="58"/>
      <c r="O17" s="60"/>
      <c r="P17" s="61"/>
      <c r="Q17" s="62"/>
      <c r="R17" s="63">
        <v>2024680010152</v>
      </c>
      <c r="S17" s="66" t="s">
        <v>152</v>
      </c>
      <c r="T17" s="64">
        <v>1551291350.47</v>
      </c>
      <c r="U17" s="64">
        <v>1401291350.47</v>
      </c>
      <c r="V17" s="77" t="s">
        <v>150</v>
      </c>
      <c r="W17" s="66" t="s">
        <v>153</v>
      </c>
      <c r="X17" s="60">
        <v>15</v>
      </c>
      <c r="Y17" s="72" t="s">
        <v>154</v>
      </c>
      <c r="Z17" s="64">
        <f>Tabla1[[#This Row],[Valor Vigencia Proyecto]]</f>
        <v>1401291350.47</v>
      </c>
      <c r="AA17" s="64"/>
      <c r="AB17" s="64"/>
      <c r="AC17" s="31"/>
      <c r="AD17" s="31"/>
      <c r="AE17" s="31"/>
      <c r="AF17" s="31"/>
      <c r="AG17" s="31"/>
      <c r="AH17" s="31"/>
      <c r="AI17" s="31"/>
      <c r="AJ17" s="31"/>
      <c r="AK17" s="31"/>
      <c r="AL17" s="31"/>
      <c r="AM17" s="64"/>
      <c r="AN17" s="64">
        <f>SUM(Tabla1[[#This Row],[Recursos propios 2024]:[Otros 2024]])</f>
        <v>1401291350.47</v>
      </c>
      <c r="AO17" s="64">
        <v>1151291350.47</v>
      </c>
      <c r="AP17" s="64"/>
      <c r="AQ17" s="64"/>
      <c r="AR17" s="31"/>
      <c r="AS17" s="31"/>
      <c r="AT17" s="31"/>
      <c r="AU17" s="31"/>
      <c r="AV17" s="31"/>
      <c r="AW17" s="31"/>
      <c r="AX17" s="31"/>
      <c r="AY17" s="31"/>
      <c r="AZ17" s="31"/>
      <c r="BA17" s="31"/>
      <c r="BB17" s="64"/>
      <c r="BC17" s="87">
        <f>SUM(Tabla1[[#This Row],[Recursos propios 20242]:[Otros 202415]])</f>
        <v>1151291350.47</v>
      </c>
      <c r="BD17" s="65">
        <f>+Tabla1[[#This Row],[Total Comprometido 2024]]/Tabla1[[#This Row],[Total 2024]]</f>
        <v>0.82159313270852008</v>
      </c>
      <c r="BE17" s="57">
        <f>Tabla1[[#This Row],[Total Recursos Pagados]]</f>
        <v>17000000</v>
      </c>
      <c r="BF17" s="31">
        <v>17000000</v>
      </c>
      <c r="BG17" s="64"/>
      <c r="BH17" s="58"/>
      <c r="BI17" s="58"/>
      <c r="BJ17" s="58"/>
    </row>
    <row r="18" spans="1:62" s="18" customFormat="1" ht="55.2" customHeight="1" x14ac:dyDescent="0.3">
      <c r="A18" s="8">
        <v>140</v>
      </c>
      <c r="B18" s="8" t="s">
        <v>93</v>
      </c>
      <c r="C18" s="7" t="s">
        <v>72</v>
      </c>
      <c r="D18" s="8" t="s">
        <v>73</v>
      </c>
      <c r="E18" s="6" t="s">
        <v>74</v>
      </c>
      <c r="F18" s="8" t="s">
        <v>97</v>
      </c>
      <c r="G18" s="6" t="s">
        <v>98</v>
      </c>
      <c r="H18" s="8">
        <v>330107300</v>
      </c>
      <c r="I18" s="6" t="s">
        <v>99</v>
      </c>
      <c r="J18" s="19">
        <v>2</v>
      </c>
      <c r="K18" s="8" t="s">
        <v>78</v>
      </c>
      <c r="L18" s="8" t="s">
        <v>79</v>
      </c>
      <c r="M18" s="19">
        <v>3</v>
      </c>
      <c r="N18" s="8">
        <v>0</v>
      </c>
      <c r="O18" s="27"/>
      <c r="P18" s="39" t="e">
        <f>+(Tabla1[[#This Row],[Meta Ejecutada Vigencia4]]/Tabla1[[#This Row],[Meta Programada Vigencia]])</f>
        <v>#DIV/0!</v>
      </c>
      <c r="Q18" s="39">
        <f>+Tabla1[[#This Row],[Meta Ejecutada Vigencia4]]/Tabla1[[#This Row],[Meta Programada Cuatrienio3]]/4</f>
        <v>0</v>
      </c>
      <c r="R18" s="27"/>
      <c r="S18" s="27"/>
      <c r="T18" s="27"/>
      <c r="U18" s="27"/>
      <c r="V18" s="72"/>
      <c r="W18" s="27"/>
      <c r="X18" s="27"/>
      <c r="Y18" s="76"/>
      <c r="Z18" s="32">
        <f>Tabla1[[#This Row],[Valor Vigencia Proyecto]]</f>
        <v>0</v>
      </c>
      <c r="AA18" s="32"/>
      <c r="AB18" s="32"/>
      <c r="AC18" s="32"/>
      <c r="AD18" s="32"/>
      <c r="AE18" s="32"/>
      <c r="AF18" s="32"/>
      <c r="AG18" s="32"/>
      <c r="AH18" s="32"/>
      <c r="AI18" s="32"/>
      <c r="AJ18" s="32"/>
      <c r="AK18" s="32"/>
      <c r="AL18" s="32"/>
      <c r="AM18" s="32">
        <f>Tabla1[[#This Row],[Valor Vigencia Proyecto]]</f>
        <v>0</v>
      </c>
      <c r="AN18" s="32">
        <f>SUM(Tabla1[[#This Row],[Recursos propios 2024]:[Otros 2024]])</f>
        <v>0</v>
      </c>
      <c r="AO18" s="32"/>
      <c r="AP18" s="32"/>
      <c r="AQ18" s="32"/>
      <c r="AR18" s="32"/>
      <c r="AS18" s="32"/>
      <c r="AT18" s="32"/>
      <c r="AU18" s="32"/>
      <c r="AV18" s="32"/>
      <c r="AW18" s="32"/>
      <c r="AX18" s="32"/>
      <c r="AY18" s="32"/>
      <c r="AZ18" s="32"/>
      <c r="BA18" s="32"/>
      <c r="BB18" s="32"/>
      <c r="BC18" s="89">
        <f>SUM(Tabla1[[#This Row],[Recursos propios 20242]:[Otros 202415]])</f>
        <v>0</v>
      </c>
      <c r="BD18" s="50" t="e">
        <f>+Tabla1[[#This Row],[Total Comprometido 2024]]/Tabla1[[#This Row],[Total 2024]]</f>
        <v>#DIV/0!</v>
      </c>
      <c r="BE18" s="57">
        <f>Tabla1[[#This Row],[Total Recursos Pagados]]</f>
        <v>0</v>
      </c>
      <c r="BF18" s="30"/>
      <c r="BG18" s="32"/>
      <c r="BH18" s="6" t="s">
        <v>134</v>
      </c>
      <c r="BI18" s="6" t="s">
        <v>135</v>
      </c>
      <c r="BJ18" s="8" t="s">
        <v>138</v>
      </c>
    </row>
    <row r="19" spans="1:62" s="18" customFormat="1" ht="55.2" customHeight="1" x14ac:dyDescent="0.3">
      <c r="A19" s="8">
        <v>141</v>
      </c>
      <c r="B19" s="6" t="s">
        <v>93</v>
      </c>
      <c r="C19" s="7" t="s">
        <v>72</v>
      </c>
      <c r="D19" s="6" t="s">
        <v>73</v>
      </c>
      <c r="E19" s="6" t="s">
        <v>74</v>
      </c>
      <c r="F19" s="6" t="s">
        <v>100</v>
      </c>
      <c r="G19" s="6" t="s">
        <v>101</v>
      </c>
      <c r="H19" s="6">
        <v>330112900</v>
      </c>
      <c r="I19" s="6" t="s">
        <v>102</v>
      </c>
      <c r="J19" s="6">
        <v>1</v>
      </c>
      <c r="K19" s="6" t="s">
        <v>78</v>
      </c>
      <c r="L19" s="6" t="s">
        <v>79</v>
      </c>
      <c r="M19" s="6">
        <v>5</v>
      </c>
      <c r="N19" s="6">
        <v>1</v>
      </c>
      <c r="O19" s="26">
        <v>1</v>
      </c>
      <c r="P19" s="37">
        <f>+(Tabla1[[#This Row],[Meta Ejecutada Vigencia4]]/Tabla1[[#This Row],[Meta Programada Vigencia]])</f>
        <v>1</v>
      </c>
      <c r="Q19" s="37">
        <f>+Tabla1[[#This Row],[Meta Ejecutada Vigencia4]]/Tabla1[[#This Row],[Meta Programada Cuatrienio3]]/4</f>
        <v>0.05</v>
      </c>
      <c r="R19" s="56">
        <v>2024680010176</v>
      </c>
      <c r="S19" s="27" t="s">
        <v>155</v>
      </c>
      <c r="T19" s="64">
        <v>130618333</v>
      </c>
      <c r="U19" s="64">
        <v>30000000</v>
      </c>
      <c r="V19" s="72" t="s">
        <v>150</v>
      </c>
      <c r="W19" s="27" t="s">
        <v>157</v>
      </c>
      <c r="X19" s="26">
        <v>1000</v>
      </c>
      <c r="Y19" s="72" t="s">
        <v>156</v>
      </c>
      <c r="Z19" s="31">
        <f>Tabla1[[#This Row],[Valor Vigencia Proyecto]]</f>
        <v>30000000</v>
      </c>
      <c r="AA19" s="29"/>
      <c r="AB19" s="29"/>
      <c r="AC19" s="29"/>
      <c r="AD19" s="29"/>
      <c r="AE19" s="29"/>
      <c r="AF19" s="29"/>
      <c r="AG19" s="29"/>
      <c r="AH19" s="29"/>
      <c r="AI19" s="29"/>
      <c r="AJ19" s="29"/>
      <c r="AK19" s="29"/>
      <c r="AL19" s="29"/>
      <c r="AM19" s="29"/>
      <c r="AN19" s="29">
        <f>SUM(Tabla1[[#This Row],[Recursos propios 2024]:[Otros 2024]])</f>
        <v>30000000</v>
      </c>
      <c r="AO19" s="29">
        <v>23250000</v>
      </c>
      <c r="AP19" s="29"/>
      <c r="AQ19" s="29"/>
      <c r="AR19" s="29"/>
      <c r="AS19" s="29"/>
      <c r="AT19" s="29"/>
      <c r="AU19" s="29"/>
      <c r="AV19" s="29"/>
      <c r="AW19" s="29"/>
      <c r="AX19" s="29"/>
      <c r="AY19" s="29"/>
      <c r="AZ19" s="29"/>
      <c r="BA19" s="29"/>
      <c r="BB19" s="29"/>
      <c r="BC19" s="86">
        <f>SUM(Tabla1[[#This Row],[Recursos propios 20242]:[Otros 202415]])</f>
        <v>23250000</v>
      </c>
      <c r="BD19" s="51">
        <f>+Tabla1[[#This Row],[Total Comprometido 2024]]/Tabla1[[#This Row],[Total 2024]]</f>
        <v>0.77500000000000002</v>
      </c>
      <c r="BE19" s="57">
        <f>Tabla1[[#This Row],[Total Recursos Pagados]]</f>
        <v>0</v>
      </c>
      <c r="BF19" s="29"/>
      <c r="BG19" s="29"/>
      <c r="BH19" s="6" t="s">
        <v>134</v>
      </c>
      <c r="BI19" s="6" t="s">
        <v>135</v>
      </c>
      <c r="BJ19" s="8" t="s">
        <v>138</v>
      </c>
    </row>
    <row r="20" spans="1:62" s="18" customFormat="1" ht="55.2" customHeight="1" x14ac:dyDescent="0.3">
      <c r="A20" s="8">
        <v>142</v>
      </c>
      <c r="B20" s="8" t="s">
        <v>93</v>
      </c>
      <c r="C20" s="7" t="s">
        <v>72</v>
      </c>
      <c r="D20" s="8" t="s">
        <v>73</v>
      </c>
      <c r="E20" s="6" t="s">
        <v>74</v>
      </c>
      <c r="F20" s="8" t="s">
        <v>103</v>
      </c>
      <c r="G20" s="6" t="s">
        <v>104</v>
      </c>
      <c r="H20" s="8">
        <v>330108700</v>
      </c>
      <c r="I20" s="6" t="s">
        <v>105</v>
      </c>
      <c r="J20" s="19">
        <v>1</v>
      </c>
      <c r="K20" s="8" t="s">
        <v>78</v>
      </c>
      <c r="L20" s="8" t="s">
        <v>106</v>
      </c>
      <c r="M20" s="19">
        <v>2</v>
      </c>
      <c r="N20" s="8">
        <v>2</v>
      </c>
      <c r="O20" s="27">
        <v>1</v>
      </c>
      <c r="P20" s="39">
        <f>+(Tabla1[[#This Row],[Meta Ejecutada Vigencia4]]/Tabla1[[#This Row],[Meta Programada Vigencia]])</f>
        <v>0.5</v>
      </c>
      <c r="Q20" s="39">
        <f>+Tabla1[[#This Row],[Meta Ejecutada Vigencia4]]/Tabla1[[#This Row],[Meta Programada Cuatrienio3]]/4</f>
        <v>0.125</v>
      </c>
      <c r="R20" s="56">
        <v>2024680010118</v>
      </c>
      <c r="S20" s="27" t="s">
        <v>158</v>
      </c>
      <c r="T20" s="64">
        <v>9503607738</v>
      </c>
      <c r="U20" s="64">
        <v>1650521843</v>
      </c>
      <c r="V20" s="72" t="s">
        <v>159</v>
      </c>
      <c r="W20" s="27" t="s">
        <v>160</v>
      </c>
      <c r="X20" s="26">
        <v>16801</v>
      </c>
      <c r="Y20" s="72" t="s">
        <v>173</v>
      </c>
      <c r="Z20" s="32">
        <v>798021843</v>
      </c>
      <c r="AA20" s="32"/>
      <c r="AB20" s="32"/>
      <c r="AC20" s="32"/>
      <c r="AD20" s="32">
        <v>852500000</v>
      </c>
      <c r="AE20" s="32"/>
      <c r="AF20" s="32"/>
      <c r="AG20" s="32"/>
      <c r="AH20" s="32"/>
      <c r="AI20" s="32"/>
      <c r="AJ20" s="32"/>
      <c r="AK20" s="32"/>
      <c r="AL20" s="32"/>
      <c r="AM20" s="32"/>
      <c r="AN20" s="32">
        <f>SUM(Tabla1[[#This Row],[Recursos propios 2024]:[Otros 2024]])</f>
        <v>1650521843</v>
      </c>
      <c r="AO20" s="32">
        <v>726128346.79999995</v>
      </c>
      <c r="AP20" s="32"/>
      <c r="AQ20" s="32"/>
      <c r="AR20" s="32"/>
      <c r="AS20" s="32"/>
      <c r="AT20" s="32"/>
      <c r="AU20" s="32"/>
      <c r="AV20" s="32"/>
      <c r="AW20" s="32"/>
      <c r="AX20" s="32"/>
      <c r="AY20" s="32"/>
      <c r="AZ20" s="32"/>
      <c r="BA20" s="32"/>
      <c r="BB20" s="32"/>
      <c r="BC20" s="89">
        <f>SUM(Tabla1[[#This Row],[Recursos propios 20242]:[Otros 202415]])</f>
        <v>726128346.79999995</v>
      </c>
      <c r="BD20" s="53">
        <f>+Tabla1[[#This Row],[Total Comprometido 2024]]/Tabla1[[#This Row],[Total 2024]]</f>
        <v>0.43993864721001452</v>
      </c>
      <c r="BE20" s="57">
        <f>Tabla1[[#This Row],[Total Recursos Pagados]]</f>
        <v>223916667</v>
      </c>
      <c r="BF20" s="32">
        <v>223916667</v>
      </c>
      <c r="BG20" s="32"/>
      <c r="BH20" s="6" t="s">
        <v>134</v>
      </c>
      <c r="BI20" s="6" t="s">
        <v>135</v>
      </c>
      <c r="BJ20" s="8">
        <v>4.0999999999999996</v>
      </c>
    </row>
    <row r="21" spans="1:62" s="18" customFormat="1" ht="55.2" customHeight="1" x14ac:dyDescent="0.3">
      <c r="A21" s="8">
        <v>143</v>
      </c>
      <c r="B21" s="6" t="s">
        <v>93</v>
      </c>
      <c r="C21" s="7" t="s">
        <v>72</v>
      </c>
      <c r="D21" s="6" t="s">
        <v>73</v>
      </c>
      <c r="E21" s="6" t="s">
        <v>74</v>
      </c>
      <c r="F21" s="6" t="s">
        <v>107</v>
      </c>
      <c r="G21" s="6" t="s">
        <v>108</v>
      </c>
      <c r="H21" s="6">
        <v>330112600</v>
      </c>
      <c r="I21" s="6" t="s">
        <v>109</v>
      </c>
      <c r="J21" s="6">
        <v>1</v>
      </c>
      <c r="K21" s="6" t="s">
        <v>78</v>
      </c>
      <c r="L21" s="6" t="s">
        <v>106</v>
      </c>
      <c r="M21" s="6">
        <v>2</v>
      </c>
      <c r="N21" s="6">
        <v>2</v>
      </c>
      <c r="O21" s="26">
        <v>2</v>
      </c>
      <c r="P21" s="37">
        <f>+(Tabla1[[#This Row],[Meta Ejecutada Vigencia4]]/Tabla1[[#This Row],[Meta Programada Vigencia]])</f>
        <v>1</v>
      </c>
      <c r="Q21" s="37">
        <f>+Tabla1[[#This Row],[Meta Ejecutada Vigencia4]]/Tabla1[[#This Row],[Meta Programada Cuatrienio3]]/4</f>
        <v>0.25</v>
      </c>
      <c r="R21" s="56">
        <v>2024680010119</v>
      </c>
      <c r="S21" s="27" t="s">
        <v>161</v>
      </c>
      <c r="T21" s="64">
        <v>16284284708.59</v>
      </c>
      <c r="U21" s="64">
        <v>3755983209.4299998</v>
      </c>
      <c r="V21" s="72" t="s">
        <v>162</v>
      </c>
      <c r="W21" s="27" t="s">
        <v>160</v>
      </c>
      <c r="X21" s="27">
        <v>3916</v>
      </c>
      <c r="Y21" s="72" t="s">
        <v>174</v>
      </c>
      <c r="Z21" s="31">
        <f>Tabla1[[#This Row],[Valor Vigencia Proyecto]]</f>
        <v>3755983209.4299998</v>
      </c>
      <c r="AA21" s="29"/>
      <c r="AB21" s="29"/>
      <c r="AC21" s="29"/>
      <c r="AD21" s="29"/>
      <c r="AE21" s="29"/>
      <c r="AF21" s="29"/>
      <c r="AG21" s="29"/>
      <c r="AH21" s="29"/>
      <c r="AI21" s="29"/>
      <c r="AJ21" s="29"/>
      <c r="AK21" s="29"/>
      <c r="AL21" s="29"/>
      <c r="AM21" s="29"/>
      <c r="AN21" s="29">
        <f>SUM(Tabla1[[#This Row],[Recursos propios 2024]:[Otros 2024]])</f>
        <v>3755983209.4299998</v>
      </c>
      <c r="AO21" s="29">
        <v>1551421667</v>
      </c>
      <c r="AP21" s="29"/>
      <c r="AQ21" s="29"/>
      <c r="AR21" s="29"/>
      <c r="AS21" s="29"/>
      <c r="AT21" s="29"/>
      <c r="AU21" s="29"/>
      <c r="AV21" s="29"/>
      <c r="AW21" s="29"/>
      <c r="AX21" s="29"/>
      <c r="AY21" s="29"/>
      <c r="AZ21" s="29"/>
      <c r="BA21" s="29"/>
      <c r="BB21" s="29"/>
      <c r="BC21" s="86">
        <f>SUM(Tabla1[[#This Row],[Recursos propios 20242]:[Otros 202415]])</f>
        <v>1551421667</v>
      </c>
      <c r="BD21" s="51">
        <f>+Tabla1[[#This Row],[Total Comprometido 2024]]/Tabla1[[#This Row],[Total 2024]]</f>
        <v>0.41305340852027944</v>
      </c>
      <c r="BE21" s="57">
        <f>Tabla1[[#This Row],[Total Recursos Pagados]]</f>
        <v>776652662</v>
      </c>
      <c r="BF21" s="29">
        <v>776652662</v>
      </c>
      <c r="BG21" s="29"/>
      <c r="BH21" s="6" t="s">
        <v>134</v>
      </c>
      <c r="BI21" s="6" t="s">
        <v>135</v>
      </c>
      <c r="BJ21" s="8" t="s">
        <v>138</v>
      </c>
    </row>
    <row r="22" spans="1:62" s="18" customFormat="1" ht="55.2" customHeight="1" x14ac:dyDescent="0.3">
      <c r="A22" s="58"/>
      <c r="B22" s="58"/>
      <c r="C22" s="58"/>
      <c r="D22" s="58"/>
      <c r="E22" s="58"/>
      <c r="F22" s="58"/>
      <c r="G22" s="58"/>
      <c r="H22" s="58"/>
      <c r="I22" s="58"/>
      <c r="J22" s="58"/>
      <c r="K22" s="58"/>
      <c r="L22" s="58"/>
      <c r="M22" s="58"/>
      <c r="N22" s="58"/>
      <c r="O22" s="60"/>
      <c r="P22" s="61"/>
      <c r="Q22" s="62"/>
      <c r="R22" s="63">
        <v>2024680010179</v>
      </c>
      <c r="S22" s="27" t="s">
        <v>169</v>
      </c>
      <c r="T22" s="64"/>
      <c r="U22" s="64">
        <v>602672335</v>
      </c>
      <c r="V22" s="77" t="s">
        <v>170</v>
      </c>
      <c r="W22" s="60"/>
      <c r="X22" s="60"/>
      <c r="Y22" s="72" t="s">
        <v>171</v>
      </c>
      <c r="Z22" s="64">
        <f>Tabla1[[#This Row],[Valor Vigencia Proyecto]]</f>
        <v>602672335</v>
      </c>
      <c r="AA22" s="64"/>
      <c r="AB22" s="64"/>
      <c r="AC22" s="31"/>
      <c r="AD22" s="31"/>
      <c r="AE22" s="31"/>
      <c r="AF22" s="31"/>
      <c r="AG22" s="31"/>
      <c r="AH22" s="31"/>
      <c r="AI22" s="31"/>
      <c r="AJ22" s="31"/>
      <c r="AK22" s="31"/>
      <c r="AL22" s="31"/>
      <c r="AM22" s="64"/>
      <c r="AN22" s="64">
        <f>SUM(Tabla1[[#This Row],[Recursos propios 2024]:[Otros 2024]])</f>
        <v>602672335</v>
      </c>
      <c r="AO22" s="64"/>
      <c r="AP22" s="64"/>
      <c r="AQ22" s="64"/>
      <c r="AR22" s="31"/>
      <c r="AS22" s="31"/>
      <c r="AT22" s="31"/>
      <c r="AU22" s="31"/>
      <c r="AV22" s="31"/>
      <c r="AW22" s="31"/>
      <c r="AX22" s="31"/>
      <c r="AY22" s="31"/>
      <c r="AZ22" s="31"/>
      <c r="BA22" s="31"/>
      <c r="BB22" s="64"/>
      <c r="BC22" s="87">
        <f>SUM(Tabla1[[#This Row],[Recursos propios 20242]:[Otros 202415]])</f>
        <v>0</v>
      </c>
      <c r="BD22" s="65">
        <f>+Tabla1[[#This Row],[Total Comprometido 2024]]/Tabla1[[#This Row],[Total 2024]]</f>
        <v>0</v>
      </c>
      <c r="BE22" s="67">
        <f>Tabla1[[#This Row],[Total Recursos Pagados]]</f>
        <v>0</v>
      </c>
      <c r="BF22" s="31"/>
      <c r="BG22" s="64"/>
      <c r="BH22" s="58"/>
      <c r="BI22" s="58"/>
      <c r="BJ22" s="58"/>
    </row>
    <row r="23" spans="1:62" s="18" customFormat="1" ht="55.2" customHeight="1" x14ac:dyDescent="0.3">
      <c r="A23" s="58"/>
      <c r="B23" s="58"/>
      <c r="C23" s="58"/>
      <c r="D23" s="58"/>
      <c r="E23" s="58"/>
      <c r="F23" s="58"/>
      <c r="G23" s="58"/>
      <c r="H23" s="58"/>
      <c r="I23" s="58"/>
      <c r="J23" s="58"/>
      <c r="K23" s="58"/>
      <c r="L23" s="58"/>
      <c r="M23" s="58"/>
      <c r="N23" s="58"/>
      <c r="O23" s="60"/>
      <c r="P23" s="61"/>
      <c r="Q23" s="62"/>
      <c r="R23" s="63">
        <v>2024680010246</v>
      </c>
      <c r="S23" s="60"/>
      <c r="T23" s="64"/>
      <c r="U23" s="64">
        <v>337590000</v>
      </c>
      <c r="V23" s="84"/>
      <c r="W23" s="60"/>
      <c r="X23" s="60"/>
      <c r="Y23" s="84"/>
      <c r="Z23" s="64">
        <f>Tabla1[[#This Row],[Valor Vigencia Proyecto]]</f>
        <v>337590000</v>
      </c>
      <c r="AA23" s="64"/>
      <c r="AB23" s="64"/>
      <c r="AC23" s="31"/>
      <c r="AD23" s="31"/>
      <c r="AE23" s="31"/>
      <c r="AF23" s="31"/>
      <c r="AG23" s="31"/>
      <c r="AH23" s="31"/>
      <c r="AI23" s="31"/>
      <c r="AJ23" s="31"/>
      <c r="AK23" s="31"/>
      <c r="AL23" s="31"/>
      <c r="AM23" s="64"/>
      <c r="AN23" s="64">
        <f>SUM(Tabla1[[#This Row],[Recursos propios 2024]:[Otros 2024]])</f>
        <v>337590000</v>
      </c>
      <c r="AO23" s="64"/>
      <c r="AP23" s="64"/>
      <c r="AQ23" s="64"/>
      <c r="AR23" s="31"/>
      <c r="AS23" s="31"/>
      <c r="AT23" s="31"/>
      <c r="AU23" s="31"/>
      <c r="AV23" s="31"/>
      <c r="AW23" s="31"/>
      <c r="AX23" s="31"/>
      <c r="AY23" s="31"/>
      <c r="AZ23" s="31"/>
      <c r="BA23" s="31"/>
      <c r="BB23" s="64"/>
      <c r="BC23" s="87">
        <f>SUM(Tabla1[[#This Row],[Recursos propios 20242]:[Otros 202415]])</f>
        <v>0</v>
      </c>
      <c r="BD23" s="65">
        <f>+Tabla1[[#This Row],[Total Comprometido 2024]]/Tabla1[[#This Row],[Total 2024]]</f>
        <v>0</v>
      </c>
      <c r="BE23" s="67">
        <f>Tabla1[[#This Row],[Total Recursos Pagados]]</f>
        <v>0</v>
      </c>
      <c r="BF23" s="31"/>
      <c r="BG23" s="64"/>
      <c r="BH23" s="58"/>
      <c r="BI23" s="58"/>
      <c r="BJ23" s="58"/>
    </row>
    <row r="24" spans="1:62" s="18" customFormat="1" ht="55.2" customHeight="1" x14ac:dyDescent="0.3">
      <c r="A24" s="8">
        <v>144</v>
      </c>
      <c r="B24" s="8" t="s">
        <v>93</v>
      </c>
      <c r="C24" s="7" t="s">
        <v>72</v>
      </c>
      <c r="D24" s="8" t="s">
        <v>110</v>
      </c>
      <c r="E24" s="6" t="s">
        <v>111</v>
      </c>
      <c r="F24" s="8" t="s">
        <v>112</v>
      </c>
      <c r="G24" s="6" t="s">
        <v>113</v>
      </c>
      <c r="H24" s="8">
        <v>330200200</v>
      </c>
      <c r="I24" s="6" t="s">
        <v>114</v>
      </c>
      <c r="J24" s="19">
        <v>1</v>
      </c>
      <c r="K24" s="8" t="s">
        <v>78</v>
      </c>
      <c r="L24" s="8" t="s">
        <v>79</v>
      </c>
      <c r="M24" s="19">
        <v>2</v>
      </c>
      <c r="N24" s="8">
        <v>0.25</v>
      </c>
      <c r="O24" s="27">
        <v>0.25</v>
      </c>
      <c r="P24" s="39">
        <f>+(Tabla1[[#This Row],[Meta Ejecutada Vigencia4]]/Tabla1[[#This Row],[Meta Programada Vigencia]])</f>
        <v>1</v>
      </c>
      <c r="Q24" s="39">
        <f>+Tabla1[[#This Row],[Meta Ejecutada Vigencia4]]/Tabla1[[#This Row],[Meta Programada Cuatrienio3]]/4</f>
        <v>3.125E-2</v>
      </c>
      <c r="R24" s="56">
        <v>2024680010150</v>
      </c>
      <c r="S24" s="27" t="s">
        <v>163</v>
      </c>
      <c r="T24" s="64">
        <v>10583034212.719999</v>
      </c>
      <c r="U24" s="64">
        <v>160000000</v>
      </c>
      <c r="V24" s="72" t="s">
        <v>191</v>
      </c>
      <c r="W24" s="27" t="s">
        <v>192</v>
      </c>
      <c r="X24" s="26">
        <v>14072</v>
      </c>
      <c r="Y24" s="72" t="s">
        <v>193</v>
      </c>
      <c r="Z24" s="32">
        <f>Tabla1[[#This Row],[Valor Vigencia Proyecto]]</f>
        <v>160000000</v>
      </c>
      <c r="AA24" s="32"/>
      <c r="AB24" s="32"/>
      <c r="AC24" s="32"/>
      <c r="AD24" s="32"/>
      <c r="AE24" s="32"/>
      <c r="AF24" s="32"/>
      <c r="AG24" s="32"/>
      <c r="AH24" s="32"/>
      <c r="AI24" s="32"/>
      <c r="AJ24" s="32"/>
      <c r="AK24" s="32"/>
      <c r="AL24" s="32"/>
      <c r="AM24" s="32"/>
      <c r="AN24" s="32">
        <f>SUM(Tabla1[[#This Row],[Recursos propios 2024]:[Otros 2024]])</f>
        <v>160000000</v>
      </c>
      <c r="AO24" s="32">
        <v>55999999</v>
      </c>
      <c r="AP24" s="32"/>
      <c r="AQ24" s="32"/>
      <c r="AR24" s="32"/>
      <c r="AS24" s="32"/>
      <c r="AT24" s="32"/>
      <c r="AU24" s="32"/>
      <c r="AV24" s="32"/>
      <c r="AW24" s="32"/>
      <c r="AX24" s="32"/>
      <c r="AY24" s="32"/>
      <c r="AZ24" s="32"/>
      <c r="BA24" s="32"/>
      <c r="BB24" s="32"/>
      <c r="BC24" s="89">
        <f>SUM(Tabla1[[#This Row],[Recursos propios 20242]:[Otros 202415]])</f>
        <v>55999999</v>
      </c>
      <c r="BD24" s="53">
        <f>+Tabla1[[#This Row],[Total Comprometido 2024]]/Tabla1[[#This Row],[Total 2024]]</f>
        <v>0.34999999375000002</v>
      </c>
      <c r="BE24" s="57">
        <f>Tabla1[[#This Row],[Total Recursos Pagados]]</f>
        <v>12400000</v>
      </c>
      <c r="BF24" s="32">
        <v>12400000</v>
      </c>
      <c r="BG24" s="32"/>
      <c r="BH24" s="6" t="s">
        <v>134</v>
      </c>
      <c r="BI24" s="6" t="s">
        <v>135</v>
      </c>
      <c r="BJ24" s="8">
        <v>11</v>
      </c>
    </row>
    <row r="25" spans="1:62" s="18" customFormat="1" ht="55.2" customHeight="1" x14ac:dyDescent="0.3">
      <c r="A25" s="8">
        <v>146</v>
      </c>
      <c r="B25" s="6" t="s">
        <v>93</v>
      </c>
      <c r="C25" s="7" t="s">
        <v>72</v>
      </c>
      <c r="D25" s="6" t="s">
        <v>110</v>
      </c>
      <c r="E25" s="6" t="s">
        <v>111</v>
      </c>
      <c r="F25" s="6" t="s">
        <v>115</v>
      </c>
      <c r="G25" s="6" t="s">
        <v>116</v>
      </c>
      <c r="H25" s="6">
        <v>330204900</v>
      </c>
      <c r="I25" s="6" t="s">
        <v>117</v>
      </c>
      <c r="J25" s="20">
        <v>0</v>
      </c>
      <c r="K25" s="6" t="s">
        <v>78</v>
      </c>
      <c r="L25" s="6" t="s">
        <v>79</v>
      </c>
      <c r="M25" s="20">
        <v>1</v>
      </c>
      <c r="N25" s="6">
        <v>1</v>
      </c>
      <c r="O25" s="26">
        <v>1</v>
      </c>
      <c r="P25" s="37">
        <f>+(Tabla1[[#This Row],[Meta Ejecutada Vigencia4]]/Tabla1[[#This Row],[Meta Programada Vigencia]])</f>
        <v>1</v>
      </c>
      <c r="Q25" s="37">
        <f>+Tabla1[[#This Row],[Meta Ejecutada Vigencia4]]/Tabla1[[#This Row],[Meta Programada Cuatrienio3]]/4</f>
        <v>0.25</v>
      </c>
      <c r="R25" s="56">
        <v>2024680010150</v>
      </c>
      <c r="S25" s="27" t="s">
        <v>163</v>
      </c>
      <c r="T25" s="26"/>
      <c r="U25" s="64">
        <v>28750000</v>
      </c>
      <c r="V25" s="72" t="s">
        <v>190</v>
      </c>
      <c r="W25" s="27" t="s">
        <v>164</v>
      </c>
      <c r="X25" s="27">
        <v>235</v>
      </c>
      <c r="Y25" s="72" t="s">
        <v>189</v>
      </c>
      <c r="Z25" s="31">
        <f>Tabla1[[#This Row],[Valor Vigencia Proyecto]]</f>
        <v>28750000</v>
      </c>
      <c r="AA25" s="29"/>
      <c r="AB25" s="29"/>
      <c r="AC25" s="29"/>
      <c r="AD25" s="29"/>
      <c r="AE25" s="29"/>
      <c r="AF25" s="29"/>
      <c r="AG25" s="29"/>
      <c r="AH25" s="29"/>
      <c r="AI25" s="29"/>
      <c r="AJ25" s="29"/>
      <c r="AK25" s="29"/>
      <c r="AL25" s="29"/>
      <c r="AM25" s="29"/>
      <c r="AN25" s="29">
        <f>SUM(Tabla1[[#This Row],[Recursos propios 2024]:[Otros 2024]])</f>
        <v>28750000</v>
      </c>
      <c r="AO25" s="29">
        <v>13416667</v>
      </c>
      <c r="AP25" s="29"/>
      <c r="AQ25" s="29"/>
      <c r="AR25" s="29"/>
      <c r="AS25" s="29"/>
      <c r="AT25" s="29"/>
      <c r="AU25" s="29"/>
      <c r="AV25" s="29"/>
      <c r="AW25" s="29"/>
      <c r="AX25" s="29"/>
      <c r="AY25" s="29"/>
      <c r="AZ25" s="29"/>
      <c r="BA25" s="29"/>
      <c r="BB25" s="29"/>
      <c r="BC25" s="86">
        <f>SUM(Tabla1[[#This Row],[Recursos propios 20242]:[Otros 202415]])</f>
        <v>13416667</v>
      </c>
      <c r="BD25" s="51">
        <f>+Tabla1[[#This Row],[Total Comprometido 2024]]/Tabla1[[#This Row],[Total 2024]]</f>
        <v>0.46666667826086955</v>
      </c>
      <c r="BE25" s="57">
        <f>Tabla1[[#This Row],[Total Recursos Pagados]]</f>
        <v>0</v>
      </c>
      <c r="BF25" s="29"/>
      <c r="BG25" s="29"/>
      <c r="BH25" s="6" t="s">
        <v>134</v>
      </c>
      <c r="BI25" s="6" t="s">
        <v>135</v>
      </c>
      <c r="BJ25" s="8">
        <v>11</v>
      </c>
    </row>
    <row r="26" spans="1:62" s="18" customFormat="1" ht="55.2" customHeight="1" x14ac:dyDescent="0.3">
      <c r="A26" s="8">
        <v>147</v>
      </c>
      <c r="B26" s="8" t="s">
        <v>93</v>
      </c>
      <c r="C26" s="6" t="s">
        <v>72</v>
      </c>
      <c r="D26" s="8" t="s">
        <v>110</v>
      </c>
      <c r="E26" s="6" t="s">
        <v>111</v>
      </c>
      <c r="F26" s="8" t="s">
        <v>118</v>
      </c>
      <c r="G26" s="6" t="s">
        <v>119</v>
      </c>
      <c r="H26" s="8">
        <v>330205100</v>
      </c>
      <c r="I26" s="6" t="s">
        <v>120</v>
      </c>
      <c r="J26" s="8">
        <v>24</v>
      </c>
      <c r="K26" s="8" t="s">
        <v>78</v>
      </c>
      <c r="L26" s="8" t="s">
        <v>79</v>
      </c>
      <c r="M26" s="8">
        <v>50</v>
      </c>
      <c r="N26" s="8">
        <v>3</v>
      </c>
      <c r="O26" s="27">
        <v>0.3</v>
      </c>
      <c r="P26" s="39">
        <f>+(Tabla1[[#This Row],[Meta Ejecutada Vigencia4]]/Tabla1[[#This Row],[Meta Programada Vigencia]])</f>
        <v>9.9999999999999992E-2</v>
      </c>
      <c r="Q26" s="39">
        <f>+Tabla1[[#This Row],[Meta Ejecutada Vigencia4]]/Tabla1[[#This Row],[Meta Programada Cuatrienio3]]/4</f>
        <v>1.5E-3</v>
      </c>
      <c r="R26" s="56">
        <v>2024680010150</v>
      </c>
      <c r="S26" s="27" t="s">
        <v>165</v>
      </c>
      <c r="T26" s="27"/>
      <c r="U26" s="64">
        <v>1336348300</v>
      </c>
      <c r="V26" s="72"/>
      <c r="W26" s="27"/>
      <c r="X26" s="26">
        <v>1</v>
      </c>
      <c r="Y26" s="72" t="s">
        <v>175</v>
      </c>
      <c r="Z26" s="32">
        <f>Tabla1[[#This Row],[Valor Vigencia Proyecto]]</f>
        <v>1336348300</v>
      </c>
      <c r="AA26" s="32"/>
      <c r="AB26" s="32"/>
      <c r="AC26" s="32"/>
      <c r="AD26" s="32"/>
      <c r="AE26" s="32"/>
      <c r="AF26" s="32"/>
      <c r="AG26" s="32"/>
      <c r="AH26" s="32"/>
      <c r="AI26" s="32"/>
      <c r="AJ26" s="32"/>
      <c r="AK26" s="32"/>
      <c r="AL26" s="32"/>
      <c r="AM26" s="32"/>
      <c r="AN26" s="32">
        <f>SUM(Tabla1[[#This Row],[Recursos propios 2024]:[Otros 2024]])</f>
        <v>1336348300</v>
      </c>
      <c r="AO26" s="32">
        <v>632025000</v>
      </c>
      <c r="AP26" s="32"/>
      <c r="AQ26" s="32"/>
      <c r="AR26" s="32"/>
      <c r="AS26" s="32"/>
      <c r="AT26" s="32"/>
      <c r="AU26" s="32"/>
      <c r="AV26" s="32"/>
      <c r="AW26" s="32"/>
      <c r="AX26" s="32"/>
      <c r="AY26" s="32"/>
      <c r="AZ26" s="32"/>
      <c r="BA26" s="32"/>
      <c r="BB26" s="32"/>
      <c r="BC26" s="89">
        <f>SUM(Tabla1[[#This Row],[Recursos propios 20242]:[Otros 202415]])</f>
        <v>632025000</v>
      </c>
      <c r="BD26" s="53">
        <f>+Tabla1[[#This Row],[Total Comprometido 2024]]/Tabla1[[#This Row],[Total 2024]]</f>
        <v>0.47294930520733253</v>
      </c>
      <c r="BE26" s="57">
        <f>Tabla1[[#This Row],[Total Recursos Pagados]]</f>
        <v>217111666</v>
      </c>
      <c r="BF26" s="32">
        <v>217111666</v>
      </c>
      <c r="BG26" s="32"/>
      <c r="BH26" s="6" t="s">
        <v>134</v>
      </c>
      <c r="BI26" s="6" t="s">
        <v>135</v>
      </c>
      <c r="BJ26" s="8">
        <v>11</v>
      </c>
    </row>
    <row r="27" spans="1:62" s="18" customFormat="1" ht="55.2" customHeight="1" x14ac:dyDescent="0.3">
      <c r="A27" s="58"/>
      <c r="B27" s="58"/>
      <c r="C27" s="58"/>
      <c r="D27" s="58"/>
      <c r="E27" s="58"/>
      <c r="F27" s="58"/>
      <c r="G27" s="58"/>
      <c r="H27" s="58"/>
      <c r="I27" s="58"/>
      <c r="J27" s="58"/>
      <c r="K27" s="58"/>
      <c r="L27" s="58"/>
      <c r="M27" s="58"/>
      <c r="N27" s="58"/>
      <c r="O27" s="60"/>
      <c r="P27" s="61"/>
      <c r="Q27" s="62"/>
      <c r="R27" s="63">
        <v>2024680010187</v>
      </c>
      <c r="S27" s="66" t="s">
        <v>172</v>
      </c>
      <c r="T27" s="60"/>
      <c r="U27" s="64">
        <v>387199556.48000002</v>
      </c>
      <c r="V27" s="77"/>
      <c r="W27" s="60"/>
      <c r="X27" s="60"/>
      <c r="Y27" s="77"/>
      <c r="Z27" s="64"/>
      <c r="AA27" s="64"/>
      <c r="AB27" s="64"/>
      <c r="AC27" s="31"/>
      <c r="AD27" s="31"/>
      <c r="AE27" s="31"/>
      <c r="AF27" s="31"/>
      <c r="AG27" s="31"/>
      <c r="AH27" s="31"/>
      <c r="AI27" s="31"/>
      <c r="AJ27" s="31"/>
      <c r="AK27" s="31"/>
      <c r="AL27" s="31"/>
      <c r="AM27" s="64">
        <f>Tabla1[[#This Row],[Valor Vigencia Proyecto]]</f>
        <v>387199556.48000002</v>
      </c>
      <c r="AN27" s="64">
        <f>SUM(Tabla1[[#This Row],[Recursos propios 2024]:[Otros 2024]])</f>
        <v>387199556.48000002</v>
      </c>
      <c r="AO27" s="64"/>
      <c r="AP27" s="64"/>
      <c r="AQ27" s="64"/>
      <c r="AR27" s="31"/>
      <c r="AS27" s="31"/>
      <c r="AT27" s="31"/>
      <c r="AU27" s="31"/>
      <c r="AV27" s="31"/>
      <c r="AW27" s="31"/>
      <c r="AX27" s="31"/>
      <c r="AY27" s="31"/>
      <c r="AZ27" s="31"/>
      <c r="BA27" s="31"/>
      <c r="BB27" s="64"/>
      <c r="BC27" s="87">
        <f>SUM(Tabla1[[#This Row],[Recursos propios 20242]:[Otros 202415]])</f>
        <v>0</v>
      </c>
      <c r="BD27" s="65">
        <f>+Tabla1[[#This Row],[Total Comprometido 2024]]/Tabla1[[#This Row],[Total 2024]]</f>
        <v>0</v>
      </c>
      <c r="BE27" s="67">
        <f>Tabla1[[#This Row],[Total Recursos Pagados]]</f>
        <v>0</v>
      </c>
      <c r="BF27" s="31"/>
      <c r="BG27" s="64"/>
      <c r="BH27" s="58"/>
      <c r="BI27" s="58"/>
      <c r="BJ27" s="58"/>
    </row>
    <row r="28" spans="1:62" s="18" customFormat="1" ht="55.2" customHeight="1" x14ac:dyDescent="0.3">
      <c r="A28" s="8">
        <v>148</v>
      </c>
      <c r="B28" s="6" t="s">
        <v>93</v>
      </c>
      <c r="C28" s="6" t="s">
        <v>72</v>
      </c>
      <c r="D28" s="6" t="s">
        <v>73</v>
      </c>
      <c r="E28" s="6" t="s">
        <v>74</v>
      </c>
      <c r="F28" s="6" t="s">
        <v>121</v>
      </c>
      <c r="G28" s="6" t="s">
        <v>122</v>
      </c>
      <c r="H28" s="6">
        <v>330106100</v>
      </c>
      <c r="I28" s="6" t="s">
        <v>123</v>
      </c>
      <c r="J28" s="20">
        <v>13</v>
      </c>
      <c r="K28" s="6" t="s">
        <v>78</v>
      </c>
      <c r="L28" s="6" t="s">
        <v>79</v>
      </c>
      <c r="M28" s="20">
        <v>300</v>
      </c>
      <c r="N28" s="6">
        <v>80</v>
      </c>
      <c r="O28" s="26">
        <v>0</v>
      </c>
      <c r="P28" s="37">
        <f>+(Tabla1[[#This Row],[Meta Ejecutada Vigencia4]]/Tabla1[[#This Row],[Meta Programada Vigencia]])</f>
        <v>0</v>
      </c>
      <c r="Q28" s="37">
        <f>+Tabla1[[#This Row],[Meta Ejecutada Vigencia4]]/Tabla1[[#This Row],[Meta Programada Cuatrienio3]]/4</f>
        <v>0</v>
      </c>
      <c r="R28" s="56">
        <v>2024680010175</v>
      </c>
      <c r="S28" s="27" t="s">
        <v>166</v>
      </c>
      <c r="T28" s="64">
        <v>61599145</v>
      </c>
      <c r="U28" s="64">
        <v>10000000</v>
      </c>
      <c r="V28" s="77"/>
      <c r="W28" s="26"/>
      <c r="X28" s="26"/>
      <c r="Y28" s="77"/>
      <c r="Z28" s="33">
        <f>Tabla1[[#This Row],[Valor Vigencia Proyecto]]</f>
        <v>10000000</v>
      </c>
      <c r="AA28" s="29"/>
      <c r="AB28" s="29"/>
      <c r="AC28" s="29"/>
      <c r="AD28" s="29"/>
      <c r="AE28" s="29"/>
      <c r="AF28" s="29"/>
      <c r="AG28" s="29"/>
      <c r="AH28" s="29"/>
      <c r="AI28" s="29"/>
      <c r="AJ28" s="29"/>
      <c r="AK28" s="29"/>
      <c r="AL28" s="29"/>
      <c r="AM28" s="29"/>
      <c r="AN28" s="29">
        <f>SUM(Tabla1[[#This Row],[Recursos propios 2024]:[Otros 2024]])</f>
        <v>10000000</v>
      </c>
      <c r="AO28" s="29"/>
      <c r="AP28" s="29"/>
      <c r="AQ28" s="29"/>
      <c r="AR28" s="29"/>
      <c r="AS28" s="29"/>
      <c r="AT28" s="29"/>
      <c r="AU28" s="29"/>
      <c r="AV28" s="29"/>
      <c r="AW28" s="29"/>
      <c r="AX28" s="29"/>
      <c r="AY28" s="29"/>
      <c r="AZ28" s="29"/>
      <c r="BA28" s="29"/>
      <c r="BB28" s="29"/>
      <c r="BC28" s="86">
        <f>SUM(Tabla1[[#This Row],[Recursos propios 20242]:[Otros 202415]])</f>
        <v>0</v>
      </c>
      <c r="BD28" s="51">
        <f>+Tabla1[[#This Row],[Total Comprometido 2024]]/Tabla1[[#This Row],[Total 2024]]</f>
        <v>0</v>
      </c>
      <c r="BE28" s="68">
        <f>Tabla1[[#This Row],[Total Recursos Pagados]]</f>
        <v>0</v>
      </c>
      <c r="BF28" s="29"/>
      <c r="BG28" s="29"/>
      <c r="BH28" s="6" t="s">
        <v>134</v>
      </c>
      <c r="BI28" s="6" t="s">
        <v>135</v>
      </c>
      <c r="BJ28" s="8" t="s">
        <v>138</v>
      </c>
    </row>
    <row r="29" spans="1:62" s="18" customFormat="1" ht="55.2" customHeight="1" x14ac:dyDescent="0.3">
      <c r="A29" s="8">
        <v>242</v>
      </c>
      <c r="B29" s="8" t="s">
        <v>124</v>
      </c>
      <c r="C29" s="6" t="s">
        <v>125</v>
      </c>
      <c r="D29" s="8" t="s">
        <v>126</v>
      </c>
      <c r="E29" s="6" t="s">
        <v>127</v>
      </c>
      <c r="F29" s="8" t="s">
        <v>128</v>
      </c>
      <c r="G29" s="6" t="s">
        <v>129</v>
      </c>
      <c r="H29" s="8">
        <v>459903400</v>
      </c>
      <c r="I29" s="6" t="s">
        <v>130</v>
      </c>
      <c r="J29" s="19">
        <v>1</v>
      </c>
      <c r="K29" s="8" t="s">
        <v>78</v>
      </c>
      <c r="L29" s="8" t="s">
        <v>106</v>
      </c>
      <c r="M29" s="19">
        <v>1</v>
      </c>
      <c r="N29" s="8">
        <v>1</v>
      </c>
      <c r="O29" s="27">
        <v>0</v>
      </c>
      <c r="P29" s="39">
        <f>+(Tabla1[[#This Row],[Meta Ejecutada Vigencia4]]/Tabla1[[#This Row],[Meta Programada Vigencia]])</f>
        <v>0</v>
      </c>
      <c r="Q29" s="39">
        <f>+Tabla1[[#This Row],[Meta Ejecutada Vigencia4]]/Tabla1[[#This Row],[Meta Programada Cuatrienio3]]/4</f>
        <v>0</v>
      </c>
      <c r="R29" s="56">
        <v>2024680010178</v>
      </c>
      <c r="S29" s="27" t="s">
        <v>167</v>
      </c>
      <c r="T29" s="64">
        <v>88798860</v>
      </c>
      <c r="U29" s="64">
        <v>20000000</v>
      </c>
      <c r="V29" s="72"/>
      <c r="W29" s="27"/>
      <c r="X29" s="27"/>
      <c r="Y29" s="72"/>
      <c r="Z29" s="34">
        <f>Tabla1[[#This Row],[Valor Vigencia Proyecto]]</f>
        <v>20000000</v>
      </c>
      <c r="AA29" s="32"/>
      <c r="AB29" s="32"/>
      <c r="AC29" s="32"/>
      <c r="AD29" s="32"/>
      <c r="AE29" s="32"/>
      <c r="AF29" s="32"/>
      <c r="AG29" s="32"/>
      <c r="AH29" s="32"/>
      <c r="AI29" s="32"/>
      <c r="AJ29" s="32"/>
      <c r="AK29" s="32"/>
      <c r="AL29" s="32"/>
      <c r="AM29" s="32"/>
      <c r="AN29" s="32">
        <f>SUM(Tabla1[[#This Row],[Recursos propios 2024]:[Otros 2024]])</f>
        <v>20000000</v>
      </c>
      <c r="AO29" s="32"/>
      <c r="AP29" s="32"/>
      <c r="AQ29" s="32"/>
      <c r="AR29" s="32"/>
      <c r="AS29" s="32"/>
      <c r="AT29" s="32"/>
      <c r="AU29" s="32"/>
      <c r="AV29" s="32"/>
      <c r="AW29" s="32"/>
      <c r="AX29" s="32"/>
      <c r="AY29" s="32"/>
      <c r="AZ29" s="32"/>
      <c r="BA29" s="32"/>
      <c r="BB29" s="32"/>
      <c r="BC29" s="89">
        <f>SUM(Tabla1[[#This Row],[Recursos propios 20242]:[Otros 202415]])</f>
        <v>0</v>
      </c>
      <c r="BD29" s="53">
        <f>+Tabla1[[#This Row],[Total Comprometido 2024]]/Tabla1[[#This Row],[Total 2024]]</f>
        <v>0</v>
      </c>
      <c r="BE29" s="69">
        <f>Tabla1[[#This Row],[Total Recursos Pagados]]</f>
        <v>0</v>
      </c>
      <c r="BF29" s="32"/>
      <c r="BG29" s="32"/>
      <c r="BH29" s="6" t="s">
        <v>134</v>
      </c>
      <c r="BI29" s="6" t="s">
        <v>135</v>
      </c>
      <c r="BJ29" s="8">
        <v>16</v>
      </c>
    </row>
    <row r="30" spans="1:62" s="18" customFormat="1" ht="55.2" customHeight="1" x14ac:dyDescent="0.3">
      <c r="A30" s="8">
        <v>269</v>
      </c>
      <c r="B30" s="6" t="s">
        <v>93</v>
      </c>
      <c r="C30" s="6" t="s">
        <v>72</v>
      </c>
      <c r="D30" s="6" t="s">
        <v>73</v>
      </c>
      <c r="E30" s="6" t="s">
        <v>74</v>
      </c>
      <c r="F30" s="6" t="s">
        <v>131</v>
      </c>
      <c r="G30" s="6" t="s">
        <v>132</v>
      </c>
      <c r="H30" s="6">
        <v>330109900</v>
      </c>
      <c r="I30" s="6" t="s">
        <v>133</v>
      </c>
      <c r="J30" s="6">
        <v>2</v>
      </c>
      <c r="K30" s="6" t="s">
        <v>78</v>
      </c>
      <c r="L30" s="6" t="s">
        <v>106</v>
      </c>
      <c r="M30" s="6">
        <v>3</v>
      </c>
      <c r="N30" s="6">
        <v>3</v>
      </c>
      <c r="O30" s="26">
        <v>1</v>
      </c>
      <c r="P30" s="37">
        <f>+(Tabla1[[#This Row],[Meta Ejecutada Vigencia4]]/Tabla1[[#This Row],[Meta Programada Vigencia]])</f>
        <v>0.33333333333333331</v>
      </c>
      <c r="Q30" s="37">
        <f>+Tabla1[[#This Row],[Meta Ejecutada Vigencia4]]/Tabla1[[#This Row],[Meta Programada Cuatrienio3]]/4</f>
        <v>8.3333333333333329E-2</v>
      </c>
      <c r="R30" s="56">
        <v>2024680010114</v>
      </c>
      <c r="S30" s="27" t="s">
        <v>168</v>
      </c>
      <c r="T30" s="64">
        <v>4246768097</v>
      </c>
      <c r="U30" s="64">
        <v>764943497</v>
      </c>
      <c r="V30" s="77" t="s">
        <v>150</v>
      </c>
      <c r="W30" s="27" t="s">
        <v>194</v>
      </c>
      <c r="X30" s="26">
        <v>15421</v>
      </c>
      <c r="Y30" s="72" t="s">
        <v>195</v>
      </c>
      <c r="Z30" s="33">
        <f>Tabla1[[#This Row],[Valor Vigencia Proyecto]]</f>
        <v>764943497</v>
      </c>
      <c r="AA30" s="29"/>
      <c r="AB30" s="29"/>
      <c r="AC30" s="29"/>
      <c r="AD30" s="29"/>
      <c r="AE30" s="29"/>
      <c r="AF30" s="29"/>
      <c r="AG30" s="29"/>
      <c r="AH30" s="29"/>
      <c r="AI30" s="29"/>
      <c r="AJ30" s="29"/>
      <c r="AK30" s="29"/>
      <c r="AL30" s="29"/>
      <c r="AM30" s="29"/>
      <c r="AN30" s="29">
        <f>SUM(Tabla1[[#This Row],[Recursos propios 2024]:[Otros 2024]])</f>
        <v>764943497</v>
      </c>
      <c r="AO30" s="29">
        <v>551505270</v>
      </c>
      <c r="AP30" s="29"/>
      <c r="AQ30" s="29"/>
      <c r="AR30" s="29"/>
      <c r="AS30" s="29"/>
      <c r="AT30" s="29"/>
      <c r="AU30" s="29"/>
      <c r="AV30" s="29"/>
      <c r="AW30" s="29"/>
      <c r="AX30" s="29"/>
      <c r="AY30" s="29"/>
      <c r="AZ30" s="29"/>
      <c r="BA30" s="29"/>
      <c r="BB30" s="29"/>
      <c r="BC30" s="86">
        <f>SUM(Tabla1[[#This Row],[Recursos propios 20242]:[Otros 202415]])</f>
        <v>551505270</v>
      </c>
      <c r="BD30" s="51">
        <f>+Tabla1[[#This Row],[Total Comprometido 2024]]/Tabla1[[#This Row],[Total 2024]]</f>
        <v>0.72097517288914215</v>
      </c>
      <c r="BE30" s="57">
        <f>Tabla1[[#This Row],[Total Recursos Pagados]]</f>
        <v>151677000</v>
      </c>
      <c r="BF30" s="29">
        <v>151677000</v>
      </c>
      <c r="BG30" s="29"/>
      <c r="BH30" s="6" t="s">
        <v>134</v>
      </c>
      <c r="BI30" s="6" t="s">
        <v>135</v>
      </c>
      <c r="BJ30" s="8">
        <v>4.0999999999999996</v>
      </c>
    </row>
    <row r="31" spans="1:62" s="18" customFormat="1" x14ac:dyDescent="0.3">
      <c r="A31" s="8"/>
      <c r="B31" s="6"/>
      <c r="C31" s="6"/>
      <c r="D31" s="6"/>
      <c r="E31" s="6"/>
      <c r="F31" s="6"/>
      <c r="G31" s="6"/>
      <c r="H31" s="6"/>
      <c r="I31" s="6"/>
      <c r="J31" s="20"/>
      <c r="K31" s="6"/>
      <c r="L31" s="6"/>
      <c r="M31" s="6"/>
      <c r="N31" s="6"/>
      <c r="O31" s="27"/>
      <c r="P31" s="39" t="e">
        <f>+(Tabla1[[#This Row],[Meta Ejecutada Vigencia4]]/Tabla1[[#This Row],[Meta Programada Vigencia]])</f>
        <v>#DIV/0!</v>
      </c>
      <c r="Q31" s="39" t="e">
        <f>+Tabla1[[#This Row],[Meta Ejecutada Vigencia4]]/Tabla1[[#This Row],[Meta Programada Cuatrienio3]]/4</f>
        <v>#DIV/0!</v>
      </c>
      <c r="R31" s="27"/>
      <c r="S31" s="27"/>
      <c r="T31" s="27"/>
      <c r="U31" s="83">
        <f>SUBTOTAL(109,U11:U30)</f>
        <v>22626430869.549999</v>
      </c>
      <c r="V31" s="72"/>
      <c r="W31" s="27"/>
      <c r="X31" s="27"/>
      <c r="Y31" s="72"/>
      <c r="Z31" s="32">
        <f>Tabla1[[#This Row],[Valor Vigencia Proyecto]]</f>
        <v>22626430869.549999</v>
      </c>
      <c r="AA31" s="32"/>
      <c r="AB31" s="32"/>
      <c r="AC31" s="32"/>
      <c r="AD31" s="32"/>
      <c r="AE31" s="32"/>
      <c r="AF31" s="32"/>
      <c r="AG31" s="32"/>
      <c r="AH31" s="32"/>
      <c r="AI31" s="32"/>
      <c r="AJ31" s="32"/>
      <c r="AK31" s="32"/>
      <c r="AL31" s="32"/>
      <c r="AM31" s="32">
        <f>Tabla1[[#This Row],[Valor Vigencia Proyecto]]</f>
        <v>22626430869.549999</v>
      </c>
      <c r="AN31" s="32"/>
      <c r="AO31" s="32"/>
      <c r="AP31" s="32"/>
      <c r="AQ31" s="32"/>
      <c r="AR31" s="32"/>
      <c r="AS31" s="32"/>
      <c r="AT31" s="32"/>
      <c r="AU31" s="32"/>
      <c r="AV31" s="32"/>
      <c r="AW31" s="32"/>
      <c r="AX31" s="32"/>
      <c r="AY31" s="32"/>
      <c r="AZ31" s="32"/>
      <c r="BA31" s="32"/>
      <c r="BB31" s="32"/>
      <c r="BC31" s="89">
        <f>SUM(Tabla1[[#This Row],[Recursos propios 20242]:[Otros 202415]])</f>
        <v>0</v>
      </c>
      <c r="BD31" s="53" t="e">
        <f>+Tabla1[[#This Row],[Total Comprometido 2024]]/Tabla1[[#This Row],[Total 2024]]</f>
        <v>#DIV/0!</v>
      </c>
      <c r="BE31" s="69">
        <f>Tabla1[[#This Row],[Total Recursos Pagados]]</f>
        <v>0</v>
      </c>
      <c r="BF31" s="32"/>
      <c r="BG31" s="32"/>
      <c r="BH31" s="6"/>
      <c r="BI31" s="6"/>
      <c r="BJ31" s="8"/>
    </row>
    <row r="32" spans="1:62" s="18" customFormat="1" x14ac:dyDescent="0.3">
      <c r="A32" s="8"/>
      <c r="B32" s="8"/>
      <c r="C32" s="6"/>
      <c r="D32" s="8"/>
      <c r="E32" s="6"/>
      <c r="F32" s="8"/>
      <c r="G32" s="6"/>
      <c r="H32" s="8"/>
      <c r="I32" s="6"/>
      <c r="J32" s="8"/>
      <c r="K32" s="8"/>
      <c r="L32" s="8"/>
      <c r="M32" s="8"/>
      <c r="N32" s="8"/>
      <c r="O32" s="26"/>
      <c r="P32" s="37" t="e">
        <f>+(Tabla1[[#This Row],[Meta Ejecutada Vigencia4]]/Tabla1[[#This Row],[Meta Programada Vigencia]])</f>
        <v>#DIV/0!</v>
      </c>
      <c r="Q32" s="37" t="e">
        <f>+Tabla1[[#This Row],[Meta Ejecutada Vigencia4]]/Tabla1[[#This Row],[Meta Programada Cuatrienio3]]/4</f>
        <v>#DIV/0!</v>
      </c>
      <c r="R32" s="26"/>
      <c r="S32" s="26"/>
      <c r="T32" s="26"/>
      <c r="U32" s="26"/>
      <c r="V32" s="77"/>
      <c r="W32" s="26"/>
      <c r="X32" s="26"/>
      <c r="Y32" s="77"/>
      <c r="Z32" s="31">
        <f>Tabla1[[#This Row],[Valor Vigencia Proyecto]]</f>
        <v>0</v>
      </c>
      <c r="AA32" s="29"/>
      <c r="AB32" s="29"/>
      <c r="AC32" s="29"/>
      <c r="AD32" s="29"/>
      <c r="AE32" s="29"/>
      <c r="AF32" s="29"/>
      <c r="AG32" s="29"/>
      <c r="AH32" s="29"/>
      <c r="AI32" s="29"/>
      <c r="AJ32" s="29"/>
      <c r="AK32" s="29"/>
      <c r="AL32" s="29"/>
      <c r="AM32" s="29">
        <f>Tabla1[[#This Row],[Valor Vigencia Proyecto]]</f>
        <v>0</v>
      </c>
      <c r="AN32" s="29">
        <f>SUM(Tabla1[[#This Row],[Recursos propios 2024]:[Otros 2024]])</f>
        <v>0</v>
      </c>
      <c r="AO32" s="29"/>
      <c r="AP32" s="29"/>
      <c r="AQ32" s="29"/>
      <c r="AR32" s="29"/>
      <c r="AS32" s="29"/>
      <c r="AT32" s="29"/>
      <c r="AU32" s="29"/>
      <c r="AV32" s="29"/>
      <c r="AW32" s="29"/>
      <c r="AX32" s="29"/>
      <c r="AY32" s="29"/>
      <c r="AZ32" s="29"/>
      <c r="BA32" s="29"/>
      <c r="BB32" s="29"/>
      <c r="BC32" s="86">
        <f>SUM(Tabla1[[#This Row],[Recursos propios 20242]:[Otros 202415]])</f>
        <v>0</v>
      </c>
      <c r="BD32" s="51" t="e">
        <f>+Tabla1[[#This Row],[Total Comprometido 2024]]/Tabla1[[#This Row],[Total 2024]]</f>
        <v>#DIV/0!</v>
      </c>
      <c r="BE32" s="68">
        <f>Tabla1[[#This Row],[Total Recursos Pagados]]</f>
        <v>0</v>
      </c>
      <c r="BF32" s="29"/>
      <c r="BG32" s="29"/>
      <c r="BH32" s="6"/>
      <c r="BI32" s="6"/>
      <c r="BJ32" s="8"/>
    </row>
    <row r="33" spans="1:62" s="18" customFormat="1" x14ac:dyDescent="0.3">
      <c r="A33" s="8"/>
      <c r="B33" s="6"/>
      <c r="C33" s="6"/>
      <c r="D33" s="6"/>
      <c r="E33" s="6"/>
      <c r="F33" s="6"/>
      <c r="G33" s="6"/>
      <c r="H33" s="6"/>
      <c r="I33" s="6"/>
      <c r="J33" s="6"/>
      <c r="K33" s="6"/>
      <c r="L33" s="6"/>
      <c r="M33" s="6"/>
      <c r="N33" s="6"/>
      <c r="O33" s="27"/>
      <c r="P33" s="39" t="e">
        <f>+(Tabla1[[#This Row],[Meta Ejecutada Vigencia4]]/Tabla1[[#This Row],[Meta Programada Vigencia]])</f>
        <v>#DIV/0!</v>
      </c>
      <c r="Q33" s="39" t="e">
        <f>+Tabla1[[#This Row],[Meta Ejecutada Vigencia4]]/Tabla1[[#This Row],[Meta Programada Cuatrienio3]]/4</f>
        <v>#DIV/0!</v>
      </c>
      <c r="R33" s="27"/>
      <c r="S33" s="27"/>
      <c r="T33" s="27"/>
      <c r="U33" s="27"/>
      <c r="V33" s="72"/>
      <c r="W33" s="27"/>
      <c r="X33" s="27"/>
      <c r="Y33" s="72"/>
      <c r="Z33" s="32">
        <f>Tabla1[[#This Row],[Valor Vigencia Proyecto]]</f>
        <v>0</v>
      </c>
      <c r="AA33" s="32"/>
      <c r="AB33" s="32"/>
      <c r="AC33" s="32"/>
      <c r="AD33" s="32"/>
      <c r="AE33" s="32"/>
      <c r="AF33" s="32"/>
      <c r="AG33" s="32"/>
      <c r="AH33" s="32"/>
      <c r="AI33" s="32"/>
      <c r="AJ33" s="32"/>
      <c r="AK33" s="32"/>
      <c r="AL33" s="32"/>
      <c r="AM33" s="32">
        <f>Tabla1[[#This Row],[Valor Vigencia Proyecto]]</f>
        <v>0</v>
      </c>
      <c r="AN33" s="32">
        <f>SUM(Tabla1[[#This Row],[Recursos propios 2024]:[Otros 2024]])</f>
        <v>0</v>
      </c>
      <c r="AO33" s="32"/>
      <c r="AP33" s="32"/>
      <c r="AQ33" s="32"/>
      <c r="AR33" s="32"/>
      <c r="AS33" s="32"/>
      <c r="AT33" s="32"/>
      <c r="AU33" s="32"/>
      <c r="AV33" s="32"/>
      <c r="AW33" s="32"/>
      <c r="AX33" s="32"/>
      <c r="AY33" s="32"/>
      <c r="AZ33" s="32"/>
      <c r="BA33" s="32"/>
      <c r="BB33" s="32"/>
      <c r="BC33" s="89">
        <f>SUM(Tabla1[[#This Row],[Recursos propios 20242]:[Otros 202415]])</f>
        <v>0</v>
      </c>
      <c r="BD33" s="53" t="e">
        <f>+Tabla1[[#This Row],[Total Comprometido 2024]]/Tabla1[[#This Row],[Total 2024]]</f>
        <v>#DIV/0!</v>
      </c>
      <c r="BE33" s="69">
        <f>Tabla1[[#This Row],[Total Recursos Pagados]]</f>
        <v>0</v>
      </c>
      <c r="BF33" s="32"/>
      <c r="BG33" s="32"/>
      <c r="BH33" s="6"/>
      <c r="BI33" s="6"/>
      <c r="BJ33" s="8"/>
    </row>
    <row r="34" spans="1:62" s="18" customFormat="1" x14ac:dyDescent="0.3">
      <c r="A34" s="8"/>
      <c r="B34" s="8"/>
      <c r="C34" s="6"/>
      <c r="D34" s="8"/>
      <c r="E34" s="6"/>
      <c r="F34" s="8"/>
      <c r="G34" s="6"/>
      <c r="H34" s="8"/>
      <c r="I34" s="6"/>
      <c r="J34" s="19"/>
      <c r="K34" s="8"/>
      <c r="L34" s="8"/>
      <c r="M34" s="8"/>
      <c r="N34" s="8"/>
      <c r="O34" s="26"/>
      <c r="P34" s="37" t="e">
        <f>+(Tabla1[[#This Row],[Meta Ejecutada Vigencia4]]/Tabla1[[#This Row],[Meta Programada Vigencia]])</f>
        <v>#DIV/0!</v>
      </c>
      <c r="Q34" s="39" t="e">
        <f>+Tabla1[[#This Row],[Meta Ejecutada Vigencia4]]/Tabla1[[#This Row],[Meta Programada Cuatrienio3]]/4</f>
        <v>#DIV/0!</v>
      </c>
      <c r="R34" s="26"/>
      <c r="S34" s="26"/>
      <c r="T34" s="26"/>
      <c r="U34" s="26"/>
      <c r="V34" s="77"/>
      <c r="W34" s="26"/>
      <c r="X34" s="26"/>
      <c r="Y34" s="77"/>
      <c r="Z34" s="31">
        <f>Tabla1[[#This Row],[Valor Vigencia Proyecto]]</f>
        <v>0</v>
      </c>
      <c r="AA34" s="29"/>
      <c r="AB34" s="29"/>
      <c r="AC34" s="29"/>
      <c r="AD34" s="29"/>
      <c r="AE34" s="29"/>
      <c r="AF34" s="29"/>
      <c r="AG34" s="29"/>
      <c r="AH34" s="29"/>
      <c r="AI34" s="29"/>
      <c r="AJ34" s="29"/>
      <c r="AK34" s="29"/>
      <c r="AL34" s="29"/>
      <c r="AM34" s="29">
        <f>Tabla1[[#This Row],[Valor Vigencia Proyecto]]</f>
        <v>0</v>
      </c>
      <c r="AN34" s="29">
        <f>SUM(Tabla1[[#This Row],[Recursos propios 2024]:[Otros 2024]])</f>
        <v>0</v>
      </c>
      <c r="AO34" s="29"/>
      <c r="AP34" s="29"/>
      <c r="AQ34" s="29"/>
      <c r="AR34" s="29"/>
      <c r="AS34" s="29"/>
      <c r="AT34" s="29"/>
      <c r="AU34" s="29"/>
      <c r="AV34" s="29"/>
      <c r="AW34" s="29"/>
      <c r="AX34" s="29"/>
      <c r="AY34" s="29"/>
      <c r="AZ34" s="29"/>
      <c r="BA34" s="29"/>
      <c r="BB34" s="29"/>
      <c r="BC34" s="86">
        <f>SUM(Tabla1[[#This Row],[Recursos propios 20242]:[Otros 202415]])</f>
        <v>0</v>
      </c>
      <c r="BD34" s="51" t="e">
        <f>+Tabla1[[#This Row],[Total Comprometido 2024]]/Tabla1[[#This Row],[Total 2024]]</f>
        <v>#DIV/0!</v>
      </c>
      <c r="BE34" s="68">
        <f>Tabla1[[#This Row],[Total Recursos Pagados]]</f>
        <v>0</v>
      </c>
      <c r="BF34" s="29"/>
      <c r="BG34" s="29"/>
      <c r="BH34" s="6"/>
      <c r="BI34" s="6"/>
      <c r="BJ34" s="8"/>
    </row>
    <row r="35" spans="1:62" s="18" customFormat="1" x14ac:dyDescent="0.3">
      <c r="A35" s="8"/>
      <c r="B35" s="6"/>
      <c r="C35" s="6"/>
      <c r="D35" s="6"/>
      <c r="E35" s="6"/>
      <c r="F35" s="6"/>
      <c r="G35" s="6"/>
      <c r="H35" s="6"/>
      <c r="I35" s="6"/>
      <c r="J35" s="6"/>
      <c r="K35" s="6"/>
      <c r="L35" s="6"/>
      <c r="M35" s="6"/>
      <c r="N35" s="6"/>
      <c r="O35" s="27"/>
      <c r="P35" s="37" t="e">
        <f>+(Tabla1[[#This Row],[Meta Ejecutada Vigencia4]]/Tabla1[[#This Row],[Meta Programada Vigencia]])</f>
        <v>#DIV/0!</v>
      </c>
      <c r="Q35" s="39" t="e">
        <f>+Tabla1[[#This Row],[Meta Ejecutada Vigencia4]]/Tabla1[[#This Row],[Meta Programada Cuatrienio3]]/4</f>
        <v>#DIV/0!</v>
      </c>
      <c r="R35" s="27"/>
      <c r="S35" s="27"/>
      <c r="T35" s="27"/>
      <c r="U35" s="27"/>
      <c r="V35" s="72"/>
      <c r="W35" s="27"/>
      <c r="X35" s="27"/>
      <c r="Y35" s="72"/>
      <c r="Z35" s="32">
        <f>Tabla1[[#This Row],[Valor Vigencia Proyecto]]</f>
        <v>0</v>
      </c>
      <c r="AA35" s="32"/>
      <c r="AB35" s="32"/>
      <c r="AC35" s="32"/>
      <c r="AD35" s="32"/>
      <c r="AE35" s="32"/>
      <c r="AF35" s="32"/>
      <c r="AG35" s="32"/>
      <c r="AH35" s="32"/>
      <c r="AI35" s="32"/>
      <c r="AJ35" s="32"/>
      <c r="AK35" s="32"/>
      <c r="AL35" s="32"/>
      <c r="AM35" s="32">
        <f>Tabla1[[#This Row],[Valor Vigencia Proyecto]]</f>
        <v>0</v>
      </c>
      <c r="AN35" s="32">
        <f>SUM(Tabla1[[#This Row],[Recursos propios 2024]:[Otros 2024]])</f>
        <v>0</v>
      </c>
      <c r="AO35" s="32"/>
      <c r="AP35" s="32"/>
      <c r="AQ35" s="32"/>
      <c r="AR35" s="32"/>
      <c r="AS35" s="32"/>
      <c r="AT35" s="32"/>
      <c r="AU35" s="32"/>
      <c r="AV35" s="32"/>
      <c r="AW35" s="32"/>
      <c r="AX35" s="32"/>
      <c r="AY35" s="32"/>
      <c r="AZ35" s="32"/>
      <c r="BA35" s="32"/>
      <c r="BB35" s="32"/>
      <c r="BC35" s="89">
        <f>SUM(Tabla1[[#This Row],[Recursos propios 20242]:[Otros 202415]])</f>
        <v>0</v>
      </c>
      <c r="BD35" s="53" t="e">
        <f>+Tabla1[[#This Row],[Total Comprometido 2024]]/Tabla1[[#This Row],[Total 2024]]</f>
        <v>#DIV/0!</v>
      </c>
      <c r="BE35" s="69">
        <f>Tabla1[[#This Row],[Total Recursos Pagados]]</f>
        <v>0</v>
      </c>
      <c r="BF35" s="32"/>
      <c r="BG35" s="32"/>
      <c r="BH35" s="6"/>
      <c r="BI35" s="6"/>
      <c r="BJ35" s="8"/>
    </row>
    <row r="36" spans="1:62" s="18" customFormat="1" x14ac:dyDescent="0.3">
      <c r="A36" s="8"/>
      <c r="B36" s="8"/>
      <c r="C36" s="7"/>
      <c r="D36" s="8"/>
      <c r="E36" s="6"/>
      <c r="F36" s="8"/>
      <c r="G36" s="6"/>
      <c r="H36" s="8"/>
      <c r="I36" s="6"/>
      <c r="J36" s="8"/>
      <c r="K36" s="8"/>
      <c r="L36" s="8"/>
      <c r="M36" s="8"/>
      <c r="N36" s="8"/>
      <c r="O36" s="26"/>
      <c r="P36" s="37" t="e">
        <f>+(Tabla1[[#This Row],[Meta Ejecutada Vigencia4]]/Tabla1[[#This Row],[Meta Programada Vigencia]])</f>
        <v>#DIV/0!</v>
      </c>
      <c r="Q36" s="39" t="e">
        <f>+Tabla1[[#This Row],[Meta Ejecutada Vigencia4]]/Tabla1[[#This Row],[Meta Programada Cuatrienio3]]/4</f>
        <v>#DIV/0!</v>
      </c>
      <c r="R36" s="26"/>
      <c r="S36" s="26"/>
      <c r="T36" s="26"/>
      <c r="U36" s="26"/>
      <c r="V36" s="77"/>
      <c r="W36" s="26"/>
      <c r="X36" s="26"/>
      <c r="Y36" s="77"/>
      <c r="Z36" s="31">
        <f>Tabla1[[#This Row],[Valor Vigencia Proyecto]]</f>
        <v>0</v>
      </c>
      <c r="AA36" s="29"/>
      <c r="AB36" s="29"/>
      <c r="AC36" s="29"/>
      <c r="AD36" s="29"/>
      <c r="AE36" s="29"/>
      <c r="AF36" s="29"/>
      <c r="AG36" s="29"/>
      <c r="AH36" s="29"/>
      <c r="AI36" s="29"/>
      <c r="AJ36" s="29"/>
      <c r="AK36" s="29"/>
      <c r="AL36" s="29"/>
      <c r="AM36" s="29">
        <f>Tabla1[[#This Row],[Valor Vigencia Proyecto]]</f>
        <v>0</v>
      </c>
      <c r="AN36" s="32">
        <f>SUM(Tabla1[[#This Row],[Recursos propios 2024]:[Otros 2024]])</f>
        <v>0</v>
      </c>
      <c r="AO36" s="29"/>
      <c r="AP36" s="29"/>
      <c r="AQ36" s="29"/>
      <c r="AR36" s="29"/>
      <c r="AS36" s="29"/>
      <c r="AT36" s="29"/>
      <c r="AU36" s="29"/>
      <c r="AV36" s="29"/>
      <c r="AW36" s="29"/>
      <c r="AX36" s="29"/>
      <c r="AY36" s="29"/>
      <c r="AZ36" s="29"/>
      <c r="BA36" s="29"/>
      <c r="BB36" s="29"/>
      <c r="BC36" s="86">
        <f>SUM(Tabla1[[#This Row],[Recursos propios 20242]:[Otros 202415]])</f>
        <v>0</v>
      </c>
      <c r="BD36" s="51" t="e">
        <f>+Tabla1[[#This Row],[Total Comprometido 2024]]/Tabla1[[#This Row],[Total 2024]]</f>
        <v>#DIV/0!</v>
      </c>
      <c r="BE36" s="68">
        <f>Tabla1[[#This Row],[Total Recursos Pagados]]</f>
        <v>0</v>
      </c>
      <c r="BF36" s="29"/>
      <c r="BG36" s="29"/>
      <c r="BH36" s="6"/>
      <c r="BI36" s="6"/>
      <c r="BJ36" s="8"/>
    </row>
    <row r="37" spans="1:62" s="18" customFormat="1" x14ac:dyDescent="0.3">
      <c r="A37" s="8"/>
      <c r="B37" s="6"/>
      <c r="C37" s="6"/>
      <c r="D37" s="6"/>
      <c r="E37" s="6"/>
      <c r="F37" s="6"/>
      <c r="G37" s="6"/>
      <c r="H37" s="6"/>
      <c r="I37" s="6"/>
      <c r="J37" s="6"/>
      <c r="K37" s="6"/>
      <c r="L37" s="6"/>
      <c r="M37" s="6"/>
      <c r="N37" s="6"/>
      <c r="O37" s="27"/>
      <c r="P37" s="39" t="e">
        <f>+(Tabla1[[#This Row],[Meta Ejecutada Vigencia4]]/Tabla1[[#This Row],[Meta Programada Vigencia]])</f>
        <v>#DIV/0!</v>
      </c>
      <c r="Q37" s="39" t="e">
        <f>+Tabla1[[#This Row],[Meta Ejecutada Vigencia4]]/Tabla1[[#This Row],[Meta Programada Cuatrienio3]]/4</f>
        <v>#DIV/0!</v>
      </c>
      <c r="R37" s="27"/>
      <c r="S37" s="27"/>
      <c r="T37" s="27"/>
      <c r="U37" s="27"/>
      <c r="V37" s="72"/>
      <c r="W37" s="27"/>
      <c r="X37" s="27"/>
      <c r="Y37" s="72"/>
      <c r="Z37" s="32">
        <f>Tabla1[[#This Row],[Valor Vigencia Proyecto]]</f>
        <v>0</v>
      </c>
      <c r="AA37" s="27"/>
      <c r="AB37" s="27"/>
      <c r="AC37" s="27"/>
      <c r="AD37" s="27"/>
      <c r="AE37" s="27"/>
      <c r="AF37" s="27"/>
      <c r="AG37" s="27"/>
      <c r="AH37" s="27"/>
      <c r="AI37" s="27"/>
      <c r="AJ37" s="27"/>
      <c r="AK37" s="27"/>
      <c r="AL37" s="27"/>
      <c r="AM37" s="32">
        <f>Tabla1[[#This Row],[Valor Vigencia Proyecto]]</f>
        <v>0</v>
      </c>
      <c r="AN37" s="32">
        <f>SUM(Tabla1[[#This Row],[Recursos propios 2024]:[Otros 2024]])</f>
        <v>0</v>
      </c>
      <c r="AO37" s="27"/>
      <c r="AP37" s="27"/>
      <c r="AQ37" s="27"/>
      <c r="AR37" s="27"/>
      <c r="AS37" s="27"/>
      <c r="AT37" s="27"/>
      <c r="AU37" s="27"/>
      <c r="AV37" s="27"/>
      <c r="AW37" s="27"/>
      <c r="AX37" s="27"/>
      <c r="AY37" s="27"/>
      <c r="AZ37" s="27"/>
      <c r="BA37" s="27"/>
      <c r="BB37" s="27"/>
      <c r="BC37" s="32">
        <f>SUM(Tabla1[[#This Row],[Recursos propios 20242]:[Otros 202415]])</f>
        <v>0</v>
      </c>
      <c r="BD37" s="53" t="e">
        <f>+Tabla1[[#This Row],[Total Comprometido 2024]]/Tabla1[[#This Row],[Total 2024]]</f>
        <v>#DIV/0!</v>
      </c>
      <c r="BE37" s="69">
        <f>Tabla1[[#This Row],[Total Recursos Pagados]]</f>
        <v>0</v>
      </c>
      <c r="BF37" s="27"/>
      <c r="BG37" s="27"/>
      <c r="BH37" s="6"/>
      <c r="BI37" s="6"/>
      <c r="BJ37" s="8"/>
    </row>
    <row r="38" spans="1:62" s="18" customFormat="1" x14ac:dyDescent="0.3">
      <c r="A38" s="8"/>
      <c r="B38" s="8"/>
      <c r="C38" s="8"/>
      <c r="D38" s="8"/>
      <c r="E38" s="8"/>
      <c r="F38" s="8"/>
      <c r="G38" s="8"/>
      <c r="H38" s="8"/>
      <c r="I38" s="8"/>
      <c r="J38" s="8"/>
      <c r="K38" s="8"/>
      <c r="L38" s="8"/>
      <c r="M38" s="8"/>
      <c r="N38" s="8"/>
      <c r="O38" s="26"/>
      <c r="P38" s="37" t="e">
        <f>+(Tabla1[[#This Row],[Meta Ejecutada Vigencia4]]/Tabla1[[#This Row],[Meta Programada Vigencia]])</f>
        <v>#DIV/0!</v>
      </c>
      <c r="Q38" s="37" t="e">
        <f>+Tabla1[[#This Row],[Meta Ejecutada Vigencia4]]/Tabla1[[#This Row],[Meta Programada Cuatrienio3]]/4</f>
        <v>#DIV/0!</v>
      </c>
      <c r="R38" s="26"/>
      <c r="S38" s="26"/>
      <c r="T38" s="26"/>
      <c r="U38" s="26"/>
      <c r="V38" s="77"/>
      <c r="W38" s="26"/>
      <c r="X38" s="26"/>
      <c r="Y38" s="77"/>
      <c r="Z38" s="31">
        <f>Tabla1[[#This Row],[Valor Vigencia Proyecto]]</f>
        <v>0</v>
      </c>
      <c r="AA38" s="26"/>
      <c r="AB38" s="26"/>
      <c r="AC38" s="26"/>
      <c r="AD38" s="26"/>
      <c r="AE38" s="26"/>
      <c r="AF38" s="26"/>
      <c r="AG38" s="26"/>
      <c r="AH38" s="26"/>
      <c r="AI38" s="26"/>
      <c r="AJ38" s="26"/>
      <c r="AK38" s="26"/>
      <c r="AL38" s="26"/>
      <c r="AM38" s="31">
        <f>Tabla1[[#This Row],[Valor Vigencia Proyecto]]</f>
        <v>0</v>
      </c>
      <c r="AN38" s="31">
        <f>SUM(Tabla1[[#This Row],[Recursos propios 2024]:[Otros 2024]])</f>
        <v>0</v>
      </c>
      <c r="AO38" s="26"/>
      <c r="AP38" s="26"/>
      <c r="AQ38" s="26"/>
      <c r="AR38" s="26"/>
      <c r="AS38" s="26"/>
      <c r="AT38" s="26"/>
      <c r="AU38" s="26"/>
      <c r="AV38" s="26"/>
      <c r="AW38" s="26"/>
      <c r="AX38" s="26"/>
      <c r="AY38" s="26"/>
      <c r="AZ38" s="26"/>
      <c r="BA38" s="26"/>
      <c r="BB38" s="26"/>
      <c r="BC38" s="31">
        <f>SUM(Tabla1[[#This Row],[Recursos propios 20242]:[Otros 202415]])</f>
        <v>0</v>
      </c>
      <c r="BD38" s="54" t="e">
        <f>+Tabla1[[#This Row],[Total Comprometido 2024]]/Tabla1[[#This Row],[Total 2024]]</f>
        <v>#DIV/0!</v>
      </c>
      <c r="BE38" s="67">
        <f>Tabla1[[#This Row],[Total Recursos Pagados]]</f>
        <v>0</v>
      </c>
      <c r="BF38" s="26"/>
      <c r="BG38" s="26"/>
      <c r="BH38" s="8"/>
      <c r="BI38" s="8"/>
      <c r="BJ38" s="8"/>
    </row>
    <row r="39" spans="1:62" s="18" customFormat="1" x14ac:dyDescent="0.3">
      <c r="A39" s="8"/>
      <c r="B39" s="6"/>
      <c r="C39" s="6"/>
      <c r="D39" s="6"/>
      <c r="E39" s="6"/>
      <c r="F39" s="6"/>
      <c r="G39" s="6"/>
      <c r="H39" s="6"/>
      <c r="I39" s="6"/>
      <c r="J39" s="6"/>
      <c r="K39" s="6"/>
      <c r="L39" s="6"/>
      <c r="M39" s="6"/>
      <c r="N39" s="6"/>
      <c r="O39" s="27"/>
      <c r="P39" s="39" t="e">
        <f>+(Tabla1[[#This Row],[Meta Ejecutada Vigencia4]]/Tabla1[[#This Row],[Meta Programada Vigencia]])</f>
        <v>#DIV/0!</v>
      </c>
      <c r="Q39" s="39" t="e">
        <f>+Tabla1[[#This Row],[Meta Ejecutada Vigencia4]]/Tabla1[[#This Row],[Meta Programada Cuatrienio3]]/4</f>
        <v>#DIV/0!</v>
      </c>
      <c r="R39" s="27"/>
      <c r="S39" s="27"/>
      <c r="T39" s="27"/>
      <c r="U39" s="27"/>
      <c r="V39" s="72"/>
      <c r="W39" s="27"/>
      <c r="X39" s="27"/>
      <c r="Y39" s="72"/>
      <c r="Z39" s="32">
        <f>Tabla1[[#This Row],[Valor Vigencia Proyecto]]</f>
        <v>0</v>
      </c>
      <c r="AA39" s="27"/>
      <c r="AB39" s="27"/>
      <c r="AC39" s="27"/>
      <c r="AD39" s="27"/>
      <c r="AE39" s="27"/>
      <c r="AF39" s="27"/>
      <c r="AG39" s="27"/>
      <c r="AH39" s="27"/>
      <c r="AI39" s="27"/>
      <c r="AJ39" s="27"/>
      <c r="AK39" s="27"/>
      <c r="AL39" s="27"/>
      <c r="AM39" s="32">
        <f>Tabla1[[#This Row],[Valor Vigencia Proyecto]]</f>
        <v>0</v>
      </c>
      <c r="AN39" s="32">
        <f>SUM(Tabla1[[#This Row],[Recursos propios 2024]:[Otros 2024]])</f>
        <v>0</v>
      </c>
      <c r="AO39" s="27"/>
      <c r="AP39" s="27"/>
      <c r="AQ39" s="27"/>
      <c r="AR39" s="27"/>
      <c r="AS39" s="27"/>
      <c r="AT39" s="27"/>
      <c r="AU39" s="27"/>
      <c r="AV39" s="27"/>
      <c r="AW39" s="27"/>
      <c r="AX39" s="27"/>
      <c r="AY39" s="27"/>
      <c r="AZ39" s="27"/>
      <c r="BA39" s="27"/>
      <c r="BB39" s="27"/>
      <c r="BC39" s="32">
        <f>SUM(Tabla1[[#This Row],[Recursos propios 20242]:[Otros 202415]])</f>
        <v>0</v>
      </c>
      <c r="BD39" s="53" t="e">
        <f>+Tabla1[[#This Row],[Total Comprometido 2024]]/Tabla1[[#This Row],[Total 2024]]</f>
        <v>#DIV/0!</v>
      </c>
      <c r="BE39" s="69">
        <f>Tabla1[[#This Row],[Total Recursos Pagados]]</f>
        <v>0</v>
      </c>
      <c r="BF39" s="27"/>
      <c r="BG39" s="27"/>
      <c r="BH39" s="6"/>
      <c r="BI39" s="6"/>
      <c r="BJ39" s="8"/>
    </row>
    <row r="40" spans="1:62" s="18" customFormat="1" x14ac:dyDescent="0.3">
      <c r="A40" s="8"/>
      <c r="B40" s="8"/>
      <c r="C40" s="8"/>
      <c r="D40" s="8"/>
      <c r="E40" s="8"/>
      <c r="F40" s="8"/>
      <c r="G40" s="8"/>
      <c r="H40" s="8"/>
      <c r="I40" s="8"/>
      <c r="J40" s="8"/>
      <c r="K40" s="8"/>
      <c r="L40" s="8"/>
      <c r="M40" s="8"/>
      <c r="N40" s="8"/>
      <c r="O40" s="26"/>
      <c r="P40" s="37" t="e">
        <f>+(Tabla1[[#This Row],[Meta Ejecutada Vigencia4]]/Tabla1[[#This Row],[Meta Programada Vigencia]])</f>
        <v>#DIV/0!</v>
      </c>
      <c r="Q40" s="37" t="e">
        <f>+Tabla1[[#This Row],[Meta Ejecutada Vigencia4]]/Tabla1[[#This Row],[Meta Programada Cuatrienio3]]/4</f>
        <v>#DIV/0!</v>
      </c>
      <c r="R40" s="26"/>
      <c r="S40" s="26"/>
      <c r="T40" s="26"/>
      <c r="U40" s="26"/>
      <c r="V40" s="77"/>
      <c r="W40" s="26"/>
      <c r="X40" s="26"/>
      <c r="Y40" s="77"/>
      <c r="Z40" s="31">
        <f>Tabla1[[#This Row],[Valor Vigencia Proyecto]]</f>
        <v>0</v>
      </c>
      <c r="AA40" s="26"/>
      <c r="AB40" s="26"/>
      <c r="AC40" s="26"/>
      <c r="AD40" s="26"/>
      <c r="AE40" s="26"/>
      <c r="AF40" s="26"/>
      <c r="AG40" s="26"/>
      <c r="AH40" s="26"/>
      <c r="AI40" s="26"/>
      <c r="AJ40" s="26"/>
      <c r="AK40" s="26"/>
      <c r="AL40" s="26"/>
      <c r="AM40" s="31">
        <f>Tabla1[[#This Row],[Valor Vigencia Proyecto]]</f>
        <v>0</v>
      </c>
      <c r="AN40" s="31">
        <f>SUM(Tabla1[[#This Row],[Recursos propios 2024]:[Otros 2024]])</f>
        <v>0</v>
      </c>
      <c r="AO40" s="26"/>
      <c r="AP40" s="26"/>
      <c r="AQ40" s="26"/>
      <c r="AR40" s="26"/>
      <c r="AS40" s="26"/>
      <c r="AT40" s="26"/>
      <c r="AU40" s="26"/>
      <c r="AV40" s="26"/>
      <c r="AW40" s="26"/>
      <c r="AX40" s="26"/>
      <c r="AY40" s="26"/>
      <c r="AZ40" s="26"/>
      <c r="BA40" s="26"/>
      <c r="BB40" s="26"/>
      <c r="BC40" s="31">
        <f>SUM(Tabla1[[#This Row],[Recursos propios 20242]:[Otros 202415]])</f>
        <v>0</v>
      </c>
      <c r="BD40" s="54" t="e">
        <f>+Tabla1[[#This Row],[Total Comprometido 2024]]/Tabla1[[#This Row],[Total 2024]]</f>
        <v>#DIV/0!</v>
      </c>
      <c r="BE40" s="67">
        <f>Tabla1[[#This Row],[Total Recursos Pagados]]</f>
        <v>0</v>
      </c>
      <c r="BF40" s="26"/>
      <c r="BG40" s="26"/>
      <c r="BH40" s="8"/>
      <c r="BI40" s="8"/>
      <c r="BJ40" s="8"/>
    </row>
    <row r="41" spans="1:62" s="18" customFormat="1" x14ac:dyDescent="0.3">
      <c r="A41" s="8"/>
      <c r="B41" s="6"/>
      <c r="C41" s="6"/>
      <c r="D41" s="6"/>
      <c r="E41" s="6"/>
      <c r="F41" s="6"/>
      <c r="G41" s="6"/>
      <c r="H41" s="6"/>
      <c r="I41" s="6"/>
      <c r="J41" s="6"/>
      <c r="K41" s="6"/>
      <c r="L41" s="6"/>
      <c r="M41" s="6"/>
      <c r="N41" s="6"/>
      <c r="O41" s="27"/>
      <c r="P41" s="39" t="e">
        <f>+(Tabla1[[#This Row],[Meta Ejecutada Vigencia4]]/Tabla1[[#This Row],[Meta Programada Vigencia]])</f>
        <v>#DIV/0!</v>
      </c>
      <c r="Q41" s="39" t="e">
        <f>+Tabla1[[#This Row],[Meta Ejecutada Vigencia4]]/Tabla1[[#This Row],[Meta Programada Cuatrienio3]]/4</f>
        <v>#DIV/0!</v>
      </c>
      <c r="R41" s="27"/>
      <c r="S41" s="27"/>
      <c r="T41" s="27"/>
      <c r="U41" s="27"/>
      <c r="V41" s="72"/>
      <c r="W41" s="27"/>
      <c r="X41" s="27"/>
      <c r="Y41" s="72"/>
      <c r="Z41" s="32">
        <f>Tabla1[[#This Row],[Valor Vigencia Proyecto]]</f>
        <v>0</v>
      </c>
      <c r="AA41" s="27"/>
      <c r="AB41" s="27"/>
      <c r="AC41" s="27"/>
      <c r="AD41" s="27"/>
      <c r="AE41" s="27"/>
      <c r="AF41" s="27"/>
      <c r="AG41" s="27"/>
      <c r="AH41" s="27"/>
      <c r="AI41" s="27"/>
      <c r="AJ41" s="27"/>
      <c r="AK41" s="27"/>
      <c r="AL41" s="27"/>
      <c r="AM41" s="32">
        <f>Tabla1[[#This Row],[Valor Vigencia Proyecto]]</f>
        <v>0</v>
      </c>
      <c r="AN41" s="32">
        <f>SUM(Tabla1[[#This Row],[Recursos propios 2024]:[Otros 2024]])</f>
        <v>0</v>
      </c>
      <c r="AO41" s="27"/>
      <c r="AP41" s="27"/>
      <c r="AQ41" s="27"/>
      <c r="AR41" s="27"/>
      <c r="AS41" s="27"/>
      <c r="AT41" s="27"/>
      <c r="AU41" s="27"/>
      <c r="AV41" s="27"/>
      <c r="AW41" s="27"/>
      <c r="AX41" s="27"/>
      <c r="AY41" s="27"/>
      <c r="AZ41" s="27"/>
      <c r="BA41" s="27"/>
      <c r="BB41" s="27"/>
      <c r="BC41" s="32">
        <f>SUM(Tabla1[[#This Row],[Recursos propios 20242]:[Otros 202415]])</f>
        <v>0</v>
      </c>
      <c r="BD41" s="53" t="e">
        <f>+Tabla1[[#This Row],[Total Comprometido 2024]]/Tabla1[[#This Row],[Total 2024]]</f>
        <v>#DIV/0!</v>
      </c>
      <c r="BE41" s="69">
        <f>Tabla1[[#This Row],[Total Recursos Pagados]]</f>
        <v>0</v>
      </c>
      <c r="BF41" s="27"/>
      <c r="BG41" s="27"/>
      <c r="BH41" s="6"/>
      <c r="BI41" s="6"/>
      <c r="BJ41" s="8"/>
    </row>
    <row r="42" spans="1:62" s="18" customFormat="1" x14ac:dyDescent="0.3">
      <c r="A42" s="8"/>
      <c r="B42" s="8"/>
      <c r="C42" s="8"/>
      <c r="D42" s="8"/>
      <c r="E42" s="8"/>
      <c r="F42" s="8"/>
      <c r="G42" s="8"/>
      <c r="H42" s="8"/>
      <c r="I42" s="8"/>
      <c r="J42" s="8"/>
      <c r="K42" s="8"/>
      <c r="L42" s="8"/>
      <c r="M42" s="8"/>
      <c r="N42" s="8"/>
      <c r="O42" s="26"/>
      <c r="P42" s="37" t="e">
        <f>+(Tabla1[[#This Row],[Meta Ejecutada Vigencia4]]/Tabla1[[#This Row],[Meta Programada Vigencia]])</f>
        <v>#DIV/0!</v>
      </c>
      <c r="Q42" s="37" t="e">
        <f>+Tabla1[[#This Row],[Meta Ejecutada Vigencia4]]/Tabla1[[#This Row],[Meta Programada Cuatrienio3]]/4</f>
        <v>#DIV/0!</v>
      </c>
      <c r="R42" s="26"/>
      <c r="S42" s="26"/>
      <c r="T42" s="26"/>
      <c r="U42" s="26"/>
      <c r="V42" s="77"/>
      <c r="W42" s="26"/>
      <c r="X42" s="26"/>
      <c r="Y42" s="77"/>
      <c r="Z42" s="31">
        <f>Tabla1[[#This Row],[Valor Vigencia Proyecto]]</f>
        <v>0</v>
      </c>
      <c r="AA42" s="26"/>
      <c r="AB42" s="26"/>
      <c r="AC42" s="26"/>
      <c r="AD42" s="26"/>
      <c r="AE42" s="26"/>
      <c r="AF42" s="26"/>
      <c r="AG42" s="26"/>
      <c r="AH42" s="26"/>
      <c r="AI42" s="26"/>
      <c r="AJ42" s="26"/>
      <c r="AK42" s="26"/>
      <c r="AL42" s="26"/>
      <c r="AM42" s="31">
        <f>Tabla1[[#This Row],[Valor Vigencia Proyecto]]</f>
        <v>0</v>
      </c>
      <c r="AN42" s="31">
        <f>SUM(Tabla1[[#This Row],[Recursos propios 2024]:[Otros 2024]])</f>
        <v>0</v>
      </c>
      <c r="AO42" s="26"/>
      <c r="AP42" s="26"/>
      <c r="AQ42" s="26"/>
      <c r="AR42" s="26"/>
      <c r="AS42" s="26"/>
      <c r="AT42" s="26"/>
      <c r="AU42" s="26"/>
      <c r="AV42" s="26"/>
      <c r="AW42" s="26"/>
      <c r="AX42" s="26"/>
      <c r="AY42" s="26"/>
      <c r="AZ42" s="26"/>
      <c r="BA42" s="26"/>
      <c r="BB42" s="26"/>
      <c r="BC42" s="31">
        <f>SUM(Tabla1[[#This Row],[Recursos propios 20242]:[Otros 202415]])</f>
        <v>0</v>
      </c>
      <c r="BD42" s="54" t="e">
        <f>+Tabla1[[#This Row],[Total Comprometido 2024]]/Tabla1[[#This Row],[Total 2024]]</f>
        <v>#DIV/0!</v>
      </c>
      <c r="BE42" s="67">
        <f>Tabla1[[#This Row],[Total Recursos Pagados]]</f>
        <v>0</v>
      </c>
      <c r="BF42" s="26"/>
      <c r="BG42" s="26"/>
      <c r="BH42" s="8"/>
      <c r="BI42" s="8"/>
      <c r="BJ42" s="8"/>
    </row>
    <row r="43" spans="1:62" s="18" customFormat="1" x14ac:dyDescent="0.3">
      <c r="A43" s="8"/>
      <c r="B43" s="6"/>
      <c r="C43" s="6"/>
      <c r="D43" s="6"/>
      <c r="E43" s="6"/>
      <c r="F43" s="6"/>
      <c r="G43" s="6"/>
      <c r="H43" s="6"/>
      <c r="I43" s="6"/>
      <c r="J43" s="6"/>
      <c r="K43" s="6"/>
      <c r="L43" s="6"/>
      <c r="M43" s="6"/>
      <c r="N43" s="6"/>
      <c r="O43" s="27"/>
      <c r="P43" s="39" t="e">
        <f>+(Tabla1[[#This Row],[Meta Ejecutada Vigencia4]]/Tabla1[[#This Row],[Meta Programada Vigencia]])</f>
        <v>#DIV/0!</v>
      </c>
      <c r="Q43" s="39" t="e">
        <f>+Tabla1[[#This Row],[Meta Ejecutada Vigencia4]]/Tabla1[[#This Row],[Meta Programada Cuatrienio3]]/4</f>
        <v>#DIV/0!</v>
      </c>
      <c r="R43" s="27"/>
      <c r="S43" s="27"/>
      <c r="T43" s="27"/>
      <c r="U43" s="27"/>
      <c r="V43" s="72"/>
      <c r="W43" s="27"/>
      <c r="X43" s="27"/>
      <c r="Y43" s="72"/>
      <c r="Z43" s="32">
        <f>Tabla1[[#This Row],[Valor Vigencia Proyecto]]</f>
        <v>0</v>
      </c>
      <c r="AA43" s="27"/>
      <c r="AB43" s="27"/>
      <c r="AC43" s="27"/>
      <c r="AD43" s="27"/>
      <c r="AE43" s="27"/>
      <c r="AF43" s="27"/>
      <c r="AG43" s="27"/>
      <c r="AH43" s="27"/>
      <c r="AI43" s="27"/>
      <c r="AJ43" s="27"/>
      <c r="AK43" s="27"/>
      <c r="AL43" s="27"/>
      <c r="AM43" s="32">
        <f>Tabla1[[#This Row],[Valor Vigencia Proyecto]]</f>
        <v>0</v>
      </c>
      <c r="AN43" s="32">
        <f>SUM(Tabla1[[#This Row],[Recursos propios 2024]:[Otros 2024]])</f>
        <v>0</v>
      </c>
      <c r="AO43" s="27"/>
      <c r="AP43" s="27"/>
      <c r="AQ43" s="27"/>
      <c r="AR43" s="27"/>
      <c r="AS43" s="27"/>
      <c r="AT43" s="27"/>
      <c r="AU43" s="27"/>
      <c r="AV43" s="27"/>
      <c r="AW43" s="27"/>
      <c r="AX43" s="27"/>
      <c r="AY43" s="27"/>
      <c r="AZ43" s="27"/>
      <c r="BA43" s="27"/>
      <c r="BB43" s="27"/>
      <c r="BC43" s="32">
        <f>SUM(Tabla1[[#This Row],[Recursos propios 20242]:[Otros 202415]])</f>
        <v>0</v>
      </c>
      <c r="BD43" s="53" t="e">
        <f>+Tabla1[[#This Row],[Total Comprometido 2024]]/Tabla1[[#This Row],[Total 2024]]</f>
        <v>#DIV/0!</v>
      </c>
      <c r="BE43" s="69">
        <f>Tabla1[[#This Row],[Total Recursos Pagados]]</f>
        <v>0</v>
      </c>
      <c r="BF43" s="27"/>
      <c r="BG43" s="27"/>
      <c r="BH43" s="6"/>
      <c r="BI43" s="6"/>
      <c r="BJ43" s="8"/>
    </row>
    <row r="44" spans="1:62" s="18" customFormat="1" x14ac:dyDescent="0.3">
      <c r="A44" s="8"/>
      <c r="B44" s="8"/>
      <c r="C44" s="8"/>
      <c r="D44" s="8"/>
      <c r="E44" s="8"/>
      <c r="F44" s="8"/>
      <c r="G44" s="8"/>
      <c r="H44" s="8"/>
      <c r="I44" s="8"/>
      <c r="J44" s="8"/>
      <c r="K44" s="8"/>
      <c r="L44" s="8"/>
      <c r="M44" s="8"/>
      <c r="N44" s="8"/>
      <c r="O44" s="26"/>
      <c r="P44" s="37" t="e">
        <f>+(Tabla1[[#This Row],[Meta Ejecutada Vigencia4]]/Tabla1[[#This Row],[Meta Programada Vigencia]])</f>
        <v>#DIV/0!</v>
      </c>
      <c r="Q44" s="37" t="e">
        <f>+Tabla1[[#This Row],[Meta Ejecutada Vigencia4]]/Tabla1[[#This Row],[Meta Programada Cuatrienio3]]/4</f>
        <v>#DIV/0!</v>
      </c>
      <c r="R44" s="26"/>
      <c r="S44" s="26"/>
      <c r="T44" s="26"/>
      <c r="U44" s="26"/>
      <c r="V44" s="77"/>
      <c r="W44" s="26"/>
      <c r="X44" s="26"/>
      <c r="Y44" s="77"/>
      <c r="Z44" s="31">
        <f>Tabla1[[#This Row],[Valor Vigencia Proyecto]]</f>
        <v>0</v>
      </c>
      <c r="AA44" s="26"/>
      <c r="AB44" s="26"/>
      <c r="AC44" s="26"/>
      <c r="AD44" s="26"/>
      <c r="AE44" s="26"/>
      <c r="AF44" s="26"/>
      <c r="AG44" s="26"/>
      <c r="AH44" s="26"/>
      <c r="AI44" s="26"/>
      <c r="AJ44" s="26"/>
      <c r="AK44" s="26"/>
      <c r="AL44" s="26"/>
      <c r="AM44" s="31">
        <f>Tabla1[[#This Row],[Valor Vigencia Proyecto]]</f>
        <v>0</v>
      </c>
      <c r="AN44" s="31">
        <f>SUM(Tabla1[[#This Row],[Recursos propios 2024]:[Otros 2024]])</f>
        <v>0</v>
      </c>
      <c r="AO44" s="26"/>
      <c r="AP44" s="26"/>
      <c r="AQ44" s="26"/>
      <c r="AR44" s="26"/>
      <c r="AS44" s="26"/>
      <c r="AT44" s="26"/>
      <c r="AU44" s="26"/>
      <c r="AV44" s="26"/>
      <c r="AW44" s="26"/>
      <c r="AX44" s="26"/>
      <c r="AY44" s="26"/>
      <c r="AZ44" s="26"/>
      <c r="BA44" s="26"/>
      <c r="BB44" s="26"/>
      <c r="BC44" s="31">
        <f>SUM(Tabla1[[#This Row],[Recursos propios 20242]:[Otros 202415]])</f>
        <v>0</v>
      </c>
      <c r="BD44" s="54" t="e">
        <f>+Tabla1[[#This Row],[Total Comprometido 2024]]/Tabla1[[#This Row],[Total 2024]]</f>
        <v>#DIV/0!</v>
      </c>
      <c r="BE44" s="67">
        <f>Tabla1[[#This Row],[Total Recursos Pagados]]</f>
        <v>0</v>
      </c>
      <c r="BF44" s="26"/>
      <c r="BG44" s="26"/>
      <c r="BH44" s="8"/>
      <c r="BI44" s="8"/>
      <c r="BJ44" s="8"/>
    </row>
    <row r="45" spans="1:62" s="18" customFormat="1" x14ac:dyDescent="0.3">
      <c r="A45" s="8"/>
      <c r="B45" s="6"/>
      <c r="C45" s="6"/>
      <c r="D45" s="6"/>
      <c r="E45" s="6"/>
      <c r="F45" s="6"/>
      <c r="G45" s="6"/>
      <c r="H45" s="6"/>
      <c r="I45" s="6"/>
      <c r="J45" s="6"/>
      <c r="K45" s="6"/>
      <c r="L45" s="6"/>
      <c r="M45" s="6"/>
      <c r="N45" s="6"/>
      <c r="O45" s="27"/>
      <c r="P45" s="39" t="e">
        <f>+(Tabla1[[#This Row],[Meta Ejecutada Vigencia4]]/Tabla1[[#This Row],[Meta Programada Vigencia]])</f>
        <v>#DIV/0!</v>
      </c>
      <c r="Q45" s="39" t="e">
        <f>+Tabla1[[#This Row],[Meta Ejecutada Vigencia4]]/Tabla1[[#This Row],[Meta Programada Cuatrienio3]]/4</f>
        <v>#DIV/0!</v>
      </c>
      <c r="R45" s="27"/>
      <c r="S45" s="27"/>
      <c r="T45" s="27"/>
      <c r="U45" s="27"/>
      <c r="V45" s="72"/>
      <c r="W45" s="27"/>
      <c r="X45" s="27"/>
      <c r="Y45" s="72"/>
      <c r="Z45" s="32">
        <f>Tabla1[[#This Row],[Valor Vigencia Proyecto]]</f>
        <v>0</v>
      </c>
      <c r="AA45" s="27"/>
      <c r="AB45" s="27"/>
      <c r="AC45" s="27"/>
      <c r="AD45" s="27"/>
      <c r="AE45" s="27"/>
      <c r="AF45" s="27"/>
      <c r="AG45" s="27"/>
      <c r="AH45" s="27"/>
      <c r="AI45" s="27"/>
      <c r="AJ45" s="27"/>
      <c r="AK45" s="27"/>
      <c r="AL45" s="27"/>
      <c r="AM45" s="32">
        <f>Tabla1[[#This Row],[Valor Vigencia Proyecto]]</f>
        <v>0</v>
      </c>
      <c r="AN45" s="32">
        <f>SUM(Tabla1[[#This Row],[Recursos propios 2024]:[Otros 2024]])</f>
        <v>0</v>
      </c>
      <c r="AO45" s="27"/>
      <c r="AP45" s="27"/>
      <c r="AQ45" s="27"/>
      <c r="AR45" s="27"/>
      <c r="AS45" s="27"/>
      <c r="AT45" s="27"/>
      <c r="AU45" s="27"/>
      <c r="AV45" s="27"/>
      <c r="AW45" s="27"/>
      <c r="AX45" s="27"/>
      <c r="AY45" s="27"/>
      <c r="AZ45" s="27"/>
      <c r="BA45" s="27"/>
      <c r="BB45" s="27"/>
      <c r="BC45" s="32">
        <f>SUM(Tabla1[[#This Row],[Recursos propios 20242]:[Otros 202415]])</f>
        <v>0</v>
      </c>
      <c r="BD45" s="53" t="e">
        <f>+Tabla1[[#This Row],[Total Comprometido 2024]]/Tabla1[[#This Row],[Total 2024]]</f>
        <v>#DIV/0!</v>
      </c>
      <c r="BE45" s="69">
        <f>Tabla1[[#This Row],[Total Recursos Pagados]]</f>
        <v>0</v>
      </c>
      <c r="BF45" s="27"/>
      <c r="BG45" s="27"/>
      <c r="BH45" s="6"/>
      <c r="BI45" s="6"/>
      <c r="BJ45" s="8"/>
    </row>
    <row r="46" spans="1:62" s="18" customFormat="1" x14ac:dyDescent="0.3">
      <c r="A46" s="8"/>
      <c r="B46" s="8"/>
      <c r="C46" s="8"/>
      <c r="D46" s="8"/>
      <c r="E46" s="8"/>
      <c r="F46" s="8"/>
      <c r="G46" s="8"/>
      <c r="H46" s="8"/>
      <c r="I46" s="8"/>
      <c r="J46" s="8"/>
      <c r="K46" s="8"/>
      <c r="L46" s="8"/>
      <c r="M46" s="8"/>
      <c r="N46" s="8"/>
      <c r="O46" s="26"/>
      <c r="P46" s="37" t="e">
        <f>+(Tabla1[[#This Row],[Meta Ejecutada Vigencia4]]/Tabla1[[#This Row],[Meta Programada Vigencia]])</f>
        <v>#DIV/0!</v>
      </c>
      <c r="Q46" s="37" t="e">
        <f>+Tabla1[[#This Row],[Meta Ejecutada Vigencia4]]/Tabla1[[#This Row],[Meta Programada Cuatrienio3]]/4</f>
        <v>#DIV/0!</v>
      </c>
      <c r="R46" s="26"/>
      <c r="S46" s="26"/>
      <c r="T46" s="26"/>
      <c r="U46" s="26"/>
      <c r="V46" s="77"/>
      <c r="W46" s="26"/>
      <c r="X46" s="26"/>
      <c r="Y46" s="77"/>
      <c r="Z46" s="31">
        <f>Tabla1[[#This Row],[Valor Vigencia Proyecto]]</f>
        <v>0</v>
      </c>
      <c r="AA46" s="26"/>
      <c r="AB46" s="26"/>
      <c r="AC46" s="26"/>
      <c r="AD46" s="26"/>
      <c r="AE46" s="26"/>
      <c r="AF46" s="26"/>
      <c r="AG46" s="26"/>
      <c r="AH46" s="26"/>
      <c r="AI46" s="26"/>
      <c r="AJ46" s="26"/>
      <c r="AK46" s="26"/>
      <c r="AL46" s="26"/>
      <c r="AM46" s="31">
        <f>Tabla1[[#This Row],[Valor Vigencia Proyecto]]</f>
        <v>0</v>
      </c>
      <c r="AN46" s="31">
        <f>SUM(Tabla1[[#This Row],[Recursos propios 2024]:[Otros 2024]])</f>
        <v>0</v>
      </c>
      <c r="AO46" s="26"/>
      <c r="AP46" s="26"/>
      <c r="AQ46" s="26"/>
      <c r="AR46" s="26"/>
      <c r="AS46" s="26"/>
      <c r="AT46" s="26"/>
      <c r="AU46" s="26"/>
      <c r="AV46" s="26"/>
      <c r="AW46" s="26"/>
      <c r="AX46" s="26"/>
      <c r="AY46" s="26"/>
      <c r="AZ46" s="26"/>
      <c r="BA46" s="26"/>
      <c r="BB46" s="26"/>
      <c r="BC46" s="31">
        <f>SUM(Tabla1[[#This Row],[Recursos propios 20242]:[Otros 202415]])</f>
        <v>0</v>
      </c>
      <c r="BD46" s="54" t="e">
        <f>+Tabla1[[#This Row],[Total Comprometido 2024]]/Tabla1[[#This Row],[Total 2024]]</f>
        <v>#DIV/0!</v>
      </c>
      <c r="BE46" s="67">
        <f>Tabla1[[#This Row],[Total Recursos Pagados]]</f>
        <v>0</v>
      </c>
      <c r="BF46" s="26"/>
      <c r="BG46" s="26"/>
      <c r="BH46" s="8"/>
      <c r="BI46" s="8"/>
      <c r="BJ46" s="8"/>
    </row>
    <row r="47" spans="1:62" s="18" customFormat="1" x14ac:dyDescent="0.3">
      <c r="A47" s="8"/>
      <c r="B47" s="6"/>
      <c r="C47" s="6"/>
      <c r="D47" s="6"/>
      <c r="E47" s="6"/>
      <c r="F47" s="6"/>
      <c r="G47" s="6"/>
      <c r="H47" s="6"/>
      <c r="I47" s="6"/>
      <c r="J47" s="6"/>
      <c r="K47" s="6"/>
      <c r="L47" s="6"/>
      <c r="M47" s="6"/>
      <c r="N47" s="6"/>
      <c r="O47" s="27"/>
      <c r="P47" s="39" t="e">
        <f>+(Tabla1[[#This Row],[Meta Ejecutada Vigencia4]]/Tabla1[[#This Row],[Meta Programada Vigencia]])</f>
        <v>#DIV/0!</v>
      </c>
      <c r="Q47" s="39" t="e">
        <f>+Tabla1[[#This Row],[Meta Ejecutada Vigencia4]]/Tabla1[[#This Row],[Meta Programada Cuatrienio3]]/4</f>
        <v>#DIV/0!</v>
      </c>
      <c r="R47" s="27"/>
      <c r="S47" s="27"/>
      <c r="T47" s="27"/>
      <c r="U47" s="27"/>
      <c r="V47" s="72"/>
      <c r="W47" s="27"/>
      <c r="X47" s="27"/>
      <c r="Y47" s="72"/>
      <c r="Z47" s="32">
        <f>Tabla1[[#This Row],[Valor Vigencia Proyecto]]</f>
        <v>0</v>
      </c>
      <c r="AA47" s="27"/>
      <c r="AB47" s="27"/>
      <c r="AC47" s="27"/>
      <c r="AD47" s="27"/>
      <c r="AE47" s="27"/>
      <c r="AF47" s="27"/>
      <c r="AG47" s="27"/>
      <c r="AH47" s="27"/>
      <c r="AI47" s="27"/>
      <c r="AJ47" s="27"/>
      <c r="AK47" s="27"/>
      <c r="AL47" s="27"/>
      <c r="AM47" s="32">
        <f>Tabla1[[#This Row],[Valor Vigencia Proyecto]]</f>
        <v>0</v>
      </c>
      <c r="AN47" s="32">
        <f>SUM(Tabla1[[#This Row],[Recursos propios 2024]:[Otros 2024]])</f>
        <v>0</v>
      </c>
      <c r="AO47" s="27"/>
      <c r="AP47" s="27"/>
      <c r="AQ47" s="27"/>
      <c r="AR47" s="27"/>
      <c r="AS47" s="27"/>
      <c r="AT47" s="27"/>
      <c r="AU47" s="27"/>
      <c r="AV47" s="27"/>
      <c r="AW47" s="27"/>
      <c r="AX47" s="27"/>
      <c r="AY47" s="27"/>
      <c r="AZ47" s="27"/>
      <c r="BA47" s="27"/>
      <c r="BB47" s="27"/>
      <c r="BC47" s="32">
        <f>SUM(Tabla1[[#This Row],[Recursos propios 20242]:[Otros 202415]])</f>
        <v>0</v>
      </c>
      <c r="BD47" s="53" t="e">
        <f>+Tabla1[[#This Row],[Total Comprometido 2024]]/Tabla1[[#This Row],[Total 2024]]</f>
        <v>#DIV/0!</v>
      </c>
      <c r="BE47" s="69">
        <f>Tabla1[[#This Row],[Total Recursos Pagados]]</f>
        <v>0</v>
      </c>
      <c r="BF47" s="27"/>
      <c r="BG47" s="27"/>
      <c r="BH47" s="6"/>
      <c r="BI47" s="6"/>
      <c r="BJ47" s="8"/>
    </row>
    <row r="48" spans="1:62" s="18" customFormat="1" x14ac:dyDescent="0.3">
      <c r="A48" s="8"/>
      <c r="B48" s="8"/>
      <c r="C48" s="8"/>
      <c r="D48" s="8"/>
      <c r="E48" s="8"/>
      <c r="F48" s="8"/>
      <c r="G48" s="8"/>
      <c r="H48" s="8"/>
      <c r="I48" s="8"/>
      <c r="J48" s="8"/>
      <c r="K48" s="8"/>
      <c r="L48" s="8"/>
      <c r="M48" s="8"/>
      <c r="N48" s="8"/>
      <c r="O48" s="26"/>
      <c r="P48" s="37" t="e">
        <f>+(Tabla1[[#This Row],[Meta Ejecutada Vigencia4]]/Tabla1[[#This Row],[Meta Programada Vigencia]])</f>
        <v>#DIV/0!</v>
      </c>
      <c r="Q48" s="37" t="e">
        <f>+Tabla1[[#This Row],[Meta Ejecutada Vigencia4]]/Tabla1[[#This Row],[Meta Programada Cuatrienio3]]/4</f>
        <v>#DIV/0!</v>
      </c>
      <c r="R48" s="26"/>
      <c r="S48" s="26"/>
      <c r="T48" s="26"/>
      <c r="U48" s="26"/>
      <c r="V48" s="77"/>
      <c r="W48" s="26"/>
      <c r="X48" s="26"/>
      <c r="Y48" s="77"/>
      <c r="Z48" s="31">
        <f>Tabla1[[#This Row],[Valor Vigencia Proyecto]]</f>
        <v>0</v>
      </c>
      <c r="AA48" s="26"/>
      <c r="AB48" s="26"/>
      <c r="AC48" s="26"/>
      <c r="AD48" s="26"/>
      <c r="AE48" s="26"/>
      <c r="AF48" s="26"/>
      <c r="AG48" s="26"/>
      <c r="AH48" s="26"/>
      <c r="AI48" s="26"/>
      <c r="AJ48" s="26"/>
      <c r="AK48" s="26"/>
      <c r="AL48" s="26"/>
      <c r="AM48" s="31">
        <f>Tabla1[[#This Row],[Valor Vigencia Proyecto]]</f>
        <v>0</v>
      </c>
      <c r="AN48" s="31">
        <f>SUM(Tabla1[[#This Row],[Recursos propios 2024]:[Otros 2024]])</f>
        <v>0</v>
      </c>
      <c r="AO48" s="26"/>
      <c r="AP48" s="26"/>
      <c r="AQ48" s="26"/>
      <c r="AR48" s="26"/>
      <c r="AS48" s="26"/>
      <c r="AT48" s="26"/>
      <c r="AU48" s="26"/>
      <c r="AV48" s="26"/>
      <c r="AW48" s="26"/>
      <c r="AX48" s="26"/>
      <c r="AY48" s="26"/>
      <c r="AZ48" s="26"/>
      <c r="BA48" s="26"/>
      <c r="BB48" s="26"/>
      <c r="BC48" s="31">
        <f>SUM(Tabla1[[#This Row],[Recursos propios 20242]:[Otros 202415]])</f>
        <v>0</v>
      </c>
      <c r="BD48" s="54" t="e">
        <f>+Tabla1[[#This Row],[Total Comprometido 2024]]/Tabla1[[#This Row],[Total 2024]]</f>
        <v>#DIV/0!</v>
      </c>
      <c r="BE48" s="67">
        <f>Tabla1[[#This Row],[Total Recursos Pagados]]</f>
        <v>0</v>
      </c>
      <c r="BF48" s="26"/>
      <c r="BG48" s="26"/>
      <c r="BH48" s="8"/>
      <c r="BI48" s="8"/>
      <c r="BJ48" s="8"/>
    </row>
    <row r="49" spans="1:62" s="18" customFormat="1" x14ac:dyDescent="0.3">
      <c r="A49" s="8"/>
      <c r="B49" s="6"/>
      <c r="C49" s="6"/>
      <c r="D49" s="6"/>
      <c r="E49" s="6"/>
      <c r="F49" s="6"/>
      <c r="G49" s="6"/>
      <c r="H49" s="6"/>
      <c r="I49" s="6"/>
      <c r="J49" s="6"/>
      <c r="K49" s="6"/>
      <c r="L49" s="6"/>
      <c r="M49" s="6"/>
      <c r="N49" s="6"/>
      <c r="O49" s="27"/>
      <c r="P49" s="39" t="e">
        <f>+(Tabla1[[#This Row],[Meta Ejecutada Vigencia4]]/Tabla1[[#This Row],[Meta Programada Vigencia]])</f>
        <v>#DIV/0!</v>
      </c>
      <c r="Q49" s="39" t="e">
        <f>+Tabla1[[#This Row],[Meta Ejecutada Vigencia4]]/Tabla1[[#This Row],[Meta Programada Cuatrienio3]]/4</f>
        <v>#DIV/0!</v>
      </c>
      <c r="R49" s="27"/>
      <c r="S49" s="27"/>
      <c r="T49" s="27"/>
      <c r="U49" s="27"/>
      <c r="V49" s="72"/>
      <c r="W49" s="27"/>
      <c r="X49" s="27"/>
      <c r="Y49" s="72"/>
      <c r="Z49" s="32">
        <f>Tabla1[[#This Row],[Valor Vigencia Proyecto]]</f>
        <v>0</v>
      </c>
      <c r="AA49" s="27"/>
      <c r="AB49" s="27"/>
      <c r="AC49" s="27"/>
      <c r="AD49" s="27"/>
      <c r="AE49" s="27"/>
      <c r="AF49" s="27"/>
      <c r="AG49" s="27"/>
      <c r="AH49" s="27"/>
      <c r="AI49" s="27"/>
      <c r="AJ49" s="27"/>
      <c r="AK49" s="27"/>
      <c r="AL49" s="27"/>
      <c r="AM49" s="32">
        <f>Tabla1[[#This Row],[Valor Vigencia Proyecto]]</f>
        <v>0</v>
      </c>
      <c r="AN49" s="32">
        <f>SUM(Tabla1[[#This Row],[Recursos propios 2024]:[Otros 2024]])</f>
        <v>0</v>
      </c>
      <c r="AO49" s="27"/>
      <c r="AP49" s="27"/>
      <c r="AQ49" s="27"/>
      <c r="AR49" s="27"/>
      <c r="AS49" s="27"/>
      <c r="AT49" s="27"/>
      <c r="AU49" s="27"/>
      <c r="AV49" s="27"/>
      <c r="AW49" s="27"/>
      <c r="AX49" s="27"/>
      <c r="AY49" s="27"/>
      <c r="AZ49" s="27"/>
      <c r="BA49" s="27"/>
      <c r="BB49" s="27"/>
      <c r="BC49" s="32">
        <f>SUM(Tabla1[[#This Row],[Recursos propios 20242]:[Otros 202415]])</f>
        <v>0</v>
      </c>
      <c r="BD49" s="53" t="e">
        <f>+Tabla1[[#This Row],[Total Comprometido 2024]]/Tabla1[[#This Row],[Total 2024]]</f>
        <v>#DIV/0!</v>
      </c>
      <c r="BE49" s="69">
        <f>Tabla1[[#This Row],[Total Recursos Pagados]]</f>
        <v>0</v>
      </c>
      <c r="BF49" s="27"/>
      <c r="BG49" s="27"/>
      <c r="BH49" s="6"/>
      <c r="BI49" s="6"/>
      <c r="BJ49" s="8"/>
    </row>
    <row r="50" spans="1:62" s="18" customFormat="1" x14ac:dyDescent="0.3">
      <c r="A50" s="8"/>
      <c r="B50" s="8"/>
      <c r="C50" s="8"/>
      <c r="D50" s="8"/>
      <c r="E50" s="8"/>
      <c r="F50" s="8"/>
      <c r="G50" s="8"/>
      <c r="H50" s="8"/>
      <c r="I50" s="8"/>
      <c r="J50" s="8"/>
      <c r="K50" s="8"/>
      <c r="L50" s="8"/>
      <c r="M50" s="8"/>
      <c r="N50" s="8"/>
      <c r="O50" s="26"/>
      <c r="P50" s="37" t="e">
        <f>+(Tabla1[[#This Row],[Meta Ejecutada Vigencia4]]/Tabla1[[#This Row],[Meta Programada Vigencia]])</f>
        <v>#DIV/0!</v>
      </c>
      <c r="Q50" s="37" t="e">
        <f>+Tabla1[[#This Row],[Meta Ejecutada Vigencia4]]/Tabla1[[#This Row],[Meta Programada Cuatrienio3]]/4</f>
        <v>#DIV/0!</v>
      </c>
      <c r="R50" s="26"/>
      <c r="S50" s="26"/>
      <c r="T50" s="26"/>
      <c r="U50" s="26"/>
      <c r="V50" s="77"/>
      <c r="W50" s="26"/>
      <c r="X50" s="26"/>
      <c r="Y50" s="77"/>
      <c r="Z50" s="31">
        <f>Tabla1[[#This Row],[Valor Vigencia Proyecto]]</f>
        <v>0</v>
      </c>
      <c r="AA50" s="26"/>
      <c r="AB50" s="26"/>
      <c r="AC50" s="26"/>
      <c r="AD50" s="26"/>
      <c r="AE50" s="26"/>
      <c r="AF50" s="26"/>
      <c r="AG50" s="26"/>
      <c r="AH50" s="26"/>
      <c r="AI50" s="26"/>
      <c r="AJ50" s="26"/>
      <c r="AK50" s="26"/>
      <c r="AL50" s="26"/>
      <c r="AM50" s="31">
        <f>Tabla1[[#This Row],[Valor Vigencia Proyecto]]</f>
        <v>0</v>
      </c>
      <c r="AN50" s="31">
        <f>SUM(Tabla1[[#This Row],[Recursos propios 2024]:[Otros 2024]])</f>
        <v>0</v>
      </c>
      <c r="AO50" s="26"/>
      <c r="AP50" s="26"/>
      <c r="AQ50" s="26"/>
      <c r="AR50" s="26"/>
      <c r="AS50" s="26"/>
      <c r="AT50" s="26"/>
      <c r="AU50" s="26"/>
      <c r="AV50" s="26"/>
      <c r="AW50" s="26"/>
      <c r="AX50" s="26"/>
      <c r="AY50" s="26"/>
      <c r="AZ50" s="26"/>
      <c r="BA50" s="26"/>
      <c r="BB50" s="26"/>
      <c r="BC50" s="31">
        <f>SUM(Tabla1[[#This Row],[Recursos propios 20242]:[Otros 202415]])</f>
        <v>0</v>
      </c>
      <c r="BD50" s="54" t="e">
        <f>+Tabla1[[#This Row],[Total Comprometido 2024]]/Tabla1[[#This Row],[Total 2024]]</f>
        <v>#DIV/0!</v>
      </c>
      <c r="BE50" s="67">
        <f>Tabla1[[#This Row],[Total Recursos Pagados]]</f>
        <v>0</v>
      </c>
      <c r="BF50" s="26"/>
      <c r="BG50" s="26"/>
      <c r="BH50" s="8"/>
      <c r="BI50" s="8"/>
      <c r="BJ50" s="8"/>
    </row>
    <row r="51" spans="1:62" s="18" customFormat="1" x14ac:dyDescent="0.3">
      <c r="A51" s="8"/>
      <c r="B51" s="6"/>
      <c r="C51" s="6"/>
      <c r="D51" s="6"/>
      <c r="E51" s="6"/>
      <c r="F51" s="6"/>
      <c r="G51" s="6"/>
      <c r="H51" s="6"/>
      <c r="I51" s="6"/>
      <c r="J51" s="6"/>
      <c r="K51" s="6"/>
      <c r="L51" s="6"/>
      <c r="M51" s="6"/>
      <c r="N51" s="6"/>
      <c r="O51" s="27"/>
      <c r="P51" s="39" t="e">
        <f>+(Tabla1[[#This Row],[Meta Ejecutada Vigencia4]]/Tabla1[[#This Row],[Meta Programada Vigencia]])</f>
        <v>#DIV/0!</v>
      </c>
      <c r="Q51" s="39" t="e">
        <f>+Tabla1[[#This Row],[Meta Ejecutada Vigencia4]]/Tabla1[[#This Row],[Meta Programada Cuatrienio3]]/4</f>
        <v>#DIV/0!</v>
      </c>
      <c r="R51" s="27"/>
      <c r="S51" s="27"/>
      <c r="T51" s="27"/>
      <c r="U51" s="27"/>
      <c r="V51" s="72"/>
      <c r="W51" s="27"/>
      <c r="X51" s="27"/>
      <c r="Y51" s="72"/>
      <c r="Z51" s="32">
        <f>Tabla1[[#This Row],[Valor Vigencia Proyecto]]</f>
        <v>0</v>
      </c>
      <c r="AA51" s="27"/>
      <c r="AB51" s="27"/>
      <c r="AC51" s="27"/>
      <c r="AD51" s="27"/>
      <c r="AE51" s="27"/>
      <c r="AF51" s="27"/>
      <c r="AG51" s="27"/>
      <c r="AH51" s="27"/>
      <c r="AI51" s="27"/>
      <c r="AJ51" s="27"/>
      <c r="AK51" s="27"/>
      <c r="AL51" s="27"/>
      <c r="AM51" s="32">
        <f>Tabla1[[#This Row],[Valor Vigencia Proyecto]]</f>
        <v>0</v>
      </c>
      <c r="AN51" s="32">
        <f>SUM(Tabla1[[#This Row],[Recursos propios 2024]:[Otros 2024]])</f>
        <v>0</v>
      </c>
      <c r="AO51" s="27"/>
      <c r="AP51" s="27"/>
      <c r="AQ51" s="27"/>
      <c r="AR51" s="27"/>
      <c r="AS51" s="27"/>
      <c r="AT51" s="27"/>
      <c r="AU51" s="27"/>
      <c r="AV51" s="27"/>
      <c r="AW51" s="27"/>
      <c r="AX51" s="27"/>
      <c r="AY51" s="27"/>
      <c r="AZ51" s="27"/>
      <c r="BA51" s="27"/>
      <c r="BB51" s="27"/>
      <c r="BC51" s="32">
        <f>SUM(Tabla1[[#This Row],[Recursos propios 20242]:[Otros 202415]])</f>
        <v>0</v>
      </c>
      <c r="BD51" s="53" t="e">
        <f>+Tabla1[[#This Row],[Total Comprometido 2024]]/Tabla1[[#This Row],[Total 2024]]</f>
        <v>#DIV/0!</v>
      </c>
      <c r="BE51" s="69">
        <f>Tabla1[[#This Row],[Total Recursos Pagados]]</f>
        <v>0</v>
      </c>
      <c r="BF51" s="27"/>
      <c r="BG51" s="27"/>
      <c r="BH51" s="6"/>
      <c r="BI51" s="6"/>
      <c r="BJ51" s="8"/>
    </row>
    <row r="52" spans="1:62" s="18" customFormat="1" x14ac:dyDescent="0.3">
      <c r="A52" s="8"/>
      <c r="B52" s="8"/>
      <c r="C52" s="8"/>
      <c r="D52" s="8"/>
      <c r="E52" s="8"/>
      <c r="F52" s="8"/>
      <c r="G52" s="8"/>
      <c r="H52" s="8"/>
      <c r="I52" s="8"/>
      <c r="J52" s="8"/>
      <c r="K52" s="8"/>
      <c r="L52" s="8"/>
      <c r="M52" s="8"/>
      <c r="N52" s="8"/>
      <c r="O52" s="26"/>
      <c r="P52" s="37" t="e">
        <f>+(Tabla1[[#This Row],[Meta Ejecutada Vigencia4]]/Tabla1[[#This Row],[Meta Programada Vigencia]])</f>
        <v>#DIV/0!</v>
      </c>
      <c r="Q52" s="37" t="e">
        <f>+Tabla1[[#This Row],[Meta Ejecutada Vigencia4]]/Tabla1[[#This Row],[Meta Programada Cuatrienio3]]/4</f>
        <v>#DIV/0!</v>
      </c>
      <c r="R52" s="26"/>
      <c r="S52" s="26"/>
      <c r="T52" s="26"/>
      <c r="U52" s="26"/>
      <c r="V52" s="77"/>
      <c r="W52" s="26"/>
      <c r="X52" s="26"/>
      <c r="Y52" s="77"/>
      <c r="Z52" s="31">
        <f>Tabla1[[#This Row],[Valor Vigencia Proyecto]]</f>
        <v>0</v>
      </c>
      <c r="AA52" s="26"/>
      <c r="AB52" s="26"/>
      <c r="AC52" s="26"/>
      <c r="AD52" s="26"/>
      <c r="AE52" s="26"/>
      <c r="AF52" s="26"/>
      <c r="AG52" s="26"/>
      <c r="AH52" s="26"/>
      <c r="AI52" s="26"/>
      <c r="AJ52" s="26"/>
      <c r="AK52" s="26"/>
      <c r="AL52" s="26"/>
      <c r="AM52" s="31">
        <f>Tabla1[[#This Row],[Valor Vigencia Proyecto]]</f>
        <v>0</v>
      </c>
      <c r="AN52" s="31">
        <f>SUM(Tabla1[[#This Row],[Recursos propios 2024]:[Otros 2024]])</f>
        <v>0</v>
      </c>
      <c r="AO52" s="26"/>
      <c r="AP52" s="26"/>
      <c r="AQ52" s="26"/>
      <c r="AR52" s="26"/>
      <c r="AS52" s="26"/>
      <c r="AT52" s="26"/>
      <c r="AU52" s="26"/>
      <c r="AV52" s="26"/>
      <c r="AW52" s="26"/>
      <c r="AX52" s="26"/>
      <c r="AY52" s="26"/>
      <c r="AZ52" s="26"/>
      <c r="BA52" s="26"/>
      <c r="BB52" s="26"/>
      <c r="BC52" s="31">
        <f>SUM(Tabla1[[#This Row],[Recursos propios 20242]:[Otros 202415]])</f>
        <v>0</v>
      </c>
      <c r="BD52" s="54" t="e">
        <f>+Tabla1[[#This Row],[Total Comprometido 2024]]/Tabla1[[#This Row],[Total 2024]]</f>
        <v>#DIV/0!</v>
      </c>
      <c r="BE52" s="67">
        <f>Tabla1[[#This Row],[Total Recursos Pagados]]</f>
        <v>0</v>
      </c>
      <c r="BF52" s="26"/>
      <c r="BG52" s="26"/>
      <c r="BH52" s="8"/>
      <c r="BI52" s="8"/>
      <c r="BJ52" s="8"/>
    </row>
    <row r="53" spans="1:62" s="18" customFormat="1" x14ac:dyDescent="0.3">
      <c r="A53" s="8"/>
      <c r="B53" s="6"/>
      <c r="C53" s="6"/>
      <c r="D53" s="6"/>
      <c r="E53" s="6"/>
      <c r="F53" s="6"/>
      <c r="G53" s="6"/>
      <c r="H53" s="6"/>
      <c r="I53" s="6"/>
      <c r="J53" s="6"/>
      <c r="K53" s="6"/>
      <c r="L53" s="6"/>
      <c r="M53" s="6"/>
      <c r="N53" s="6"/>
      <c r="O53" s="27"/>
      <c r="P53" s="39" t="e">
        <f>+(Tabla1[[#This Row],[Meta Ejecutada Vigencia4]]/Tabla1[[#This Row],[Meta Programada Vigencia]])</f>
        <v>#DIV/0!</v>
      </c>
      <c r="Q53" s="39" t="e">
        <f>+Tabla1[[#This Row],[Meta Ejecutada Vigencia4]]/Tabla1[[#This Row],[Meta Programada Cuatrienio3]]/4</f>
        <v>#DIV/0!</v>
      </c>
      <c r="R53" s="27"/>
      <c r="S53" s="27"/>
      <c r="T53" s="27"/>
      <c r="U53" s="27"/>
      <c r="V53" s="72"/>
      <c r="W53" s="27"/>
      <c r="X53" s="27"/>
      <c r="Y53" s="72"/>
      <c r="Z53" s="32">
        <f>Tabla1[[#This Row],[Valor Vigencia Proyecto]]</f>
        <v>0</v>
      </c>
      <c r="AA53" s="27"/>
      <c r="AB53" s="27"/>
      <c r="AC53" s="27"/>
      <c r="AD53" s="27"/>
      <c r="AE53" s="27"/>
      <c r="AF53" s="27"/>
      <c r="AG53" s="27"/>
      <c r="AH53" s="27"/>
      <c r="AI53" s="27"/>
      <c r="AJ53" s="27"/>
      <c r="AK53" s="27"/>
      <c r="AL53" s="27"/>
      <c r="AM53" s="32">
        <f>Tabla1[[#This Row],[Valor Vigencia Proyecto]]</f>
        <v>0</v>
      </c>
      <c r="AN53" s="32">
        <f>SUM(Tabla1[[#This Row],[Recursos propios 2024]:[Otros 2024]])</f>
        <v>0</v>
      </c>
      <c r="AO53" s="27"/>
      <c r="AP53" s="27"/>
      <c r="AQ53" s="27"/>
      <c r="AR53" s="27"/>
      <c r="AS53" s="27"/>
      <c r="AT53" s="27"/>
      <c r="AU53" s="27"/>
      <c r="AV53" s="27"/>
      <c r="AW53" s="27"/>
      <c r="AX53" s="27"/>
      <c r="AY53" s="27"/>
      <c r="AZ53" s="27"/>
      <c r="BA53" s="27"/>
      <c r="BB53" s="27"/>
      <c r="BC53" s="32">
        <f>SUM(Tabla1[[#This Row],[Recursos propios 20242]:[Otros 202415]])</f>
        <v>0</v>
      </c>
      <c r="BD53" s="53" t="e">
        <f>+Tabla1[[#This Row],[Total Comprometido 2024]]/Tabla1[[#This Row],[Total 2024]]</f>
        <v>#DIV/0!</v>
      </c>
      <c r="BE53" s="69">
        <f>Tabla1[[#This Row],[Total Recursos Pagados]]</f>
        <v>0</v>
      </c>
      <c r="BF53" s="27"/>
      <c r="BG53" s="27"/>
      <c r="BH53" s="6"/>
      <c r="BI53" s="6"/>
      <c r="BJ53" s="8"/>
    </row>
    <row r="54" spans="1:62" s="18" customFormat="1" x14ac:dyDescent="0.3">
      <c r="A54" s="8"/>
      <c r="B54" s="8"/>
      <c r="C54" s="8"/>
      <c r="D54" s="8"/>
      <c r="E54" s="8"/>
      <c r="F54" s="8"/>
      <c r="G54" s="8"/>
      <c r="H54" s="8"/>
      <c r="I54" s="8"/>
      <c r="J54" s="8"/>
      <c r="K54" s="8"/>
      <c r="L54" s="8"/>
      <c r="M54" s="8"/>
      <c r="N54" s="8"/>
      <c r="O54" s="26"/>
      <c r="P54" s="37" t="e">
        <f>+(Tabla1[[#This Row],[Meta Ejecutada Vigencia4]]/Tabla1[[#This Row],[Meta Programada Vigencia]])</f>
        <v>#DIV/0!</v>
      </c>
      <c r="Q54" s="37" t="e">
        <f>+Tabla1[[#This Row],[Meta Ejecutada Vigencia4]]/Tabla1[[#This Row],[Meta Programada Cuatrienio3]]/4</f>
        <v>#DIV/0!</v>
      </c>
      <c r="R54" s="26"/>
      <c r="S54" s="26"/>
      <c r="T54" s="26"/>
      <c r="U54" s="26"/>
      <c r="V54" s="77"/>
      <c r="W54" s="26"/>
      <c r="X54" s="26"/>
      <c r="Y54" s="77"/>
      <c r="Z54" s="31">
        <f>Tabla1[[#This Row],[Valor Vigencia Proyecto]]</f>
        <v>0</v>
      </c>
      <c r="AA54" s="26"/>
      <c r="AB54" s="26"/>
      <c r="AC54" s="26"/>
      <c r="AD54" s="26"/>
      <c r="AE54" s="26"/>
      <c r="AF54" s="26"/>
      <c r="AG54" s="26"/>
      <c r="AH54" s="26"/>
      <c r="AI54" s="26"/>
      <c r="AJ54" s="26"/>
      <c r="AK54" s="26"/>
      <c r="AL54" s="26"/>
      <c r="AM54" s="31">
        <f>Tabla1[[#This Row],[Valor Vigencia Proyecto]]</f>
        <v>0</v>
      </c>
      <c r="AN54" s="31">
        <f>SUM(Tabla1[[#This Row],[Recursos propios 2024]:[Otros 2024]])</f>
        <v>0</v>
      </c>
      <c r="AO54" s="26"/>
      <c r="AP54" s="26"/>
      <c r="AQ54" s="26"/>
      <c r="AR54" s="26"/>
      <c r="AS54" s="26"/>
      <c r="AT54" s="26"/>
      <c r="AU54" s="26"/>
      <c r="AV54" s="26"/>
      <c r="AW54" s="26"/>
      <c r="AX54" s="26"/>
      <c r="AY54" s="26"/>
      <c r="AZ54" s="26"/>
      <c r="BA54" s="26"/>
      <c r="BB54" s="26"/>
      <c r="BC54" s="31">
        <f>SUM(Tabla1[[#This Row],[Recursos propios 20242]:[Otros 202415]])</f>
        <v>0</v>
      </c>
      <c r="BD54" s="54" t="e">
        <f>+Tabla1[[#This Row],[Total Comprometido 2024]]/Tabla1[[#This Row],[Total 2024]]</f>
        <v>#DIV/0!</v>
      </c>
      <c r="BE54" s="67">
        <f>Tabla1[[#This Row],[Total Recursos Pagados]]</f>
        <v>0</v>
      </c>
      <c r="BF54" s="26"/>
      <c r="BG54" s="26"/>
      <c r="BH54" s="8"/>
      <c r="BI54" s="8"/>
      <c r="BJ54" s="8"/>
    </row>
    <row r="55" spans="1:62" s="18" customFormat="1" x14ac:dyDescent="0.3">
      <c r="A55" s="8"/>
      <c r="B55" s="6"/>
      <c r="C55" s="6"/>
      <c r="D55" s="6"/>
      <c r="E55" s="6"/>
      <c r="F55" s="6"/>
      <c r="G55" s="6"/>
      <c r="H55" s="6"/>
      <c r="I55" s="6"/>
      <c r="J55" s="6"/>
      <c r="K55" s="6"/>
      <c r="L55" s="6"/>
      <c r="M55" s="6"/>
      <c r="N55" s="6"/>
      <c r="O55" s="27"/>
      <c r="P55" s="39" t="e">
        <f>+(Tabla1[[#This Row],[Meta Ejecutada Vigencia4]]/Tabla1[[#This Row],[Meta Programada Vigencia]])</f>
        <v>#DIV/0!</v>
      </c>
      <c r="Q55" s="39" t="e">
        <f>+Tabla1[[#This Row],[Meta Ejecutada Vigencia4]]/Tabla1[[#This Row],[Meta Programada Cuatrienio3]]/4</f>
        <v>#DIV/0!</v>
      </c>
      <c r="R55" s="27"/>
      <c r="S55" s="27"/>
      <c r="T55" s="27"/>
      <c r="U55" s="27"/>
      <c r="V55" s="72"/>
      <c r="W55" s="27"/>
      <c r="X55" s="27"/>
      <c r="Y55" s="72"/>
      <c r="Z55" s="32">
        <f>Tabla1[[#This Row],[Valor Vigencia Proyecto]]</f>
        <v>0</v>
      </c>
      <c r="AA55" s="27"/>
      <c r="AB55" s="27"/>
      <c r="AC55" s="27"/>
      <c r="AD55" s="27"/>
      <c r="AE55" s="27"/>
      <c r="AF55" s="27"/>
      <c r="AG55" s="27"/>
      <c r="AH55" s="27"/>
      <c r="AI55" s="27"/>
      <c r="AJ55" s="27"/>
      <c r="AK55" s="27"/>
      <c r="AL55" s="27"/>
      <c r="AM55" s="32">
        <f>Tabla1[[#This Row],[Valor Vigencia Proyecto]]</f>
        <v>0</v>
      </c>
      <c r="AN55" s="32">
        <f>SUM(Tabla1[[#This Row],[Recursos propios 2024]:[Otros 2024]])</f>
        <v>0</v>
      </c>
      <c r="AO55" s="27"/>
      <c r="AP55" s="27"/>
      <c r="AQ55" s="27"/>
      <c r="AR55" s="27"/>
      <c r="AS55" s="27"/>
      <c r="AT55" s="27"/>
      <c r="AU55" s="27"/>
      <c r="AV55" s="27"/>
      <c r="AW55" s="27"/>
      <c r="AX55" s="27"/>
      <c r="AY55" s="27"/>
      <c r="AZ55" s="27"/>
      <c r="BA55" s="27"/>
      <c r="BB55" s="27"/>
      <c r="BC55" s="32">
        <f>SUM(Tabla1[[#This Row],[Recursos propios 20242]:[Otros 202415]])</f>
        <v>0</v>
      </c>
      <c r="BD55" s="53" t="e">
        <f>+Tabla1[[#This Row],[Total Comprometido 2024]]/Tabla1[[#This Row],[Total 2024]]</f>
        <v>#DIV/0!</v>
      </c>
      <c r="BE55" s="69">
        <f>Tabla1[[#This Row],[Total Recursos Pagados]]</f>
        <v>0</v>
      </c>
      <c r="BF55" s="27"/>
      <c r="BG55" s="27"/>
      <c r="BH55" s="6"/>
      <c r="BI55" s="6"/>
      <c r="BJ55" s="8"/>
    </row>
    <row r="56" spans="1:62" s="18" customFormat="1" x14ac:dyDescent="0.3">
      <c r="A56" s="8"/>
      <c r="B56" s="8"/>
      <c r="C56" s="8"/>
      <c r="D56" s="8"/>
      <c r="E56" s="8"/>
      <c r="F56" s="8"/>
      <c r="G56" s="8"/>
      <c r="H56" s="8"/>
      <c r="I56" s="8"/>
      <c r="J56" s="8"/>
      <c r="K56" s="8"/>
      <c r="L56" s="8"/>
      <c r="M56" s="8"/>
      <c r="N56" s="8"/>
      <c r="O56" s="26"/>
      <c r="P56" s="37" t="e">
        <f>+(Tabla1[[#This Row],[Meta Ejecutada Vigencia4]]/Tabla1[[#This Row],[Meta Programada Vigencia]])</f>
        <v>#DIV/0!</v>
      </c>
      <c r="Q56" s="37" t="e">
        <f>+Tabla1[[#This Row],[Meta Ejecutada Vigencia4]]/Tabla1[[#This Row],[Meta Programada Cuatrienio3]]/4</f>
        <v>#DIV/0!</v>
      </c>
      <c r="R56" s="26"/>
      <c r="S56" s="26"/>
      <c r="T56" s="26"/>
      <c r="U56" s="26"/>
      <c r="V56" s="77"/>
      <c r="W56" s="26"/>
      <c r="X56" s="26"/>
      <c r="Y56" s="77"/>
      <c r="Z56" s="31">
        <f>Tabla1[[#This Row],[Valor Vigencia Proyecto]]</f>
        <v>0</v>
      </c>
      <c r="AA56" s="26"/>
      <c r="AB56" s="26"/>
      <c r="AC56" s="26"/>
      <c r="AD56" s="26"/>
      <c r="AE56" s="26"/>
      <c r="AF56" s="26"/>
      <c r="AG56" s="26"/>
      <c r="AH56" s="26"/>
      <c r="AI56" s="26"/>
      <c r="AJ56" s="26"/>
      <c r="AK56" s="26"/>
      <c r="AL56" s="26"/>
      <c r="AM56" s="31">
        <f>Tabla1[[#This Row],[Valor Vigencia Proyecto]]</f>
        <v>0</v>
      </c>
      <c r="AN56" s="31">
        <f>SUM(Tabla1[[#This Row],[Recursos propios 2024]:[Otros 2024]])</f>
        <v>0</v>
      </c>
      <c r="AO56" s="26"/>
      <c r="AP56" s="26"/>
      <c r="AQ56" s="26"/>
      <c r="AR56" s="26"/>
      <c r="AS56" s="26"/>
      <c r="AT56" s="26"/>
      <c r="AU56" s="26"/>
      <c r="AV56" s="26"/>
      <c r="AW56" s="26"/>
      <c r="AX56" s="26"/>
      <c r="AY56" s="26"/>
      <c r="AZ56" s="26"/>
      <c r="BA56" s="26"/>
      <c r="BB56" s="26"/>
      <c r="BC56" s="31">
        <f>SUM(Tabla1[[#This Row],[Recursos propios 20242]:[Otros 202415]])</f>
        <v>0</v>
      </c>
      <c r="BD56" s="54" t="e">
        <f>+Tabla1[[#This Row],[Total Comprometido 2024]]/Tabla1[[#This Row],[Total 2024]]</f>
        <v>#DIV/0!</v>
      </c>
      <c r="BE56" s="67">
        <f>Tabla1[[#This Row],[Total Recursos Pagados]]</f>
        <v>0</v>
      </c>
      <c r="BF56" s="26"/>
      <c r="BG56" s="26"/>
      <c r="BH56" s="8"/>
      <c r="BI56" s="8"/>
      <c r="BJ56" s="8"/>
    </row>
    <row r="57" spans="1:62" s="18" customFormat="1" x14ac:dyDescent="0.3">
      <c r="A57" s="8"/>
      <c r="B57" s="6"/>
      <c r="C57" s="6"/>
      <c r="D57" s="6"/>
      <c r="E57" s="6"/>
      <c r="F57" s="6"/>
      <c r="G57" s="6"/>
      <c r="H57" s="6"/>
      <c r="I57" s="6"/>
      <c r="J57" s="6"/>
      <c r="K57" s="6"/>
      <c r="L57" s="6"/>
      <c r="M57" s="6"/>
      <c r="N57" s="6"/>
      <c r="O57" s="27"/>
      <c r="P57" s="39" t="e">
        <f>+(Tabla1[[#This Row],[Meta Ejecutada Vigencia4]]/Tabla1[[#This Row],[Meta Programada Vigencia]])</f>
        <v>#DIV/0!</v>
      </c>
      <c r="Q57" s="39" t="e">
        <f>+Tabla1[[#This Row],[Meta Ejecutada Vigencia4]]/Tabla1[[#This Row],[Meta Programada Cuatrienio3]]/4</f>
        <v>#DIV/0!</v>
      </c>
      <c r="R57" s="27"/>
      <c r="S57" s="27"/>
      <c r="T57" s="27"/>
      <c r="U57" s="27"/>
      <c r="V57" s="72"/>
      <c r="W57" s="27"/>
      <c r="X57" s="27"/>
      <c r="Y57" s="72"/>
      <c r="Z57" s="32">
        <f>Tabla1[[#This Row],[Valor Vigencia Proyecto]]</f>
        <v>0</v>
      </c>
      <c r="AA57" s="27"/>
      <c r="AB57" s="27"/>
      <c r="AC57" s="27"/>
      <c r="AD57" s="27"/>
      <c r="AE57" s="27"/>
      <c r="AF57" s="27"/>
      <c r="AG57" s="27"/>
      <c r="AH57" s="27"/>
      <c r="AI57" s="27"/>
      <c r="AJ57" s="27"/>
      <c r="AK57" s="27"/>
      <c r="AL57" s="27"/>
      <c r="AM57" s="32">
        <f>Tabla1[[#This Row],[Valor Vigencia Proyecto]]</f>
        <v>0</v>
      </c>
      <c r="AN57" s="32">
        <f>SUM(Tabla1[[#This Row],[Recursos propios 2024]:[Otros 2024]])</f>
        <v>0</v>
      </c>
      <c r="AO57" s="27"/>
      <c r="AP57" s="27"/>
      <c r="AQ57" s="27"/>
      <c r="AR57" s="27"/>
      <c r="AS57" s="27"/>
      <c r="AT57" s="27"/>
      <c r="AU57" s="27"/>
      <c r="AV57" s="27"/>
      <c r="AW57" s="27"/>
      <c r="AX57" s="27"/>
      <c r="AY57" s="27"/>
      <c r="AZ57" s="27"/>
      <c r="BA57" s="27"/>
      <c r="BB57" s="27"/>
      <c r="BC57" s="32">
        <f>SUM(Tabla1[[#This Row],[Recursos propios 20242]:[Otros 202415]])</f>
        <v>0</v>
      </c>
      <c r="BD57" s="53" t="e">
        <f>+Tabla1[[#This Row],[Total Comprometido 2024]]/Tabla1[[#This Row],[Total 2024]]</f>
        <v>#DIV/0!</v>
      </c>
      <c r="BE57" s="69">
        <f>Tabla1[[#This Row],[Total Recursos Pagados]]</f>
        <v>0</v>
      </c>
      <c r="BF57" s="27"/>
      <c r="BG57" s="27"/>
      <c r="BH57" s="6"/>
      <c r="BI57" s="6"/>
      <c r="BJ57" s="8"/>
    </row>
    <row r="58" spans="1:62" s="18" customFormat="1" x14ac:dyDescent="0.3">
      <c r="A58" s="8"/>
      <c r="B58" s="8"/>
      <c r="C58" s="8"/>
      <c r="D58" s="8"/>
      <c r="E58" s="8"/>
      <c r="F58" s="8"/>
      <c r="G58" s="8"/>
      <c r="H58" s="8"/>
      <c r="I58" s="8"/>
      <c r="J58" s="8"/>
      <c r="K58" s="8"/>
      <c r="L58" s="8"/>
      <c r="M58" s="8"/>
      <c r="N58" s="8"/>
      <c r="O58" s="26"/>
      <c r="P58" s="37" t="e">
        <f>+(Tabla1[[#This Row],[Meta Ejecutada Vigencia4]]/Tabla1[[#This Row],[Meta Programada Vigencia]])</f>
        <v>#DIV/0!</v>
      </c>
      <c r="Q58" s="37" t="e">
        <f>+Tabla1[[#This Row],[Meta Ejecutada Vigencia4]]/Tabla1[[#This Row],[Meta Programada Cuatrienio3]]/4</f>
        <v>#DIV/0!</v>
      </c>
      <c r="R58" s="26"/>
      <c r="S58" s="26"/>
      <c r="T58" s="26"/>
      <c r="U58" s="26"/>
      <c r="V58" s="77"/>
      <c r="W58" s="26"/>
      <c r="X58" s="26"/>
      <c r="Y58" s="77"/>
      <c r="Z58" s="31">
        <f>Tabla1[[#This Row],[Valor Vigencia Proyecto]]</f>
        <v>0</v>
      </c>
      <c r="AA58" s="26"/>
      <c r="AB58" s="26"/>
      <c r="AC58" s="26"/>
      <c r="AD58" s="26"/>
      <c r="AE58" s="26"/>
      <c r="AF58" s="26"/>
      <c r="AG58" s="26"/>
      <c r="AH58" s="26"/>
      <c r="AI58" s="26"/>
      <c r="AJ58" s="26"/>
      <c r="AK58" s="26"/>
      <c r="AL58" s="26"/>
      <c r="AM58" s="31">
        <f>Tabla1[[#This Row],[Valor Vigencia Proyecto]]</f>
        <v>0</v>
      </c>
      <c r="AN58" s="31">
        <f>SUM(Tabla1[[#This Row],[Recursos propios 2024]:[Otros 2024]])</f>
        <v>0</v>
      </c>
      <c r="AO58" s="26"/>
      <c r="AP58" s="26"/>
      <c r="AQ58" s="26"/>
      <c r="AR58" s="26"/>
      <c r="AS58" s="26"/>
      <c r="AT58" s="26"/>
      <c r="AU58" s="26"/>
      <c r="AV58" s="26"/>
      <c r="AW58" s="26"/>
      <c r="AX58" s="26"/>
      <c r="AY58" s="26"/>
      <c r="AZ58" s="26"/>
      <c r="BA58" s="26"/>
      <c r="BB58" s="26"/>
      <c r="BC58" s="31">
        <f>SUM(Tabla1[[#This Row],[Recursos propios 20242]:[Otros 202415]])</f>
        <v>0</v>
      </c>
      <c r="BD58" s="54" t="e">
        <f>+Tabla1[[#This Row],[Total Comprometido 2024]]/Tabla1[[#This Row],[Total 2024]]</f>
        <v>#DIV/0!</v>
      </c>
      <c r="BE58" s="67">
        <f>Tabla1[[#This Row],[Total Recursos Pagados]]</f>
        <v>0</v>
      </c>
      <c r="BF58" s="26"/>
      <c r="BG58" s="26"/>
      <c r="BH58" s="8"/>
      <c r="BI58" s="8"/>
      <c r="BJ58" s="8"/>
    </row>
    <row r="59" spans="1:62" s="18" customFormat="1" x14ac:dyDescent="0.3">
      <c r="A59" s="8"/>
      <c r="B59" s="6"/>
      <c r="C59" s="6"/>
      <c r="D59" s="6"/>
      <c r="E59" s="6"/>
      <c r="F59" s="6"/>
      <c r="G59" s="6"/>
      <c r="H59" s="6"/>
      <c r="I59" s="6"/>
      <c r="J59" s="6"/>
      <c r="K59" s="6"/>
      <c r="L59" s="6"/>
      <c r="M59" s="6"/>
      <c r="N59" s="6"/>
      <c r="O59" s="27"/>
      <c r="P59" s="39" t="e">
        <f>+(Tabla1[[#This Row],[Meta Ejecutada Vigencia4]]/Tabla1[[#This Row],[Meta Programada Vigencia]])</f>
        <v>#DIV/0!</v>
      </c>
      <c r="Q59" s="39" t="e">
        <f>+Tabla1[[#This Row],[Meta Ejecutada Vigencia4]]/Tabla1[[#This Row],[Meta Programada Cuatrienio3]]/4</f>
        <v>#DIV/0!</v>
      </c>
      <c r="R59" s="27"/>
      <c r="S59" s="27"/>
      <c r="T59" s="27"/>
      <c r="U59" s="27"/>
      <c r="V59" s="72"/>
      <c r="W59" s="27"/>
      <c r="X59" s="27"/>
      <c r="Y59" s="72"/>
      <c r="Z59" s="32">
        <f>Tabla1[[#This Row],[Valor Vigencia Proyecto]]</f>
        <v>0</v>
      </c>
      <c r="AA59" s="27"/>
      <c r="AB59" s="27"/>
      <c r="AC59" s="27"/>
      <c r="AD59" s="27"/>
      <c r="AE59" s="27"/>
      <c r="AF59" s="27"/>
      <c r="AG59" s="27"/>
      <c r="AH59" s="27"/>
      <c r="AI59" s="27"/>
      <c r="AJ59" s="27"/>
      <c r="AK59" s="27"/>
      <c r="AL59" s="27"/>
      <c r="AM59" s="32">
        <f>Tabla1[[#This Row],[Valor Vigencia Proyecto]]</f>
        <v>0</v>
      </c>
      <c r="AN59" s="32">
        <f>SUM(Tabla1[[#This Row],[Recursos propios 2024]:[Otros 2024]])</f>
        <v>0</v>
      </c>
      <c r="AO59" s="27"/>
      <c r="AP59" s="27"/>
      <c r="AQ59" s="27"/>
      <c r="AR59" s="27"/>
      <c r="AS59" s="27"/>
      <c r="AT59" s="27"/>
      <c r="AU59" s="27"/>
      <c r="AV59" s="27"/>
      <c r="AW59" s="27"/>
      <c r="AX59" s="27"/>
      <c r="AY59" s="27"/>
      <c r="AZ59" s="27"/>
      <c r="BA59" s="27"/>
      <c r="BB59" s="27"/>
      <c r="BC59" s="32">
        <f>SUM(Tabla1[[#This Row],[Recursos propios 20242]:[Otros 202415]])</f>
        <v>0</v>
      </c>
      <c r="BD59" s="53" t="e">
        <f>+Tabla1[[#This Row],[Total Comprometido 2024]]/Tabla1[[#This Row],[Total 2024]]</f>
        <v>#DIV/0!</v>
      </c>
      <c r="BE59" s="69">
        <f>Tabla1[[#This Row],[Total Recursos Pagados]]</f>
        <v>0</v>
      </c>
      <c r="BF59" s="27"/>
      <c r="BG59" s="27"/>
      <c r="BH59" s="6"/>
      <c r="BI59" s="6"/>
      <c r="BJ59" s="8"/>
    </row>
    <row r="60" spans="1:62" s="18" customFormat="1" x14ac:dyDescent="0.3">
      <c r="A60" s="8"/>
      <c r="B60" s="8"/>
      <c r="C60" s="8"/>
      <c r="D60" s="8"/>
      <c r="E60" s="8"/>
      <c r="F60" s="8"/>
      <c r="G60" s="8"/>
      <c r="H60" s="8"/>
      <c r="I60" s="8"/>
      <c r="J60" s="8"/>
      <c r="K60" s="8"/>
      <c r="L60" s="8"/>
      <c r="M60" s="8"/>
      <c r="N60" s="8"/>
      <c r="O60" s="26"/>
      <c r="P60" s="37" t="e">
        <f>+(Tabla1[[#This Row],[Meta Ejecutada Vigencia4]]/Tabla1[[#This Row],[Meta Programada Vigencia]])</f>
        <v>#DIV/0!</v>
      </c>
      <c r="Q60" s="37" t="e">
        <f>+Tabla1[[#This Row],[Meta Ejecutada Vigencia4]]/Tabla1[[#This Row],[Meta Programada Cuatrienio3]]/4</f>
        <v>#DIV/0!</v>
      </c>
      <c r="R60" s="26"/>
      <c r="S60" s="26"/>
      <c r="T60" s="26"/>
      <c r="U60" s="26"/>
      <c r="V60" s="77"/>
      <c r="W60" s="26"/>
      <c r="X60" s="26"/>
      <c r="Y60" s="77"/>
      <c r="Z60" s="31">
        <f>Tabla1[[#This Row],[Valor Vigencia Proyecto]]</f>
        <v>0</v>
      </c>
      <c r="AA60" s="26"/>
      <c r="AB60" s="26"/>
      <c r="AC60" s="26"/>
      <c r="AD60" s="26"/>
      <c r="AE60" s="26"/>
      <c r="AF60" s="26"/>
      <c r="AG60" s="26"/>
      <c r="AH60" s="26"/>
      <c r="AI60" s="26"/>
      <c r="AJ60" s="26"/>
      <c r="AK60" s="26"/>
      <c r="AL60" s="26"/>
      <c r="AM60" s="31">
        <f>Tabla1[[#This Row],[Valor Vigencia Proyecto]]</f>
        <v>0</v>
      </c>
      <c r="AN60" s="31">
        <f>SUM(Tabla1[[#This Row],[Recursos propios 2024]:[Otros 2024]])</f>
        <v>0</v>
      </c>
      <c r="AO60" s="26"/>
      <c r="AP60" s="26"/>
      <c r="AQ60" s="26"/>
      <c r="AR60" s="26"/>
      <c r="AS60" s="26"/>
      <c r="AT60" s="26"/>
      <c r="AU60" s="26"/>
      <c r="AV60" s="26"/>
      <c r="AW60" s="26"/>
      <c r="AX60" s="26"/>
      <c r="AY60" s="26"/>
      <c r="AZ60" s="26"/>
      <c r="BA60" s="26"/>
      <c r="BB60" s="26"/>
      <c r="BC60" s="31">
        <f>SUM(Tabla1[[#This Row],[Recursos propios 20242]:[Otros 202415]])</f>
        <v>0</v>
      </c>
      <c r="BD60" s="54" t="e">
        <f>+Tabla1[[#This Row],[Total Comprometido 2024]]/Tabla1[[#This Row],[Total 2024]]</f>
        <v>#DIV/0!</v>
      </c>
      <c r="BE60" s="67">
        <f>Tabla1[[#This Row],[Total Recursos Pagados]]</f>
        <v>0</v>
      </c>
      <c r="BF60" s="26"/>
      <c r="BG60" s="26"/>
      <c r="BH60" s="8"/>
      <c r="BI60" s="8"/>
      <c r="BJ60" s="8"/>
    </row>
    <row r="61" spans="1:62" s="18" customFormat="1" x14ac:dyDescent="0.3">
      <c r="A61" s="8"/>
      <c r="B61" s="6"/>
      <c r="C61" s="6"/>
      <c r="D61" s="6"/>
      <c r="E61" s="6"/>
      <c r="F61" s="6"/>
      <c r="G61" s="6"/>
      <c r="H61" s="6"/>
      <c r="I61" s="6"/>
      <c r="J61" s="6"/>
      <c r="K61" s="6"/>
      <c r="L61" s="6"/>
      <c r="M61" s="6"/>
      <c r="N61" s="6"/>
      <c r="O61" s="27"/>
      <c r="P61" s="39" t="e">
        <f>+(Tabla1[[#This Row],[Meta Ejecutada Vigencia4]]/Tabla1[[#This Row],[Meta Programada Vigencia]])</f>
        <v>#DIV/0!</v>
      </c>
      <c r="Q61" s="39" t="e">
        <f>+Tabla1[[#This Row],[Meta Ejecutada Vigencia4]]/Tabla1[[#This Row],[Meta Programada Cuatrienio3]]/4</f>
        <v>#DIV/0!</v>
      </c>
      <c r="R61" s="27"/>
      <c r="S61" s="27"/>
      <c r="T61" s="27"/>
      <c r="U61" s="27"/>
      <c r="V61" s="72"/>
      <c r="W61" s="27"/>
      <c r="X61" s="27"/>
      <c r="Y61" s="72"/>
      <c r="Z61" s="32">
        <f>Tabla1[[#This Row],[Valor Vigencia Proyecto]]</f>
        <v>0</v>
      </c>
      <c r="AA61" s="27"/>
      <c r="AB61" s="27"/>
      <c r="AC61" s="27"/>
      <c r="AD61" s="27"/>
      <c r="AE61" s="27"/>
      <c r="AF61" s="27"/>
      <c r="AG61" s="27"/>
      <c r="AH61" s="27"/>
      <c r="AI61" s="27"/>
      <c r="AJ61" s="27"/>
      <c r="AK61" s="27"/>
      <c r="AL61" s="27"/>
      <c r="AM61" s="32">
        <f>Tabla1[[#This Row],[Valor Vigencia Proyecto]]</f>
        <v>0</v>
      </c>
      <c r="AN61" s="32">
        <f>SUM(Tabla1[[#This Row],[Recursos propios 2024]:[Otros 2024]])</f>
        <v>0</v>
      </c>
      <c r="AO61" s="27"/>
      <c r="AP61" s="27"/>
      <c r="AQ61" s="27"/>
      <c r="AR61" s="27"/>
      <c r="AS61" s="27"/>
      <c r="AT61" s="27"/>
      <c r="AU61" s="27"/>
      <c r="AV61" s="27"/>
      <c r="AW61" s="27"/>
      <c r="AX61" s="27"/>
      <c r="AY61" s="27"/>
      <c r="AZ61" s="27"/>
      <c r="BA61" s="27"/>
      <c r="BB61" s="27"/>
      <c r="BC61" s="32">
        <f>SUM(Tabla1[[#This Row],[Recursos propios 20242]:[Otros 202415]])</f>
        <v>0</v>
      </c>
      <c r="BD61" s="53" t="e">
        <f>+Tabla1[[#This Row],[Total Comprometido 2024]]/Tabla1[[#This Row],[Total 2024]]</f>
        <v>#DIV/0!</v>
      </c>
      <c r="BE61" s="69">
        <f>Tabla1[[#This Row],[Total Recursos Pagados]]</f>
        <v>0</v>
      </c>
      <c r="BF61" s="27"/>
      <c r="BG61" s="27"/>
      <c r="BH61" s="6"/>
      <c r="BI61" s="6"/>
      <c r="BJ61" s="8"/>
    </row>
    <row r="62" spans="1:62" s="18" customFormat="1" x14ac:dyDescent="0.3">
      <c r="A62" s="8"/>
      <c r="B62" s="8"/>
      <c r="C62" s="8"/>
      <c r="D62" s="8"/>
      <c r="E62" s="8"/>
      <c r="F62" s="8"/>
      <c r="G62" s="8"/>
      <c r="H62" s="8"/>
      <c r="I62" s="8"/>
      <c r="J62" s="8"/>
      <c r="K62" s="8"/>
      <c r="L62" s="8"/>
      <c r="M62" s="8"/>
      <c r="N62" s="8"/>
      <c r="O62" s="26"/>
      <c r="P62" s="37" t="e">
        <f>+(Tabla1[[#This Row],[Meta Ejecutada Vigencia4]]/Tabla1[[#This Row],[Meta Programada Vigencia]])</f>
        <v>#DIV/0!</v>
      </c>
      <c r="Q62" s="37" t="e">
        <f>+Tabla1[[#This Row],[Meta Ejecutada Vigencia4]]/Tabla1[[#This Row],[Meta Programada Cuatrienio3]]/4</f>
        <v>#DIV/0!</v>
      </c>
      <c r="R62" s="26"/>
      <c r="S62" s="26"/>
      <c r="T62" s="26"/>
      <c r="U62" s="26"/>
      <c r="V62" s="77"/>
      <c r="W62" s="26"/>
      <c r="X62" s="26"/>
      <c r="Y62" s="77"/>
      <c r="Z62" s="31">
        <f>Tabla1[[#This Row],[Valor Vigencia Proyecto]]</f>
        <v>0</v>
      </c>
      <c r="AA62" s="26"/>
      <c r="AB62" s="26"/>
      <c r="AC62" s="26"/>
      <c r="AD62" s="26"/>
      <c r="AE62" s="26"/>
      <c r="AF62" s="26"/>
      <c r="AG62" s="26"/>
      <c r="AH62" s="26"/>
      <c r="AI62" s="26"/>
      <c r="AJ62" s="26"/>
      <c r="AK62" s="26"/>
      <c r="AL62" s="26"/>
      <c r="AM62" s="31">
        <f>Tabla1[[#This Row],[Valor Vigencia Proyecto]]</f>
        <v>0</v>
      </c>
      <c r="AN62" s="31">
        <f>SUM(Tabla1[[#This Row],[Recursos propios 2024]:[Otros 2024]])</f>
        <v>0</v>
      </c>
      <c r="AO62" s="26"/>
      <c r="AP62" s="26"/>
      <c r="AQ62" s="26"/>
      <c r="AR62" s="26"/>
      <c r="AS62" s="26"/>
      <c r="AT62" s="26"/>
      <c r="AU62" s="26"/>
      <c r="AV62" s="26"/>
      <c r="AW62" s="26"/>
      <c r="AX62" s="26"/>
      <c r="AY62" s="26"/>
      <c r="AZ62" s="26"/>
      <c r="BA62" s="26"/>
      <c r="BB62" s="26"/>
      <c r="BC62" s="31">
        <f>SUM(Tabla1[[#This Row],[Recursos propios 20242]:[Otros 202415]])</f>
        <v>0</v>
      </c>
      <c r="BD62" s="54" t="e">
        <f>+Tabla1[[#This Row],[Total Comprometido 2024]]/Tabla1[[#This Row],[Total 2024]]</f>
        <v>#DIV/0!</v>
      </c>
      <c r="BE62" s="67">
        <f>Tabla1[[#This Row],[Total Recursos Pagados]]</f>
        <v>0</v>
      </c>
      <c r="BF62" s="26"/>
      <c r="BG62" s="26"/>
      <c r="BH62" s="8"/>
      <c r="BI62" s="8"/>
      <c r="BJ62" s="8"/>
    </row>
    <row r="63" spans="1:62" s="18" customFormat="1" x14ac:dyDescent="0.3">
      <c r="A63" s="8"/>
      <c r="B63" s="6"/>
      <c r="C63" s="6"/>
      <c r="D63" s="6"/>
      <c r="E63" s="6"/>
      <c r="F63" s="6"/>
      <c r="G63" s="6"/>
      <c r="H63" s="6"/>
      <c r="I63" s="6"/>
      <c r="J63" s="6"/>
      <c r="K63" s="6"/>
      <c r="L63" s="6"/>
      <c r="M63" s="6"/>
      <c r="N63" s="6"/>
      <c r="O63" s="27"/>
      <c r="P63" s="39" t="e">
        <f>+(Tabla1[[#This Row],[Meta Ejecutada Vigencia4]]/Tabla1[[#This Row],[Meta Programada Vigencia]])</f>
        <v>#DIV/0!</v>
      </c>
      <c r="Q63" s="39" t="e">
        <f>+Tabla1[[#This Row],[Meta Ejecutada Vigencia4]]/Tabla1[[#This Row],[Meta Programada Cuatrienio3]]/4</f>
        <v>#DIV/0!</v>
      </c>
      <c r="R63" s="27"/>
      <c r="S63" s="27"/>
      <c r="T63" s="27"/>
      <c r="U63" s="27"/>
      <c r="V63" s="72"/>
      <c r="W63" s="27"/>
      <c r="X63" s="27"/>
      <c r="Y63" s="72"/>
      <c r="Z63" s="32">
        <f>Tabla1[[#This Row],[Valor Vigencia Proyecto]]</f>
        <v>0</v>
      </c>
      <c r="AA63" s="27"/>
      <c r="AB63" s="27"/>
      <c r="AC63" s="27"/>
      <c r="AD63" s="27"/>
      <c r="AE63" s="27"/>
      <c r="AF63" s="27"/>
      <c r="AG63" s="27"/>
      <c r="AH63" s="27"/>
      <c r="AI63" s="27"/>
      <c r="AJ63" s="27"/>
      <c r="AK63" s="27"/>
      <c r="AL63" s="27"/>
      <c r="AM63" s="32">
        <f>Tabla1[[#This Row],[Valor Vigencia Proyecto]]</f>
        <v>0</v>
      </c>
      <c r="AN63" s="32">
        <f>SUM(Tabla1[[#This Row],[Recursos propios 2024]:[Otros 2024]])</f>
        <v>0</v>
      </c>
      <c r="AO63" s="27"/>
      <c r="AP63" s="27"/>
      <c r="AQ63" s="27"/>
      <c r="AR63" s="27"/>
      <c r="AS63" s="27"/>
      <c r="AT63" s="27"/>
      <c r="AU63" s="27"/>
      <c r="AV63" s="27"/>
      <c r="AW63" s="27"/>
      <c r="AX63" s="27"/>
      <c r="AY63" s="27"/>
      <c r="AZ63" s="27"/>
      <c r="BA63" s="27"/>
      <c r="BB63" s="27"/>
      <c r="BC63" s="32">
        <f>SUM(Tabla1[[#This Row],[Recursos propios 20242]:[Otros 202415]])</f>
        <v>0</v>
      </c>
      <c r="BD63" s="53" t="e">
        <f>+Tabla1[[#This Row],[Total Comprometido 2024]]/Tabla1[[#This Row],[Total 2024]]</f>
        <v>#DIV/0!</v>
      </c>
      <c r="BE63" s="69">
        <f>Tabla1[[#This Row],[Total Recursos Pagados]]</f>
        <v>0</v>
      </c>
      <c r="BF63" s="27"/>
      <c r="BG63" s="27"/>
      <c r="BH63" s="6"/>
      <c r="BI63" s="6"/>
      <c r="BJ63" s="8"/>
    </row>
    <row r="64" spans="1:62" s="18" customFormat="1" x14ac:dyDescent="0.3">
      <c r="A64" s="8"/>
      <c r="B64" s="8"/>
      <c r="C64" s="8"/>
      <c r="D64" s="8"/>
      <c r="E64" s="8"/>
      <c r="F64" s="8"/>
      <c r="G64" s="8"/>
      <c r="H64" s="8"/>
      <c r="I64" s="8"/>
      <c r="J64" s="8"/>
      <c r="K64" s="8"/>
      <c r="L64" s="8"/>
      <c r="M64" s="8"/>
      <c r="N64" s="8"/>
      <c r="O64" s="26"/>
      <c r="P64" s="37" t="e">
        <f>+(Tabla1[[#This Row],[Meta Ejecutada Vigencia4]]/Tabla1[[#This Row],[Meta Programada Vigencia]])</f>
        <v>#DIV/0!</v>
      </c>
      <c r="Q64" s="37" t="e">
        <f>+Tabla1[[#This Row],[Meta Ejecutada Vigencia4]]/Tabla1[[#This Row],[Meta Programada Cuatrienio3]]/4</f>
        <v>#DIV/0!</v>
      </c>
      <c r="R64" s="26"/>
      <c r="S64" s="26"/>
      <c r="T64" s="26"/>
      <c r="U64" s="26"/>
      <c r="V64" s="77"/>
      <c r="W64" s="26"/>
      <c r="X64" s="26"/>
      <c r="Y64" s="77"/>
      <c r="Z64" s="31">
        <f>Tabla1[[#This Row],[Valor Vigencia Proyecto]]</f>
        <v>0</v>
      </c>
      <c r="AA64" s="26"/>
      <c r="AB64" s="26"/>
      <c r="AC64" s="26"/>
      <c r="AD64" s="26"/>
      <c r="AE64" s="26"/>
      <c r="AF64" s="26"/>
      <c r="AG64" s="26"/>
      <c r="AH64" s="26"/>
      <c r="AI64" s="26"/>
      <c r="AJ64" s="26"/>
      <c r="AK64" s="26"/>
      <c r="AL64" s="26"/>
      <c r="AM64" s="31">
        <f>Tabla1[[#This Row],[Valor Vigencia Proyecto]]</f>
        <v>0</v>
      </c>
      <c r="AN64" s="31">
        <f>SUM(Tabla1[[#This Row],[Recursos propios 2024]:[Otros 2024]])</f>
        <v>0</v>
      </c>
      <c r="AO64" s="26"/>
      <c r="AP64" s="26"/>
      <c r="AQ64" s="26"/>
      <c r="AR64" s="26"/>
      <c r="AS64" s="26"/>
      <c r="AT64" s="26"/>
      <c r="AU64" s="26"/>
      <c r="AV64" s="26"/>
      <c r="AW64" s="26"/>
      <c r="AX64" s="26"/>
      <c r="AY64" s="26"/>
      <c r="AZ64" s="26"/>
      <c r="BA64" s="26"/>
      <c r="BB64" s="26"/>
      <c r="BC64" s="31">
        <f>SUM(Tabla1[[#This Row],[Recursos propios 20242]:[Otros 202415]])</f>
        <v>0</v>
      </c>
      <c r="BD64" s="54" t="e">
        <f>+Tabla1[[#This Row],[Total Comprometido 2024]]/Tabla1[[#This Row],[Total 2024]]</f>
        <v>#DIV/0!</v>
      </c>
      <c r="BE64" s="67">
        <f>Tabla1[[#This Row],[Total Recursos Pagados]]</f>
        <v>0</v>
      </c>
      <c r="BF64" s="26"/>
      <c r="BG64" s="26"/>
      <c r="BH64" s="8"/>
      <c r="BI64" s="8"/>
      <c r="BJ64" s="8"/>
    </row>
    <row r="65" spans="1:62" s="18" customFormat="1" x14ac:dyDescent="0.3">
      <c r="A65" s="8"/>
      <c r="B65" s="6"/>
      <c r="C65" s="6"/>
      <c r="D65" s="6"/>
      <c r="E65" s="6"/>
      <c r="F65" s="6"/>
      <c r="G65" s="6"/>
      <c r="H65" s="6"/>
      <c r="I65" s="6"/>
      <c r="J65" s="6"/>
      <c r="K65" s="6"/>
      <c r="L65" s="6"/>
      <c r="M65" s="6"/>
      <c r="N65" s="6"/>
      <c r="O65" s="27"/>
      <c r="P65" s="39" t="e">
        <f>+(Tabla1[[#This Row],[Meta Ejecutada Vigencia4]]/Tabla1[[#This Row],[Meta Programada Vigencia]])</f>
        <v>#DIV/0!</v>
      </c>
      <c r="Q65" s="39" t="e">
        <f>+Tabla1[[#This Row],[Meta Ejecutada Vigencia4]]/Tabla1[[#This Row],[Meta Programada Cuatrienio3]]/4</f>
        <v>#DIV/0!</v>
      </c>
      <c r="R65" s="27"/>
      <c r="S65" s="27"/>
      <c r="T65" s="27"/>
      <c r="U65" s="27"/>
      <c r="V65" s="72"/>
      <c r="W65" s="27"/>
      <c r="X65" s="27"/>
      <c r="Y65" s="72"/>
      <c r="Z65" s="32">
        <f>Tabla1[[#This Row],[Valor Vigencia Proyecto]]</f>
        <v>0</v>
      </c>
      <c r="AA65" s="27"/>
      <c r="AB65" s="27"/>
      <c r="AC65" s="27"/>
      <c r="AD65" s="27"/>
      <c r="AE65" s="27"/>
      <c r="AF65" s="27"/>
      <c r="AG65" s="27"/>
      <c r="AH65" s="27"/>
      <c r="AI65" s="27"/>
      <c r="AJ65" s="27"/>
      <c r="AK65" s="27"/>
      <c r="AL65" s="27"/>
      <c r="AM65" s="32">
        <f>Tabla1[[#This Row],[Valor Vigencia Proyecto]]</f>
        <v>0</v>
      </c>
      <c r="AN65" s="32">
        <f>SUM(Tabla1[[#This Row],[Recursos propios 2024]:[Otros 2024]])</f>
        <v>0</v>
      </c>
      <c r="AO65" s="27"/>
      <c r="AP65" s="27"/>
      <c r="AQ65" s="27"/>
      <c r="AR65" s="27"/>
      <c r="AS65" s="27"/>
      <c r="AT65" s="27"/>
      <c r="AU65" s="27"/>
      <c r="AV65" s="27"/>
      <c r="AW65" s="27"/>
      <c r="AX65" s="27"/>
      <c r="AY65" s="27"/>
      <c r="AZ65" s="27"/>
      <c r="BA65" s="27"/>
      <c r="BB65" s="27"/>
      <c r="BC65" s="32">
        <f>SUM(Tabla1[[#This Row],[Recursos propios 20242]:[Otros 202415]])</f>
        <v>0</v>
      </c>
      <c r="BD65" s="53" t="e">
        <f>+Tabla1[[#This Row],[Total Comprometido 2024]]/Tabla1[[#This Row],[Total 2024]]</f>
        <v>#DIV/0!</v>
      </c>
      <c r="BE65" s="69">
        <f>Tabla1[[#This Row],[Total Recursos Pagados]]</f>
        <v>0</v>
      </c>
      <c r="BF65" s="27"/>
      <c r="BG65" s="27"/>
      <c r="BH65" s="6"/>
      <c r="BI65" s="6"/>
      <c r="BJ65" s="8"/>
    </row>
    <row r="66" spans="1:62" s="18" customFormat="1" x14ac:dyDescent="0.3">
      <c r="A66" s="8"/>
      <c r="B66" s="8"/>
      <c r="C66" s="8"/>
      <c r="D66" s="8"/>
      <c r="E66" s="8"/>
      <c r="F66" s="8"/>
      <c r="G66" s="8"/>
      <c r="H66" s="8"/>
      <c r="I66" s="8"/>
      <c r="J66" s="8"/>
      <c r="K66" s="8"/>
      <c r="L66" s="8"/>
      <c r="M66" s="8"/>
      <c r="N66" s="8"/>
      <c r="O66" s="26"/>
      <c r="P66" s="37" t="e">
        <f>+(Tabla1[[#This Row],[Meta Ejecutada Vigencia4]]/Tabla1[[#This Row],[Meta Programada Vigencia]])</f>
        <v>#DIV/0!</v>
      </c>
      <c r="Q66" s="37" t="e">
        <f>+Tabla1[[#This Row],[Meta Ejecutada Vigencia4]]/Tabla1[[#This Row],[Meta Programada Cuatrienio3]]/4</f>
        <v>#DIV/0!</v>
      </c>
      <c r="R66" s="26"/>
      <c r="S66" s="26"/>
      <c r="T66" s="26"/>
      <c r="U66" s="26"/>
      <c r="V66" s="77"/>
      <c r="W66" s="26"/>
      <c r="X66" s="26"/>
      <c r="Y66" s="77"/>
      <c r="Z66" s="31">
        <f>Tabla1[[#This Row],[Valor Vigencia Proyecto]]</f>
        <v>0</v>
      </c>
      <c r="AA66" s="26"/>
      <c r="AB66" s="26"/>
      <c r="AC66" s="26"/>
      <c r="AD66" s="26"/>
      <c r="AE66" s="26"/>
      <c r="AF66" s="26"/>
      <c r="AG66" s="26"/>
      <c r="AH66" s="26"/>
      <c r="AI66" s="26"/>
      <c r="AJ66" s="26"/>
      <c r="AK66" s="26"/>
      <c r="AL66" s="26"/>
      <c r="AM66" s="31">
        <f>Tabla1[[#This Row],[Valor Vigencia Proyecto]]</f>
        <v>0</v>
      </c>
      <c r="AN66" s="31">
        <f>SUM(Tabla1[[#This Row],[Recursos propios 2024]:[Otros 2024]])</f>
        <v>0</v>
      </c>
      <c r="AO66" s="26"/>
      <c r="AP66" s="26"/>
      <c r="AQ66" s="26"/>
      <c r="AR66" s="26"/>
      <c r="AS66" s="26"/>
      <c r="AT66" s="26"/>
      <c r="AU66" s="26"/>
      <c r="AV66" s="26"/>
      <c r="AW66" s="26"/>
      <c r="AX66" s="26"/>
      <c r="AY66" s="26"/>
      <c r="AZ66" s="26"/>
      <c r="BA66" s="26"/>
      <c r="BB66" s="26"/>
      <c r="BC66" s="31">
        <f>SUM(Tabla1[[#This Row],[Recursos propios 20242]:[Otros 202415]])</f>
        <v>0</v>
      </c>
      <c r="BD66" s="54" t="e">
        <f>+Tabla1[[#This Row],[Total Comprometido 2024]]/Tabla1[[#This Row],[Total 2024]]</f>
        <v>#DIV/0!</v>
      </c>
      <c r="BE66" s="67">
        <f>Tabla1[[#This Row],[Total Recursos Pagados]]</f>
        <v>0</v>
      </c>
      <c r="BF66" s="26"/>
      <c r="BG66" s="26"/>
      <c r="BH66" s="8"/>
      <c r="BI66" s="8"/>
      <c r="BJ66" s="8"/>
    </row>
    <row r="67" spans="1:62" s="18" customFormat="1" x14ac:dyDescent="0.3">
      <c r="A67" s="8"/>
      <c r="B67" s="6"/>
      <c r="C67" s="6"/>
      <c r="D67" s="6"/>
      <c r="E67" s="6"/>
      <c r="F67" s="6"/>
      <c r="G67" s="6"/>
      <c r="H67" s="6"/>
      <c r="I67" s="6"/>
      <c r="J67" s="6"/>
      <c r="K67" s="6"/>
      <c r="L67" s="6"/>
      <c r="M67" s="6"/>
      <c r="N67" s="6"/>
      <c r="O67" s="27"/>
      <c r="P67" s="39" t="e">
        <f>+(Tabla1[[#This Row],[Meta Ejecutada Vigencia4]]/Tabla1[[#This Row],[Meta Programada Vigencia]])</f>
        <v>#DIV/0!</v>
      </c>
      <c r="Q67" s="39" t="e">
        <f>+Tabla1[[#This Row],[Meta Ejecutada Vigencia4]]/Tabla1[[#This Row],[Meta Programada Cuatrienio3]]/4</f>
        <v>#DIV/0!</v>
      </c>
      <c r="R67" s="27"/>
      <c r="S67" s="27"/>
      <c r="T67" s="27"/>
      <c r="U67" s="27"/>
      <c r="V67" s="72"/>
      <c r="W67" s="27"/>
      <c r="X67" s="27"/>
      <c r="Y67" s="72"/>
      <c r="Z67" s="32">
        <f>Tabla1[[#This Row],[Valor Vigencia Proyecto]]</f>
        <v>0</v>
      </c>
      <c r="AA67" s="27"/>
      <c r="AB67" s="27"/>
      <c r="AC67" s="27"/>
      <c r="AD67" s="27"/>
      <c r="AE67" s="27"/>
      <c r="AF67" s="27"/>
      <c r="AG67" s="27"/>
      <c r="AH67" s="27"/>
      <c r="AI67" s="27"/>
      <c r="AJ67" s="27"/>
      <c r="AK67" s="27"/>
      <c r="AL67" s="27"/>
      <c r="AM67" s="32">
        <f>Tabla1[[#This Row],[Valor Vigencia Proyecto]]</f>
        <v>0</v>
      </c>
      <c r="AN67" s="32">
        <f>SUM(Tabla1[[#This Row],[Recursos propios 2024]:[Otros 2024]])</f>
        <v>0</v>
      </c>
      <c r="AO67" s="27"/>
      <c r="AP67" s="27"/>
      <c r="AQ67" s="27"/>
      <c r="AR67" s="27"/>
      <c r="AS67" s="27"/>
      <c r="AT67" s="27"/>
      <c r="AU67" s="27"/>
      <c r="AV67" s="27"/>
      <c r="AW67" s="27"/>
      <c r="AX67" s="27"/>
      <c r="AY67" s="27"/>
      <c r="AZ67" s="27"/>
      <c r="BA67" s="27"/>
      <c r="BB67" s="27"/>
      <c r="BC67" s="32">
        <f>SUM(Tabla1[[#This Row],[Recursos propios 20242]:[Otros 202415]])</f>
        <v>0</v>
      </c>
      <c r="BD67" s="53" t="e">
        <f>+Tabla1[[#This Row],[Total Comprometido 2024]]/Tabla1[[#This Row],[Total 2024]]</f>
        <v>#DIV/0!</v>
      </c>
      <c r="BE67" s="69">
        <f>Tabla1[[#This Row],[Total Recursos Pagados]]</f>
        <v>0</v>
      </c>
      <c r="BF67" s="27"/>
      <c r="BG67" s="27"/>
      <c r="BH67" s="6"/>
      <c r="BI67" s="6"/>
      <c r="BJ67" s="8"/>
    </row>
    <row r="68" spans="1:62" s="18" customFormat="1" x14ac:dyDescent="0.3">
      <c r="A68" s="8"/>
      <c r="B68" s="8"/>
      <c r="C68" s="8"/>
      <c r="D68" s="8"/>
      <c r="E68" s="8"/>
      <c r="F68" s="8"/>
      <c r="G68" s="8"/>
      <c r="H68" s="8"/>
      <c r="I68" s="8"/>
      <c r="J68" s="8"/>
      <c r="K68" s="8"/>
      <c r="L68" s="8"/>
      <c r="M68" s="8"/>
      <c r="N68" s="8"/>
      <c r="O68" s="26"/>
      <c r="P68" s="37" t="e">
        <f>+(Tabla1[[#This Row],[Meta Ejecutada Vigencia4]]/Tabla1[[#This Row],[Meta Programada Vigencia]])</f>
        <v>#DIV/0!</v>
      </c>
      <c r="Q68" s="37" t="e">
        <f>+Tabla1[[#This Row],[Meta Ejecutada Vigencia4]]/Tabla1[[#This Row],[Meta Programada Cuatrienio3]]/4</f>
        <v>#DIV/0!</v>
      </c>
      <c r="R68" s="26"/>
      <c r="S68" s="26"/>
      <c r="T68" s="26"/>
      <c r="U68" s="26"/>
      <c r="V68" s="77"/>
      <c r="W68" s="26"/>
      <c r="X68" s="26"/>
      <c r="Y68" s="77"/>
      <c r="Z68" s="31">
        <f>Tabla1[[#This Row],[Valor Vigencia Proyecto]]</f>
        <v>0</v>
      </c>
      <c r="AA68" s="26"/>
      <c r="AB68" s="26"/>
      <c r="AC68" s="26"/>
      <c r="AD68" s="26"/>
      <c r="AE68" s="26"/>
      <c r="AF68" s="26"/>
      <c r="AG68" s="26"/>
      <c r="AH68" s="26"/>
      <c r="AI68" s="26"/>
      <c r="AJ68" s="26"/>
      <c r="AK68" s="26"/>
      <c r="AL68" s="26"/>
      <c r="AM68" s="31">
        <f>Tabla1[[#This Row],[Valor Vigencia Proyecto]]</f>
        <v>0</v>
      </c>
      <c r="AN68" s="31">
        <f>SUM(Tabla1[[#This Row],[Recursos propios 2024]:[Otros 2024]])</f>
        <v>0</v>
      </c>
      <c r="AO68" s="26"/>
      <c r="AP68" s="26"/>
      <c r="AQ68" s="26"/>
      <c r="AR68" s="26"/>
      <c r="AS68" s="26"/>
      <c r="AT68" s="26"/>
      <c r="AU68" s="26"/>
      <c r="AV68" s="26"/>
      <c r="AW68" s="26"/>
      <c r="AX68" s="26"/>
      <c r="AY68" s="26"/>
      <c r="AZ68" s="26"/>
      <c r="BA68" s="26"/>
      <c r="BB68" s="26"/>
      <c r="BC68" s="31">
        <f>SUM(Tabla1[[#This Row],[Recursos propios 20242]:[Otros 202415]])</f>
        <v>0</v>
      </c>
      <c r="BD68" s="54" t="e">
        <f>+Tabla1[[#This Row],[Total Comprometido 2024]]/Tabla1[[#This Row],[Total 2024]]</f>
        <v>#DIV/0!</v>
      </c>
      <c r="BE68" s="67">
        <f>Tabla1[[#This Row],[Total Recursos Pagados]]</f>
        <v>0</v>
      </c>
      <c r="BF68" s="26"/>
      <c r="BG68" s="26"/>
      <c r="BH68" s="8"/>
      <c r="BI68" s="8"/>
      <c r="BJ68" s="8"/>
    </row>
    <row r="69" spans="1:62" s="18" customFormat="1" x14ac:dyDescent="0.3">
      <c r="A69" s="8"/>
      <c r="B69" s="6"/>
      <c r="C69" s="6"/>
      <c r="D69" s="6"/>
      <c r="E69" s="6"/>
      <c r="F69" s="6"/>
      <c r="G69" s="6"/>
      <c r="H69" s="6"/>
      <c r="I69" s="6"/>
      <c r="J69" s="6"/>
      <c r="K69" s="6"/>
      <c r="L69" s="6"/>
      <c r="M69" s="6"/>
      <c r="N69" s="6"/>
      <c r="O69" s="27"/>
      <c r="P69" s="39" t="e">
        <f>+(Tabla1[[#This Row],[Meta Ejecutada Vigencia4]]/Tabla1[[#This Row],[Meta Programada Vigencia]])</f>
        <v>#DIV/0!</v>
      </c>
      <c r="Q69" s="39" t="e">
        <f>+Tabla1[[#This Row],[Meta Ejecutada Vigencia4]]/Tabla1[[#This Row],[Meta Programada Cuatrienio3]]/4</f>
        <v>#DIV/0!</v>
      </c>
      <c r="R69" s="27"/>
      <c r="S69" s="27"/>
      <c r="T69" s="27"/>
      <c r="U69" s="27"/>
      <c r="V69" s="72"/>
      <c r="W69" s="27"/>
      <c r="X69" s="27"/>
      <c r="Y69" s="72"/>
      <c r="Z69" s="32">
        <f>Tabla1[[#This Row],[Valor Vigencia Proyecto]]</f>
        <v>0</v>
      </c>
      <c r="AA69" s="27"/>
      <c r="AB69" s="27"/>
      <c r="AC69" s="27"/>
      <c r="AD69" s="27"/>
      <c r="AE69" s="27"/>
      <c r="AF69" s="27"/>
      <c r="AG69" s="27"/>
      <c r="AH69" s="27"/>
      <c r="AI69" s="27"/>
      <c r="AJ69" s="27"/>
      <c r="AK69" s="27"/>
      <c r="AL69" s="27"/>
      <c r="AM69" s="32">
        <f>Tabla1[[#This Row],[Valor Vigencia Proyecto]]</f>
        <v>0</v>
      </c>
      <c r="AN69" s="32">
        <f>SUM(Tabla1[[#This Row],[Recursos propios 2024]:[Otros 2024]])</f>
        <v>0</v>
      </c>
      <c r="AO69" s="27"/>
      <c r="AP69" s="27"/>
      <c r="AQ69" s="27"/>
      <c r="AR69" s="27"/>
      <c r="AS69" s="27"/>
      <c r="AT69" s="27"/>
      <c r="AU69" s="27"/>
      <c r="AV69" s="27"/>
      <c r="AW69" s="27"/>
      <c r="AX69" s="27"/>
      <c r="AY69" s="27"/>
      <c r="AZ69" s="27"/>
      <c r="BA69" s="27"/>
      <c r="BB69" s="27"/>
      <c r="BC69" s="32">
        <f>SUM(Tabla1[[#This Row],[Recursos propios 20242]:[Otros 202415]])</f>
        <v>0</v>
      </c>
      <c r="BD69" s="53" t="e">
        <f>+Tabla1[[#This Row],[Total Comprometido 2024]]/Tabla1[[#This Row],[Total 2024]]</f>
        <v>#DIV/0!</v>
      </c>
      <c r="BE69" s="69">
        <f>Tabla1[[#This Row],[Total Recursos Pagados]]</f>
        <v>0</v>
      </c>
      <c r="BF69" s="27"/>
      <c r="BG69" s="27"/>
      <c r="BH69" s="6"/>
      <c r="BI69" s="6"/>
      <c r="BJ69" s="8"/>
    </row>
    <row r="70" spans="1:62" s="18" customFormat="1" x14ac:dyDescent="0.3">
      <c r="A70" s="8"/>
      <c r="B70" s="8"/>
      <c r="C70" s="8"/>
      <c r="D70" s="8"/>
      <c r="E70" s="8"/>
      <c r="F70" s="8"/>
      <c r="G70" s="8"/>
      <c r="H70" s="8"/>
      <c r="I70" s="8"/>
      <c r="J70" s="8"/>
      <c r="K70" s="8"/>
      <c r="L70" s="8"/>
      <c r="M70" s="8"/>
      <c r="N70" s="8"/>
      <c r="O70" s="26"/>
      <c r="P70" s="37" t="e">
        <f>+(Tabla1[[#This Row],[Meta Ejecutada Vigencia4]]/Tabla1[[#This Row],[Meta Programada Vigencia]])</f>
        <v>#DIV/0!</v>
      </c>
      <c r="Q70" s="37" t="e">
        <f>+Tabla1[[#This Row],[Meta Ejecutada Vigencia4]]/Tabla1[[#This Row],[Meta Programada Cuatrienio3]]/4</f>
        <v>#DIV/0!</v>
      </c>
      <c r="R70" s="26"/>
      <c r="S70" s="26"/>
      <c r="T70" s="26"/>
      <c r="U70" s="26"/>
      <c r="V70" s="77"/>
      <c r="W70" s="26"/>
      <c r="X70" s="26"/>
      <c r="Y70" s="77"/>
      <c r="Z70" s="31">
        <f>Tabla1[[#This Row],[Valor Vigencia Proyecto]]</f>
        <v>0</v>
      </c>
      <c r="AA70" s="26"/>
      <c r="AB70" s="26"/>
      <c r="AC70" s="26"/>
      <c r="AD70" s="26"/>
      <c r="AE70" s="26"/>
      <c r="AF70" s="26"/>
      <c r="AG70" s="26"/>
      <c r="AH70" s="26"/>
      <c r="AI70" s="26"/>
      <c r="AJ70" s="26"/>
      <c r="AK70" s="26"/>
      <c r="AL70" s="26"/>
      <c r="AM70" s="31">
        <f>Tabla1[[#This Row],[Valor Vigencia Proyecto]]</f>
        <v>0</v>
      </c>
      <c r="AN70" s="31">
        <f>SUM(Tabla1[[#This Row],[Recursos propios 2024]:[Otros 2024]])</f>
        <v>0</v>
      </c>
      <c r="AO70" s="26"/>
      <c r="AP70" s="26"/>
      <c r="AQ70" s="26"/>
      <c r="AR70" s="26"/>
      <c r="AS70" s="26"/>
      <c r="AT70" s="26"/>
      <c r="AU70" s="26"/>
      <c r="AV70" s="26"/>
      <c r="AW70" s="26"/>
      <c r="AX70" s="26"/>
      <c r="AY70" s="26"/>
      <c r="AZ70" s="26"/>
      <c r="BA70" s="26"/>
      <c r="BB70" s="26"/>
      <c r="BC70" s="31">
        <f>SUM(Tabla1[[#This Row],[Recursos propios 20242]:[Otros 202415]])</f>
        <v>0</v>
      </c>
      <c r="BD70" s="54" t="e">
        <f>+Tabla1[[#This Row],[Total Comprometido 2024]]/Tabla1[[#This Row],[Total 2024]]</f>
        <v>#DIV/0!</v>
      </c>
      <c r="BE70" s="67">
        <f>Tabla1[[#This Row],[Total Recursos Pagados]]</f>
        <v>0</v>
      </c>
      <c r="BF70" s="26"/>
      <c r="BG70" s="26"/>
      <c r="BH70" s="8"/>
      <c r="BI70" s="8"/>
      <c r="BJ70" s="8"/>
    </row>
    <row r="71" spans="1:62" s="18" customFormat="1" x14ac:dyDescent="0.3">
      <c r="A71" s="8"/>
      <c r="B71" s="6"/>
      <c r="C71" s="6"/>
      <c r="D71" s="6"/>
      <c r="E71" s="6"/>
      <c r="F71" s="6"/>
      <c r="G71" s="6"/>
      <c r="H71" s="6"/>
      <c r="I71" s="6"/>
      <c r="J71" s="6"/>
      <c r="K71" s="6"/>
      <c r="L71" s="6"/>
      <c r="M71" s="6"/>
      <c r="N71" s="6"/>
      <c r="O71" s="27"/>
      <c r="P71" s="39" t="e">
        <f>+(Tabla1[[#This Row],[Meta Ejecutada Vigencia4]]/Tabla1[[#This Row],[Meta Programada Vigencia]])</f>
        <v>#DIV/0!</v>
      </c>
      <c r="Q71" s="39" t="e">
        <f>+Tabla1[[#This Row],[Meta Ejecutada Vigencia4]]/Tabla1[[#This Row],[Meta Programada Cuatrienio3]]/4</f>
        <v>#DIV/0!</v>
      </c>
      <c r="R71" s="27"/>
      <c r="S71" s="27"/>
      <c r="T71" s="27"/>
      <c r="U71" s="27"/>
      <c r="V71" s="72"/>
      <c r="W71" s="27"/>
      <c r="X71" s="27"/>
      <c r="Y71" s="72"/>
      <c r="Z71" s="32">
        <f>Tabla1[[#This Row],[Valor Vigencia Proyecto]]</f>
        <v>0</v>
      </c>
      <c r="AA71" s="27"/>
      <c r="AB71" s="27"/>
      <c r="AC71" s="27"/>
      <c r="AD71" s="27"/>
      <c r="AE71" s="27"/>
      <c r="AF71" s="27"/>
      <c r="AG71" s="27"/>
      <c r="AH71" s="27"/>
      <c r="AI71" s="27"/>
      <c r="AJ71" s="27"/>
      <c r="AK71" s="27"/>
      <c r="AL71" s="27"/>
      <c r="AM71" s="32">
        <f>Tabla1[[#This Row],[Valor Vigencia Proyecto]]</f>
        <v>0</v>
      </c>
      <c r="AN71" s="32">
        <f>SUM(Tabla1[[#This Row],[Recursos propios 2024]:[Otros 2024]])</f>
        <v>0</v>
      </c>
      <c r="AO71" s="27"/>
      <c r="AP71" s="27"/>
      <c r="AQ71" s="27"/>
      <c r="AR71" s="27"/>
      <c r="AS71" s="27"/>
      <c r="AT71" s="27"/>
      <c r="AU71" s="27"/>
      <c r="AV71" s="27"/>
      <c r="AW71" s="27"/>
      <c r="AX71" s="27"/>
      <c r="AY71" s="27"/>
      <c r="AZ71" s="27"/>
      <c r="BA71" s="27"/>
      <c r="BB71" s="27"/>
      <c r="BC71" s="32">
        <f>SUM(Tabla1[[#This Row],[Recursos propios 20242]:[Otros 202415]])</f>
        <v>0</v>
      </c>
      <c r="BD71" s="53" t="e">
        <f>+Tabla1[[#This Row],[Total Comprometido 2024]]/Tabla1[[#This Row],[Total 2024]]</f>
        <v>#DIV/0!</v>
      </c>
      <c r="BE71" s="69">
        <f>Tabla1[[#This Row],[Total Recursos Pagados]]</f>
        <v>0</v>
      </c>
      <c r="BF71" s="27"/>
      <c r="BG71" s="27"/>
      <c r="BH71" s="6"/>
      <c r="BI71" s="6"/>
      <c r="BJ71" s="8"/>
    </row>
    <row r="72" spans="1:62" s="18" customFormat="1" x14ac:dyDescent="0.3">
      <c r="A72" s="8"/>
      <c r="B72" s="8"/>
      <c r="C72" s="8"/>
      <c r="D72" s="8"/>
      <c r="E72" s="8"/>
      <c r="F72" s="8"/>
      <c r="G72" s="8"/>
      <c r="H72" s="8"/>
      <c r="I72" s="8"/>
      <c r="J72" s="8"/>
      <c r="K72" s="8"/>
      <c r="L72" s="8"/>
      <c r="M72" s="8"/>
      <c r="N72" s="8"/>
      <c r="O72" s="26"/>
      <c r="P72" s="37" t="e">
        <f>+(Tabla1[[#This Row],[Meta Ejecutada Vigencia4]]/Tabla1[[#This Row],[Meta Programada Vigencia]])</f>
        <v>#DIV/0!</v>
      </c>
      <c r="Q72" s="37" t="e">
        <f>+Tabla1[[#This Row],[Meta Ejecutada Vigencia4]]/Tabla1[[#This Row],[Meta Programada Cuatrienio3]]/4</f>
        <v>#DIV/0!</v>
      </c>
      <c r="R72" s="26"/>
      <c r="S72" s="26"/>
      <c r="T72" s="26"/>
      <c r="U72" s="26"/>
      <c r="V72" s="77"/>
      <c r="W72" s="26"/>
      <c r="X72" s="26"/>
      <c r="Y72" s="77"/>
      <c r="Z72" s="31">
        <f>Tabla1[[#This Row],[Valor Vigencia Proyecto]]</f>
        <v>0</v>
      </c>
      <c r="AA72" s="26"/>
      <c r="AB72" s="26"/>
      <c r="AC72" s="26"/>
      <c r="AD72" s="26"/>
      <c r="AE72" s="26"/>
      <c r="AF72" s="26"/>
      <c r="AG72" s="26"/>
      <c r="AH72" s="26"/>
      <c r="AI72" s="26"/>
      <c r="AJ72" s="26"/>
      <c r="AK72" s="26"/>
      <c r="AL72" s="26"/>
      <c r="AM72" s="31">
        <f>Tabla1[[#This Row],[Valor Vigencia Proyecto]]</f>
        <v>0</v>
      </c>
      <c r="AN72" s="31">
        <f>SUM(Tabla1[[#This Row],[Recursos propios 2024]:[Otros 2024]])</f>
        <v>0</v>
      </c>
      <c r="AO72" s="26"/>
      <c r="AP72" s="26"/>
      <c r="AQ72" s="26"/>
      <c r="AR72" s="26"/>
      <c r="AS72" s="26"/>
      <c r="AT72" s="26"/>
      <c r="AU72" s="26"/>
      <c r="AV72" s="26"/>
      <c r="AW72" s="26"/>
      <c r="AX72" s="26"/>
      <c r="AY72" s="26"/>
      <c r="AZ72" s="26"/>
      <c r="BA72" s="26"/>
      <c r="BB72" s="26"/>
      <c r="BC72" s="31">
        <f>SUM(Tabla1[[#This Row],[Recursos propios 20242]:[Otros 202415]])</f>
        <v>0</v>
      </c>
      <c r="BD72" s="54" t="e">
        <f>+Tabla1[[#This Row],[Total Comprometido 2024]]/Tabla1[[#This Row],[Total 2024]]</f>
        <v>#DIV/0!</v>
      </c>
      <c r="BE72" s="67">
        <f>Tabla1[[#This Row],[Total Recursos Pagados]]</f>
        <v>0</v>
      </c>
      <c r="BF72" s="26"/>
      <c r="BG72" s="26"/>
      <c r="BH72" s="8"/>
      <c r="BI72" s="8"/>
      <c r="BJ72" s="8"/>
    </row>
    <row r="73" spans="1:62" s="18" customFormat="1" x14ac:dyDescent="0.3">
      <c r="A73" s="8"/>
      <c r="B73" s="6"/>
      <c r="C73" s="6"/>
      <c r="D73" s="6"/>
      <c r="E73" s="6"/>
      <c r="F73" s="6"/>
      <c r="G73" s="6"/>
      <c r="H73" s="6"/>
      <c r="I73" s="6"/>
      <c r="J73" s="6"/>
      <c r="K73" s="6"/>
      <c r="L73" s="6"/>
      <c r="M73" s="6"/>
      <c r="N73" s="6"/>
      <c r="O73" s="27"/>
      <c r="P73" s="39" t="e">
        <f>+(Tabla1[[#This Row],[Meta Ejecutada Vigencia4]]/Tabla1[[#This Row],[Meta Programada Vigencia]])</f>
        <v>#DIV/0!</v>
      </c>
      <c r="Q73" s="39" t="e">
        <f>+Tabla1[[#This Row],[Meta Ejecutada Vigencia4]]/Tabla1[[#This Row],[Meta Programada Cuatrienio3]]/4</f>
        <v>#DIV/0!</v>
      </c>
      <c r="R73" s="27"/>
      <c r="S73" s="27"/>
      <c r="T73" s="27"/>
      <c r="U73" s="27"/>
      <c r="V73" s="72"/>
      <c r="W73" s="27"/>
      <c r="X73" s="27"/>
      <c r="Y73" s="72"/>
      <c r="Z73" s="32">
        <f>Tabla1[[#This Row],[Valor Vigencia Proyecto]]</f>
        <v>0</v>
      </c>
      <c r="AA73" s="27"/>
      <c r="AB73" s="27"/>
      <c r="AC73" s="27"/>
      <c r="AD73" s="27"/>
      <c r="AE73" s="27"/>
      <c r="AF73" s="27"/>
      <c r="AG73" s="27"/>
      <c r="AH73" s="27"/>
      <c r="AI73" s="27"/>
      <c r="AJ73" s="27"/>
      <c r="AK73" s="27"/>
      <c r="AL73" s="27"/>
      <c r="AM73" s="32">
        <f>Tabla1[[#This Row],[Valor Vigencia Proyecto]]</f>
        <v>0</v>
      </c>
      <c r="AN73" s="32">
        <f>SUM(Tabla1[[#This Row],[Recursos propios 2024]:[Otros 2024]])</f>
        <v>0</v>
      </c>
      <c r="AO73" s="27"/>
      <c r="AP73" s="27"/>
      <c r="AQ73" s="27"/>
      <c r="AR73" s="27"/>
      <c r="AS73" s="27"/>
      <c r="AT73" s="27"/>
      <c r="AU73" s="27"/>
      <c r="AV73" s="27"/>
      <c r="AW73" s="27"/>
      <c r="AX73" s="27"/>
      <c r="AY73" s="27"/>
      <c r="AZ73" s="27"/>
      <c r="BA73" s="27"/>
      <c r="BB73" s="27"/>
      <c r="BC73" s="32">
        <f>SUM(Tabla1[[#This Row],[Recursos propios 20242]:[Otros 202415]])</f>
        <v>0</v>
      </c>
      <c r="BD73" s="53" t="e">
        <f>+Tabla1[[#This Row],[Total Comprometido 2024]]/Tabla1[[#This Row],[Total 2024]]</f>
        <v>#DIV/0!</v>
      </c>
      <c r="BE73" s="69">
        <f>Tabla1[[#This Row],[Total Recursos Pagados]]</f>
        <v>0</v>
      </c>
      <c r="BF73" s="27"/>
      <c r="BG73" s="27"/>
      <c r="BH73" s="6"/>
      <c r="BI73" s="6"/>
      <c r="BJ73" s="8"/>
    </row>
    <row r="74" spans="1:62" s="18" customFormat="1" x14ac:dyDescent="0.3">
      <c r="A74" s="8"/>
      <c r="B74" s="8"/>
      <c r="C74" s="8"/>
      <c r="D74" s="8"/>
      <c r="E74" s="8"/>
      <c r="F74" s="8"/>
      <c r="G74" s="8"/>
      <c r="H74" s="8"/>
      <c r="I74" s="8"/>
      <c r="J74" s="8"/>
      <c r="K74" s="8"/>
      <c r="L74" s="8"/>
      <c r="M74" s="8"/>
      <c r="N74" s="8"/>
      <c r="O74" s="26"/>
      <c r="P74" s="37" t="e">
        <f>+(Tabla1[[#This Row],[Meta Ejecutada Vigencia4]]/Tabla1[[#This Row],[Meta Programada Vigencia]])</f>
        <v>#DIV/0!</v>
      </c>
      <c r="Q74" s="37" t="e">
        <f>+Tabla1[[#This Row],[Meta Ejecutada Vigencia4]]/Tabla1[[#This Row],[Meta Programada Cuatrienio3]]/4</f>
        <v>#DIV/0!</v>
      </c>
      <c r="R74" s="26"/>
      <c r="S74" s="26"/>
      <c r="T74" s="26"/>
      <c r="U74" s="26"/>
      <c r="V74" s="77"/>
      <c r="W74" s="26"/>
      <c r="X74" s="26"/>
      <c r="Y74" s="77"/>
      <c r="Z74" s="31">
        <f>Tabla1[[#This Row],[Valor Vigencia Proyecto]]</f>
        <v>0</v>
      </c>
      <c r="AA74" s="26"/>
      <c r="AB74" s="26"/>
      <c r="AC74" s="26"/>
      <c r="AD74" s="26"/>
      <c r="AE74" s="26"/>
      <c r="AF74" s="26"/>
      <c r="AG74" s="26"/>
      <c r="AH74" s="26"/>
      <c r="AI74" s="26"/>
      <c r="AJ74" s="26"/>
      <c r="AK74" s="26"/>
      <c r="AL74" s="26"/>
      <c r="AM74" s="31">
        <f>Tabla1[[#This Row],[Valor Vigencia Proyecto]]</f>
        <v>0</v>
      </c>
      <c r="AN74" s="31">
        <f>SUM(Tabla1[[#This Row],[Recursos propios 2024]:[Otros 2024]])</f>
        <v>0</v>
      </c>
      <c r="AO74" s="26"/>
      <c r="AP74" s="26"/>
      <c r="AQ74" s="26"/>
      <c r="AR74" s="26"/>
      <c r="AS74" s="26"/>
      <c r="AT74" s="26"/>
      <c r="AU74" s="26"/>
      <c r="AV74" s="26"/>
      <c r="AW74" s="26"/>
      <c r="AX74" s="26"/>
      <c r="AY74" s="26"/>
      <c r="AZ74" s="26"/>
      <c r="BA74" s="26"/>
      <c r="BB74" s="26"/>
      <c r="BC74" s="31">
        <f>SUM(Tabla1[[#This Row],[Recursos propios 20242]:[Otros 202415]])</f>
        <v>0</v>
      </c>
      <c r="BD74" s="54" t="e">
        <f>+Tabla1[[#This Row],[Total Comprometido 2024]]/Tabla1[[#This Row],[Total 2024]]</f>
        <v>#DIV/0!</v>
      </c>
      <c r="BE74" s="67">
        <f>Tabla1[[#This Row],[Total Recursos Pagados]]</f>
        <v>0</v>
      </c>
      <c r="BF74" s="26"/>
      <c r="BG74" s="26"/>
      <c r="BH74" s="8"/>
      <c r="BI74" s="8"/>
      <c r="BJ74" s="8"/>
    </row>
    <row r="75" spans="1:62" s="18" customFormat="1" x14ac:dyDescent="0.3">
      <c r="A75" s="8"/>
      <c r="B75" s="6"/>
      <c r="C75" s="6"/>
      <c r="D75" s="6"/>
      <c r="E75" s="6"/>
      <c r="F75" s="6"/>
      <c r="G75" s="6"/>
      <c r="H75" s="6"/>
      <c r="I75" s="6"/>
      <c r="J75" s="6"/>
      <c r="K75" s="6"/>
      <c r="L75" s="6"/>
      <c r="M75" s="6"/>
      <c r="N75" s="6"/>
      <c r="O75" s="27"/>
      <c r="P75" s="39" t="e">
        <f>+(Tabla1[[#This Row],[Meta Ejecutada Vigencia4]]/Tabla1[[#This Row],[Meta Programada Vigencia]])</f>
        <v>#DIV/0!</v>
      </c>
      <c r="Q75" s="39" t="e">
        <f>+Tabla1[[#This Row],[Meta Ejecutada Vigencia4]]/Tabla1[[#This Row],[Meta Programada Cuatrienio3]]/4</f>
        <v>#DIV/0!</v>
      </c>
      <c r="R75" s="27"/>
      <c r="S75" s="27"/>
      <c r="T75" s="27"/>
      <c r="U75" s="27"/>
      <c r="V75" s="72"/>
      <c r="W75" s="27"/>
      <c r="X75" s="27"/>
      <c r="Y75" s="72"/>
      <c r="Z75" s="32">
        <f>Tabla1[[#This Row],[Valor Vigencia Proyecto]]</f>
        <v>0</v>
      </c>
      <c r="AA75" s="27"/>
      <c r="AB75" s="27"/>
      <c r="AC75" s="27"/>
      <c r="AD75" s="27"/>
      <c r="AE75" s="27"/>
      <c r="AF75" s="27"/>
      <c r="AG75" s="27"/>
      <c r="AH75" s="27"/>
      <c r="AI75" s="27"/>
      <c r="AJ75" s="27"/>
      <c r="AK75" s="27"/>
      <c r="AL75" s="27"/>
      <c r="AM75" s="32">
        <f>Tabla1[[#This Row],[Valor Vigencia Proyecto]]</f>
        <v>0</v>
      </c>
      <c r="AN75" s="32">
        <f>SUM(Tabla1[[#This Row],[Recursos propios 2024]:[Otros 2024]])</f>
        <v>0</v>
      </c>
      <c r="AO75" s="27"/>
      <c r="AP75" s="27"/>
      <c r="AQ75" s="27"/>
      <c r="AR75" s="27"/>
      <c r="AS75" s="27"/>
      <c r="AT75" s="27"/>
      <c r="AU75" s="27"/>
      <c r="AV75" s="27"/>
      <c r="AW75" s="27"/>
      <c r="AX75" s="27"/>
      <c r="AY75" s="27"/>
      <c r="AZ75" s="27"/>
      <c r="BA75" s="27"/>
      <c r="BB75" s="27"/>
      <c r="BC75" s="32">
        <f>SUM(Tabla1[[#This Row],[Recursos propios 20242]:[Otros 202415]])</f>
        <v>0</v>
      </c>
      <c r="BD75" s="53" t="e">
        <f>+Tabla1[[#This Row],[Total Comprometido 2024]]/Tabla1[[#This Row],[Total 2024]]</f>
        <v>#DIV/0!</v>
      </c>
      <c r="BE75" s="69">
        <f>Tabla1[[#This Row],[Total Recursos Pagados]]</f>
        <v>0</v>
      </c>
      <c r="BF75" s="27"/>
      <c r="BG75" s="27"/>
      <c r="BH75" s="6"/>
      <c r="BI75" s="6"/>
      <c r="BJ75" s="8"/>
    </row>
    <row r="76" spans="1:62" s="18" customFormat="1" x14ac:dyDescent="0.3">
      <c r="A76" s="8"/>
      <c r="B76" s="8"/>
      <c r="C76" s="8"/>
      <c r="D76" s="8"/>
      <c r="E76" s="8"/>
      <c r="F76" s="8"/>
      <c r="G76" s="8"/>
      <c r="H76" s="8"/>
      <c r="I76" s="8"/>
      <c r="J76" s="8"/>
      <c r="K76" s="8"/>
      <c r="L76" s="8"/>
      <c r="M76" s="8"/>
      <c r="N76" s="8"/>
      <c r="O76" s="26"/>
      <c r="P76" s="37" t="e">
        <f>+(Tabla1[[#This Row],[Meta Ejecutada Vigencia4]]/Tabla1[[#This Row],[Meta Programada Vigencia]])</f>
        <v>#DIV/0!</v>
      </c>
      <c r="Q76" s="37" t="e">
        <f>+Tabla1[[#This Row],[Meta Ejecutada Vigencia4]]/Tabla1[[#This Row],[Meta Programada Cuatrienio3]]/4</f>
        <v>#DIV/0!</v>
      </c>
      <c r="R76" s="26"/>
      <c r="S76" s="26"/>
      <c r="T76" s="26"/>
      <c r="U76" s="26"/>
      <c r="V76" s="77"/>
      <c r="W76" s="26"/>
      <c r="X76" s="26"/>
      <c r="Y76" s="77"/>
      <c r="Z76" s="31">
        <f>Tabla1[[#This Row],[Valor Vigencia Proyecto]]</f>
        <v>0</v>
      </c>
      <c r="AA76" s="26"/>
      <c r="AB76" s="26"/>
      <c r="AC76" s="26"/>
      <c r="AD76" s="26"/>
      <c r="AE76" s="26"/>
      <c r="AF76" s="26"/>
      <c r="AG76" s="26"/>
      <c r="AH76" s="26"/>
      <c r="AI76" s="26"/>
      <c r="AJ76" s="26"/>
      <c r="AK76" s="26"/>
      <c r="AL76" s="26"/>
      <c r="AM76" s="31">
        <f>Tabla1[[#This Row],[Valor Vigencia Proyecto]]</f>
        <v>0</v>
      </c>
      <c r="AN76" s="31">
        <f>SUM(Tabla1[[#This Row],[Recursos propios 2024]:[Otros 2024]])</f>
        <v>0</v>
      </c>
      <c r="AO76" s="26"/>
      <c r="AP76" s="26"/>
      <c r="AQ76" s="26"/>
      <c r="AR76" s="26"/>
      <c r="AS76" s="26"/>
      <c r="AT76" s="26"/>
      <c r="AU76" s="26"/>
      <c r="AV76" s="26"/>
      <c r="AW76" s="26"/>
      <c r="AX76" s="26"/>
      <c r="AY76" s="26"/>
      <c r="AZ76" s="26"/>
      <c r="BA76" s="26"/>
      <c r="BB76" s="26"/>
      <c r="BC76" s="31">
        <f>SUM(Tabla1[[#This Row],[Recursos propios 20242]:[Otros 202415]])</f>
        <v>0</v>
      </c>
      <c r="BD76" s="54" t="e">
        <f>+Tabla1[[#This Row],[Total Comprometido 2024]]/Tabla1[[#This Row],[Total 2024]]</f>
        <v>#DIV/0!</v>
      </c>
      <c r="BE76" s="67">
        <f>Tabla1[[#This Row],[Total Recursos Pagados]]</f>
        <v>0</v>
      </c>
      <c r="BF76" s="26"/>
      <c r="BG76" s="26"/>
      <c r="BH76" s="8"/>
      <c r="BI76" s="8"/>
      <c r="BJ76" s="8"/>
    </row>
    <row r="77" spans="1:62" s="18" customFormat="1" x14ac:dyDescent="0.3">
      <c r="A77" s="8"/>
      <c r="B77" s="6"/>
      <c r="C77" s="6"/>
      <c r="D77" s="6"/>
      <c r="E77" s="6"/>
      <c r="F77" s="6"/>
      <c r="G77" s="6"/>
      <c r="H77" s="6"/>
      <c r="I77" s="6"/>
      <c r="J77" s="6"/>
      <c r="K77" s="6"/>
      <c r="L77" s="6"/>
      <c r="M77" s="6"/>
      <c r="N77" s="6"/>
      <c r="O77" s="27"/>
      <c r="P77" s="39" t="e">
        <f>+(Tabla1[[#This Row],[Meta Ejecutada Vigencia4]]/Tabla1[[#This Row],[Meta Programada Vigencia]])</f>
        <v>#DIV/0!</v>
      </c>
      <c r="Q77" s="39" t="e">
        <f>+Tabla1[[#This Row],[Meta Ejecutada Vigencia4]]/Tabla1[[#This Row],[Meta Programada Cuatrienio3]]/4</f>
        <v>#DIV/0!</v>
      </c>
      <c r="R77" s="27"/>
      <c r="S77" s="27"/>
      <c r="T77" s="27"/>
      <c r="U77" s="27"/>
      <c r="V77" s="72"/>
      <c r="W77" s="27"/>
      <c r="X77" s="27"/>
      <c r="Y77" s="72"/>
      <c r="Z77" s="32">
        <f>Tabla1[[#This Row],[Valor Vigencia Proyecto]]</f>
        <v>0</v>
      </c>
      <c r="AA77" s="27"/>
      <c r="AB77" s="27"/>
      <c r="AC77" s="27"/>
      <c r="AD77" s="27"/>
      <c r="AE77" s="27"/>
      <c r="AF77" s="27"/>
      <c r="AG77" s="27"/>
      <c r="AH77" s="27"/>
      <c r="AI77" s="27"/>
      <c r="AJ77" s="27"/>
      <c r="AK77" s="27"/>
      <c r="AL77" s="27"/>
      <c r="AM77" s="32">
        <f>Tabla1[[#This Row],[Valor Vigencia Proyecto]]</f>
        <v>0</v>
      </c>
      <c r="AN77" s="32">
        <f>SUM(Tabla1[[#This Row],[Recursos propios 2024]:[Otros 2024]])</f>
        <v>0</v>
      </c>
      <c r="AO77" s="27"/>
      <c r="AP77" s="27"/>
      <c r="AQ77" s="27"/>
      <c r="AR77" s="27"/>
      <c r="AS77" s="27"/>
      <c r="AT77" s="27"/>
      <c r="AU77" s="27"/>
      <c r="AV77" s="27"/>
      <c r="AW77" s="27"/>
      <c r="AX77" s="27"/>
      <c r="AY77" s="27"/>
      <c r="AZ77" s="27"/>
      <c r="BA77" s="27"/>
      <c r="BB77" s="27"/>
      <c r="BC77" s="32">
        <f>SUM(Tabla1[[#This Row],[Recursos propios 20242]:[Otros 202415]])</f>
        <v>0</v>
      </c>
      <c r="BD77" s="53" t="e">
        <f>+Tabla1[[#This Row],[Total Comprometido 2024]]/Tabla1[[#This Row],[Total 2024]]</f>
        <v>#DIV/0!</v>
      </c>
      <c r="BE77" s="69">
        <f>Tabla1[[#This Row],[Total Recursos Pagados]]</f>
        <v>0</v>
      </c>
      <c r="BF77" s="27"/>
      <c r="BG77" s="27"/>
      <c r="BH77" s="6"/>
      <c r="BI77" s="6"/>
      <c r="BJ77" s="8"/>
    </row>
    <row r="78" spans="1:62" s="18" customFormat="1" x14ac:dyDescent="0.3">
      <c r="A78" s="8"/>
      <c r="B78" s="8"/>
      <c r="C78" s="8"/>
      <c r="D78" s="8"/>
      <c r="E78" s="8"/>
      <c r="F78" s="8"/>
      <c r="G78" s="8"/>
      <c r="H78" s="8"/>
      <c r="I78" s="8"/>
      <c r="J78" s="8"/>
      <c r="K78" s="8"/>
      <c r="L78" s="8"/>
      <c r="M78" s="8"/>
      <c r="N78" s="8"/>
      <c r="O78" s="26"/>
      <c r="P78" s="37" t="e">
        <f>+(Tabla1[[#This Row],[Meta Ejecutada Vigencia4]]/Tabla1[[#This Row],[Meta Programada Vigencia]])</f>
        <v>#DIV/0!</v>
      </c>
      <c r="Q78" s="37" t="e">
        <f>+Tabla1[[#This Row],[Meta Ejecutada Vigencia4]]/Tabla1[[#This Row],[Meta Programada Cuatrienio3]]/4</f>
        <v>#DIV/0!</v>
      </c>
      <c r="R78" s="26"/>
      <c r="S78" s="26"/>
      <c r="T78" s="26"/>
      <c r="U78" s="26"/>
      <c r="V78" s="77"/>
      <c r="W78" s="26"/>
      <c r="X78" s="26"/>
      <c r="Y78" s="77"/>
      <c r="Z78" s="31">
        <f>Tabla1[[#This Row],[Valor Vigencia Proyecto]]</f>
        <v>0</v>
      </c>
      <c r="AA78" s="26"/>
      <c r="AB78" s="26"/>
      <c r="AC78" s="26"/>
      <c r="AD78" s="26"/>
      <c r="AE78" s="26"/>
      <c r="AF78" s="26"/>
      <c r="AG78" s="26"/>
      <c r="AH78" s="26"/>
      <c r="AI78" s="26"/>
      <c r="AJ78" s="26"/>
      <c r="AK78" s="26"/>
      <c r="AL78" s="26"/>
      <c r="AM78" s="31">
        <f>Tabla1[[#This Row],[Valor Vigencia Proyecto]]</f>
        <v>0</v>
      </c>
      <c r="AN78" s="31">
        <f>SUM(Tabla1[[#This Row],[Recursos propios 2024]:[Otros 2024]])</f>
        <v>0</v>
      </c>
      <c r="AO78" s="26"/>
      <c r="AP78" s="26"/>
      <c r="AQ78" s="26"/>
      <c r="AR78" s="26"/>
      <c r="AS78" s="26"/>
      <c r="AT78" s="26"/>
      <c r="AU78" s="26"/>
      <c r="AV78" s="26"/>
      <c r="AW78" s="26"/>
      <c r="AX78" s="26"/>
      <c r="AY78" s="26"/>
      <c r="AZ78" s="26"/>
      <c r="BA78" s="26"/>
      <c r="BB78" s="26"/>
      <c r="BC78" s="31">
        <f>SUM(Tabla1[[#This Row],[Recursos propios 20242]:[Otros 202415]])</f>
        <v>0</v>
      </c>
      <c r="BD78" s="54" t="e">
        <f>+Tabla1[[#This Row],[Total Comprometido 2024]]/Tabla1[[#This Row],[Total 2024]]</f>
        <v>#DIV/0!</v>
      </c>
      <c r="BE78" s="67">
        <f>Tabla1[[#This Row],[Total Recursos Pagados]]</f>
        <v>0</v>
      </c>
      <c r="BF78" s="26"/>
      <c r="BG78" s="26"/>
      <c r="BH78" s="8"/>
      <c r="BI78" s="8"/>
      <c r="BJ78" s="8"/>
    </row>
    <row r="79" spans="1:62" s="18" customFormat="1" x14ac:dyDescent="0.3">
      <c r="A79" s="8"/>
      <c r="B79" s="6"/>
      <c r="C79" s="6"/>
      <c r="D79" s="6"/>
      <c r="E79" s="6"/>
      <c r="F79" s="6"/>
      <c r="G79" s="6"/>
      <c r="H79" s="6"/>
      <c r="I79" s="6"/>
      <c r="J79" s="6"/>
      <c r="K79" s="6"/>
      <c r="L79" s="6"/>
      <c r="M79" s="6"/>
      <c r="N79" s="6"/>
      <c r="O79" s="27"/>
      <c r="P79" s="39" t="e">
        <f>+(Tabla1[[#This Row],[Meta Ejecutada Vigencia4]]/Tabla1[[#This Row],[Meta Programada Vigencia]])</f>
        <v>#DIV/0!</v>
      </c>
      <c r="Q79" s="39" t="e">
        <f>+Tabla1[[#This Row],[Meta Ejecutada Vigencia4]]/Tabla1[[#This Row],[Meta Programada Cuatrienio3]]/4</f>
        <v>#DIV/0!</v>
      </c>
      <c r="R79" s="27"/>
      <c r="S79" s="27"/>
      <c r="T79" s="27"/>
      <c r="U79" s="27"/>
      <c r="V79" s="72"/>
      <c r="W79" s="27"/>
      <c r="X79" s="27"/>
      <c r="Y79" s="72"/>
      <c r="Z79" s="32">
        <f>Tabla1[[#This Row],[Valor Vigencia Proyecto]]</f>
        <v>0</v>
      </c>
      <c r="AA79" s="27"/>
      <c r="AB79" s="27"/>
      <c r="AC79" s="27"/>
      <c r="AD79" s="27"/>
      <c r="AE79" s="27"/>
      <c r="AF79" s="27"/>
      <c r="AG79" s="27"/>
      <c r="AH79" s="27"/>
      <c r="AI79" s="27"/>
      <c r="AJ79" s="27"/>
      <c r="AK79" s="27"/>
      <c r="AL79" s="27"/>
      <c r="AM79" s="32">
        <f>Tabla1[[#This Row],[Valor Vigencia Proyecto]]</f>
        <v>0</v>
      </c>
      <c r="AN79" s="32">
        <f>SUM(Tabla1[[#This Row],[Recursos propios 2024]:[Otros 2024]])</f>
        <v>0</v>
      </c>
      <c r="AO79" s="27"/>
      <c r="AP79" s="27"/>
      <c r="AQ79" s="27"/>
      <c r="AR79" s="27"/>
      <c r="AS79" s="27"/>
      <c r="AT79" s="27"/>
      <c r="AU79" s="27"/>
      <c r="AV79" s="27"/>
      <c r="AW79" s="27"/>
      <c r="AX79" s="27"/>
      <c r="AY79" s="27"/>
      <c r="AZ79" s="27"/>
      <c r="BA79" s="27"/>
      <c r="BB79" s="27"/>
      <c r="BC79" s="32">
        <f>SUM(Tabla1[[#This Row],[Recursos propios 20242]:[Otros 202415]])</f>
        <v>0</v>
      </c>
      <c r="BD79" s="53" t="e">
        <f>+Tabla1[[#This Row],[Total Comprometido 2024]]/Tabla1[[#This Row],[Total 2024]]</f>
        <v>#DIV/0!</v>
      </c>
      <c r="BE79" s="69">
        <f>Tabla1[[#This Row],[Total Recursos Pagados]]</f>
        <v>0</v>
      </c>
      <c r="BF79" s="27"/>
      <c r="BG79" s="27"/>
      <c r="BH79" s="6"/>
      <c r="BI79" s="6"/>
      <c r="BJ79" s="8"/>
    </row>
    <row r="80" spans="1:62" s="18" customFormat="1" x14ac:dyDescent="0.3">
      <c r="A80" s="8"/>
      <c r="B80" s="8"/>
      <c r="C80" s="8"/>
      <c r="D80" s="8"/>
      <c r="E80" s="8"/>
      <c r="F80" s="8"/>
      <c r="G80" s="8"/>
      <c r="H80" s="8"/>
      <c r="I80" s="8"/>
      <c r="J80" s="8"/>
      <c r="K80" s="8"/>
      <c r="L80" s="8"/>
      <c r="M80" s="8"/>
      <c r="N80" s="8"/>
      <c r="O80" s="26"/>
      <c r="P80" s="37" t="e">
        <f>+(Tabla1[[#This Row],[Meta Ejecutada Vigencia4]]/Tabla1[[#This Row],[Meta Programada Vigencia]])</f>
        <v>#DIV/0!</v>
      </c>
      <c r="Q80" s="37" t="e">
        <f>+Tabla1[[#This Row],[Meta Ejecutada Vigencia4]]/Tabla1[[#This Row],[Meta Programada Cuatrienio3]]/4</f>
        <v>#DIV/0!</v>
      </c>
      <c r="R80" s="26"/>
      <c r="S80" s="26"/>
      <c r="T80" s="26"/>
      <c r="U80" s="26"/>
      <c r="V80" s="77"/>
      <c r="W80" s="26"/>
      <c r="X80" s="26"/>
      <c r="Y80" s="77"/>
      <c r="Z80" s="31">
        <f>Tabla1[[#This Row],[Valor Vigencia Proyecto]]</f>
        <v>0</v>
      </c>
      <c r="AA80" s="26"/>
      <c r="AB80" s="26"/>
      <c r="AC80" s="26"/>
      <c r="AD80" s="26"/>
      <c r="AE80" s="26"/>
      <c r="AF80" s="26"/>
      <c r="AG80" s="26"/>
      <c r="AH80" s="26"/>
      <c r="AI80" s="26"/>
      <c r="AJ80" s="26"/>
      <c r="AK80" s="26"/>
      <c r="AL80" s="26"/>
      <c r="AM80" s="31">
        <f>Tabla1[[#This Row],[Valor Vigencia Proyecto]]</f>
        <v>0</v>
      </c>
      <c r="AN80" s="31">
        <f>SUM(Tabla1[[#This Row],[Recursos propios 2024]:[Otros 2024]])</f>
        <v>0</v>
      </c>
      <c r="AO80" s="26"/>
      <c r="AP80" s="26"/>
      <c r="AQ80" s="26"/>
      <c r="AR80" s="26"/>
      <c r="AS80" s="26"/>
      <c r="AT80" s="26"/>
      <c r="AU80" s="26"/>
      <c r="AV80" s="26"/>
      <c r="AW80" s="26"/>
      <c r="AX80" s="26"/>
      <c r="AY80" s="26"/>
      <c r="AZ80" s="26"/>
      <c r="BA80" s="26"/>
      <c r="BB80" s="26"/>
      <c r="BC80" s="31">
        <f>SUM(Tabla1[[#This Row],[Recursos propios 20242]:[Otros 202415]])</f>
        <v>0</v>
      </c>
      <c r="BD80" s="54" t="e">
        <f>+Tabla1[[#This Row],[Total Comprometido 2024]]/Tabla1[[#This Row],[Total 2024]]</f>
        <v>#DIV/0!</v>
      </c>
      <c r="BE80" s="67">
        <f>Tabla1[[#This Row],[Total Recursos Pagados]]</f>
        <v>0</v>
      </c>
      <c r="BF80" s="26"/>
      <c r="BG80" s="26"/>
      <c r="BH80" s="8"/>
      <c r="BI80" s="8"/>
      <c r="BJ80" s="8"/>
    </row>
    <row r="81" spans="1:62" s="18" customFormat="1" x14ac:dyDescent="0.3">
      <c r="A81" s="8"/>
      <c r="B81" s="6"/>
      <c r="C81" s="6"/>
      <c r="D81" s="6"/>
      <c r="E81" s="6"/>
      <c r="F81" s="6"/>
      <c r="G81" s="6"/>
      <c r="H81" s="6"/>
      <c r="I81" s="6"/>
      <c r="J81" s="6"/>
      <c r="K81" s="6"/>
      <c r="L81" s="6"/>
      <c r="M81" s="6"/>
      <c r="N81" s="6"/>
      <c r="O81" s="27"/>
      <c r="P81" s="39" t="e">
        <f>+(Tabla1[[#This Row],[Meta Ejecutada Vigencia4]]/Tabla1[[#This Row],[Meta Programada Vigencia]])</f>
        <v>#DIV/0!</v>
      </c>
      <c r="Q81" s="39" t="e">
        <f>+Tabla1[[#This Row],[Meta Ejecutada Vigencia4]]/Tabla1[[#This Row],[Meta Programada Cuatrienio3]]/4</f>
        <v>#DIV/0!</v>
      </c>
      <c r="R81" s="27"/>
      <c r="S81" s="27"/>
      <c r="T81" s="27"/>
      <c r="U81" s="27"/>
      <c r="V81" s="72"/>
      <c r="W81" s="27"/>
      <c r="X81" s="27"/>
      <c r="Y81" s="72"/>
      <c r="Z81" s="32">
        <f>Tabla1[[#This Row],[Valor Vigencia Proyecto]]</f>
        <v>0</v>
      </c>
      <c r="AA81" s="27"/>
      <c r="AB81" s="27"/>
      <c r="AC81" s="27"/>
      <c r="AD81" s="27"/>
      <c r="AE81" s="27"/>
      <c r="AF81" s="27"/>
      <c r="AG81" s="27"/>
      <c r="AH81" s="27"/>
      <c r="AI81" s="27"/>
      <c r="AJ81" s="27"/>
      <c r="AK81" s="27"/>
      <c r="AL81" s="27"/>
      <c r="AM81" s="32">
        <f>Tabla1[[#This Row],[Valor Vigencia Proyecto]]</f>
        <v>0</v>
      </c>
      <c r="AN81" s="32">
        <f>SUM(Tabla1[[#This Row],[Recursos propios 2024]:[Otros 2024]])</f>
        <v>0</v>
      </c>
      <c r="AO81" s="27"/>
      <c r="AP81" s="27"/>
      <c r="AQ81" s="27"/>
      <c r="AR81" s="27"/>
      <c r="AS81" s="27"/>
      <c r="AT81" s="27"/>
      <c r="AU81" s="27"/>
      <c r="AV81" s="27"/>
      <c r="AW81" s="27"/>
      <c r="AX81" s="27"/>
      <c r="AY81" s="27"/>
      <c r="AZ81" s="27"/>
      <c r="BA81" s="27"/>
      <c r="BB81" s="27"/>
      <c r="BC81" s="32">
        <f>SUM(Tabla1[[#This Row],[Recursos propios 20242]:[Otros 202415]])</f>
        <v>0</v>
      </c>
      <c r="BD81" s="53" t="e">
        <f>+Tabla1[[#This Row],[Total Comprometido 2024]]/Tabla1[[#This Row],[Total 2024]]</f>
        <v>#DIV/0!</v>
      </c>
      <c r="BE81" s="69">
        <f>Tabla1[[#This Row],[Total Recursos Pagados]]</f>
        <v>0</v>
      </c>
      <c r="BF81" s="27"/>
      <c r="BG81" s="27"/>
      <c r="BH81" s="6"/>
      <c r="BI81" s="6"/>
      <c r="BJ81" s="8"/>
    </row>
    <row r="82" spans="1:62" s="18" customFormat="1" x14ac:dyDescent="0.3">
      <c r="A82" s="8"/>
      <c r="B82" s="8"/>
      <c r="C82" s="8"/>
      <c r="D82" s="8"/>
      <c r="E82" s="8"/>
      <c r="F82" s="8"/>
      <c r="G82" s="8"/>
      <c r="H82" s="8"/>
      <c r="I82" s="8"/>
      <c r="J82" s="8"/>
      <c r="K82" s="8"/>
      <c r="L82" s="8"/>
      <c r="M82" s="8"/>
      <c r="N82" s="8"/>
      <c r="O82" s="26"/>
      <c r="P82" s="37" t="e">
        <f>+(Tabla1[[#This Row],[Meta Ejecutada Vigencia4]]/Tabla1[[#This Row],[Meta Programada Vigencia]])</f>
        <v>#DIV/0!</v>
      </c>
      <c r="Q82" s="37" t="e">
        <f>+Tabla1[[#This Row],[Meta Ejecutada Vigencia4]]/Tabla1[[#This Row],[Meta Programada Cuatrienio3]]/4</f>
        <v>#DIV/0!</v>
      </c>
      <c r="R82" s="26"/>
      <c r="S82" s="26"/>
      <c r="T82" s="26"/>
      <c r="U82" s="26"/>
      <c r="V82" s="77"/>
      <c r="W82" s="26"/>
      <c r="X82" s="26"/>
      <c r="Y82" s="77"/>
      <c r="Z82" s="31">
        <f>Tabla1[[#This Row],[Valor Vigencia Proyecto]]</f>
        <v>0</v>
      </c>
      <c r="AA82" s="26"/>
      <c r="AB82" s="26"/>
      <c r="AC82" s="26"/>
      <c r="AD82" s="26"/>
      <c r="AE82" s="26"/>
      <c r="AF82" s="26"/>
      <c r="AG82" s="26"/>
      <c r="AH82" s="26"/>
      <c r="AI82" s="26"/>
      <c r="AJ82" s="26"/>
      <c r="AK82" s="26"/>
      <c r="AL82" s="26"/>
      <c r="AM82" s="31">
        <f>Tabla1[[#This Row],[Valor Vigencia Proyecto]]</f>
        <v>0</v>
      </c>
      <c r="AN82" s="31">
        <f>SUM(Tabla1[[#This Row],[Recursos propios 2024]:[Otros 2024]])</f>
        <v>0</v>
      </c>
      <c r="AO82" s="26"/>
      <c r="AP82" s="26"/>
      <c r="AQ82" s="26"/>
      <c r="AR82" s="26"/>
      <c r="AS82" s="26"/>
      <c r="AT82" s="26"/>
      <c r="AU82" s="26"/>
      <c r="AV82" s="26"/>
      <c r="AW82" s="26"/>
      <c r="AX82" s="26"/>
      <c r="AY82" s="26"/>
      <c r="AZ82" s="26"/>
      <c r="BA82" s="26"/>
      <c r="BB82" s="26"/>
      <c r="BC82" s="31">
        <f>SUM(Tabla1[[#This Row],[Recursos propios 20242]:[Otros 202415]])</f>
        <v>0</v>
      </c>
      <c r="BD82" s="54" t="e">
        <f>+Tabla1[[#This Row],[Total Comprometido 2024]]/Tabla1[[#This Row],[Total 2024]]</f>
        <v>#DIV/0!</v>
      </c>
      <c r="BE82" s="67">
        <f>Tabla1[[#This Row],[Total Recursos Pagados]]</f>
        <v>0</v>
      </c>
      <c r="BF82" s="26"/>
      <c r="BG82" s="26"/>
      <c r="BH82" s="8"/>
      <c r="BI82" s="8"/>
      <c r="BJ82" s="8"/>
    </row>
    <row r="83" spans="1:62" s="18" customFormat="1" x14ac:dyDescent="0.3">
      <c r="A83" s="8"/>
      <c r="B83" s="6"/>
      <c r="C83" s="6"/>
      <c r="D83" s="6"/>
      <c r="E83" s="6"/>
      <c r="F83" s="6"/>
      <c r="G83" s="6"/>
      <c r="H83" s="6"/>
      <c r="I83" s="6"/>
      <c r="J83" s="6"/>
      <c r="K83" s="6"/>
      <c r="L83" s="6"/>
      <c r="M83" s="6"/>
      <c r="N83" s="6"/>
      <c r="O83" s="27"/>
      <c r="P83" s="39" t="e">
        <f>+(Tabla1[[#This Row],[Meta Ejecutada Vigencia4]]/Tabla1[[#This Row],[Meta Programada Vigencia]])</f>
        <v>#DIV/0!</v>
      </c>
      <c r="Q83" s="39" t="e">
        <f>+Tabla1[[#This Row],[Meta Ejecutada Vigencia4]]/Tabla1[[#This Row],[Meta Programada Cuatrienio3]]/4</f>
        <v>#DIV/0!</v>
      </c>
      <c r="R83" s="27"/>
      <c r="S83" s="27"/>
      <c r="T83" s="27"/>
      <c r="U83" s="27"/>
      <c r="V83" s="72"/>
      <c r="W83" s="27"/>
      <c r="X83" s="27"/>
      <c r="Y83" s="72"/>
      <c r="Z83" s="32">
        <f>Tabla1[[#This Row],[Valor Vigencia Proyecto]]</f>
        <v>0</v>
      </c>
      <c r="AA83" s="27"/>
      <c r="AB83" s="27"/>
      <c r="AC83" s="27"/>
      <c r="AD83" s="27"/>
      <c r="AE83" s="27"/>
      <c r="AF83" s="27"/>
      <c r="AG83" s="27"/>
      <c r="AH83" s="27"/>
      <c r="AI83" s="27"/>
      <c r="AJ83" s="27"/>
      <c r="AK83" s="27"/>
      <c r="AL83" s="27"/>
      <c r="AM83" s="32">
        <f>Tabla1[[#This Row],[Valor Vigencia Proyecto]]</f>
        <v>0</v>
      </c>
      <c r="AN83" s="32">
        <f>SUM(Tabla1[[#This Row],[Recursos propios 2024]:[Otros 2024]])</f>
        <v>0</v>
      </c>
      <c r="AO83" s="27"/>
      <c r="AP83" s="27"/>
      <c r="AQ83" s="27"/>
      <c r="AR83" s="27"/>
      <c r="AS83" s="27"/>
      <c r="AT83" s="27"/>
      <c r="AU83" s="27"/>
      <c r="AV83" s="27"/>
      <c r="AW83" s="27"/>
      <c r="AX83" s="27"/>
      <c r="AY83" s="27"/>
      <c r="AZ83" s="27"/>
      <c r="BA83" s="27"/>
      <c r="BB83" s="27"/>
      <c r="BC83" s="32">
        <f>SUM(Tabla1[[#This Row],[Recursos propios 20242]:[Otros 202415]])</f>
        <v>0</v>
      </c>
      <c r="BD83" s="53" t="e">
        <f>+Tabla1[[#This Row],[Total Comprometido 2024]]/Tabla1[[#This Row],[Total 2024]]</f>
        <v>#DIV/0!</v>
      </c>
      <c r="BE83" s="69">
        <f>Tabla1[[#This Row],[Total Recursos Pagados]]</f>
        <v>0</v>
      </c>
      <c r="BF83" s="27"/>
      <c r="BG83" s="27"/>
      <c r="BH83" s="6"/>
      <c r="BI83" s="6"/>
      <c r="BJ83" s="8"/>
    </row>
    <row r="84" spans="1:62" s="18" customFormat="1" x14ac:dyDescent="0.3">
      <c r="A84" s="8"/>
      <c r="B84" s="8"/>
      <c r="C84" s="8"/>
      <c r="D84" s="8"/>
      <c r="E84" s="8"/>
      <c r="F84" s="8"/>
      <c r="G84" s="8"/>
      <c r="H84" s="8"/>
      <c r="I84" s="8"/>
      <c r="J84" s="8"/>
      <c r="K84" s="8"/>
      <c r="L84" s="8"/>
      <c r="M84" s="8"/>
      <c r="N84" s="8"/>
      <c r="O84" s="26"/>
      <c r="P84" s="37" t="e">
        <f>+(Tabla1[[#This Row],[Meta Ejecutada Vigencia4]]/Tabla1[[#This Row],[Meta Programada Vigencia]])</f>
        <v>#DIV/0!</v>
      </c>
      <c r="Q84" s="37" t="e">
        <f>+Tabla1[[#This Row],[Meta Ejecutada Vigencia4]]/Tabla1[[#This Row],[Meta Programada Cuatrienio3]]/4</f>
        <v>#DIV/0!</v>
      </c>
      <c r="R84" s="26"/>
      <c r="S84" s="26"/>
      <c r="T84" s="26"/>
      <c r="U84" s="26"/>
      <c r="V84" s="77"/>
      <c r="W84" s="26"/>
      <c r="X84" s="26"/>
      <c r="Y84" s="77"/>
      <c r="Z84" s="31">
        <f>Tabla1[[#This Row],[Valor Vigencia Proyecto]]</f>
        <v>0</v>
      </c>
      <c r="AA84" s="26"/>
      <c r="AB84" s="26"/>
      <c r="AC84" s="26"/>
      <c r="AD84" s="26"/>
      <c r="AE84" s="26"/>
      <c r="AF84" s="26"/>
      <c r="AG84" s="26"/>
      <c r="AH84" s="26"/>
      <c r="AI84" s="26"/>
      <c r="AJ84" s="26"/>
      <c r="AK84" s="26"/>
      <c r="AL84" s="26"/>
      <c r="AM84" s="31">
        <f>Tabla1[[#This Row],[Valor Vigencia Proyecto]]</f>
        <v>0</v>
      </c>
      <c r="AN84" s="31">
        <f>SUM(Tabla1[[#This Row],[Recursos propios 2024]:[Otros 2024]])</f>
        <v>0</v>
      </c>
      <c r="AO84" s="26"/>
      <c r="AP84" s="26"/>
      <c r="AQ84" s="26"/>
      <c r="AR84" s="26"/>
      <c r="AS84" s="26"/>
      <c r="AT84" s="26"/>
      <c r="AU84" s="26"/>
      <c r="AV84" s="26"/>
      <c r="AW84" s="26"/>
      <c r="AX84" s="26"/>
      <c r="AY84" s="26"/>
      <c r="AZ84" s="26"/>
      <c r="BA84" s="26"/>
      <c r="BB84" s="26"/>
      <c r="BC84" s="31">
        <f>SUM(Tabla1[[#This Row],[Recursos propios 20242]:[Otros 202415]])</f>
        <v>0</v>
      </c>
      <c r="BD84" s="54" t="e">
        <f>+Tabla1[[#This Row],[Total Comprometido 2024]]/Tabla1[[#This Row],[Total 2024]]</f>
        <v>#DIV/0!</v>
      </c>
      <c r="BE84" s="67">
        <f>Tabla1[[#This Row],[Total Recursos Pagados]]</f>
        <v>0</v>
      </c>
      <c r="BF84" s="26"/>
      <c r="BG84" s="26"/>
      <c r="BH84" s="8"/>
      <c r="BI84" s="8"/>
      <c r="BJ84" s="8"/>
    </row>
    <row r="85" spans="1:62" s="18" customFormat="1" x14ac:dyDescent="0.3">
      <c r="A85" s="8"/>
      <c r="B85" s="6"/>
      <c r="C85" s="6"/>
      <c r="D85" s="6"/>
      <c r="E85" s="6"/>
      <c r="F85" s="6"/>
      <c r="G85" s="6"/>
      <c r="H85" s="6"/>
      <c r="I85" s="6"/>
      <c r="J85" s="6"/>
      <c r="K85" s="6"/>
      <c r="L85" s="6"/>
      <c r="M85" s="6"/>
      <c r="N85" s="6"/>
      <c r="O85" s="27"/>
      <c r="P85" s="39" t="e">
        <f>+(Tabla1[[#This Row],[Meta Ejecutada Vigencia4]]/Tabla1[[#This Row],[Meta Programada Vigencia]])</f>
        <v>#DIV/0!</v>
      </c>
      <c r="Q85" s="39" t="e">
        <f>+Tabla1[[#This Row],[Meta Ejecutada Vigencia4]]/Tabla1[[#This Row],[Meta Programada Cuatrienio3]]/4</f>
        <v>#DIV/0!</v>
      </c>
      <c r="R85" s="27"/>
      <c r="S85" s="27"/>
      <c r="T85" s="27"/>
      <c r="U85" s="27"/>
      <c r="V85" s="72"/>
      <c r="W85" s="27"/>
      <c r="X85" s="27"/>
      <c r="Y85" s="72"/>
      <c r="Z85" s="32">
        <f>Tabla1[[#This Row],[Valor Vigencia Proyecto]]</f>
        <v>0</v>
      </c>
      <c r="AA85" s="27"/>
      <c r="AB85" s="27"/>
      <c r="AC85" s="27"/>
      <c r="AD85" s="27"/>
      <c r="AE85" s="27"/>
      <c r="AF85" s="27"/>
      <c r="AG85" s="27"/>
      <c r="AH85" s="27"/>
      <c r="AI85" s="27"/>
      <c r="AJ85" s="27"/>
      <c r="AK85" s="27"/>
      <c r="AL85" s="27"/>
      <c r="AM85" s="32">
        <f>Tabla1[[#This Row],[Valor Vigencia Proyecto]]</f>
        <v>0</v>
      </c>
      <c r="AN85" s="32">
        <f>SUM(Tabla1[[#This Row],[Recursos propios 2024]:[Otros 2024]])</f>
        <v>0</v>
      </c>
      <c r="AO85" s="27"/>
      <c r="AP85" s="27"/>
      <c r="AQ85" s="27"/>
      <c r="AR85" s="27"/>
      <c r="AS85" s="27"/>
      <c r="AT85" s="27"/>
      <c r="AU85" s="27"/>
      <c r="AV85" s="27"/>
      <c r="AW85" s="27"/>
      <c r="AX85" s="27"/>
      <c r="AY85" s="27"/>
      <c r="AZ85" s="27"/>
      <c r="BA85" s="27"/>
      <c r="BB85" s="27"/>
      <c r="BC85" s="32">
        <f>SUM(Tabla1[[#This Row],[Recursos propios 20242]:[Otros 202415]])</f>
        <v>0</v>
      </c>
      <c r="BD85" s="53" t="e">
        <f>+Tabla1[[#This Row],[Total Comprometido 2024]]/Tabla1[[#This Row],[Total 2024]]</f>
        <v>#DIV/0!</v>
      </c>
      <c r="BE85" s="69">
        <f>Tabla1[[#This Row],[Total Recursos Pagados]]</f>
        <v>0</v>
      </c>
      <c r="BF85" s="27"/>
      <c r="BG85" s="27"/>
      <c r="BH85" s="6"/>
      <c r="BI85" s="6"/>
      <c r="BJ85" s="8"/>
    </row>
    <row r="86" spans="1:62" s="18" customFormat="1" x14ac:dyDescent="0.3">
      <c r="A86" s="8"/>
      <c r="B86" s="8"/>
      <c r="C86" s="8"/>
      <c r="D86" s="8"/>
      <c r="E86" s="8"/>
      <c r="F86" s="8"/>
      <c r="G86" s="8"/>
      <c r="H86" s="8"/>
      <c r="I86" s="8"/>
      <c r="J86" s="8"/>
      <c r="K86" s="8"/>
      <c r="L86" s="8"/>
      <c r="M86" s="8"/>
      <c r="N86" s="8"/>
      <c r="O86" s="26"/>
      <c r="P86" s="37" t="e">
        <f>+(Tabla1[[#This Row],[Meta Ejecutada Vigencia4]]/Tabla1[[#This Row],[Meta Programada Vigencia]])</f>
        <v>#DIV/0!</v>
      </c>
      <c r="Q86" s="37" t="e">
        <f>+Tabla1[[#This Row],[Meta Ejecutada Vigencia4]]/Tabla1[[#This Row],[Meta Programada Cuatrienio3]]/4</f>
        <v>#DIV/0!</v>
      </c>
      <c r="R86" s="26"/>
      <c r="S86" s="26"/>
      <c r="T86" s="26"/>
      <c r="U86" s="26"/>
      <c r="V86" s="77"/>
      <c r="W86" s="26"/>
      <c r="X86" s="26"/>
      <c r="Y86" s="77"/>
      <c r="Z86" s="31">
        <f>Tabla1[[#This Row],[Valor Vigencia Proyecto]]</f>
        <v>0</v>
      </c>
      <c r="AA86" s="26"/>
      <c r="AB86" s="26"/>
      <c r="AC86" s="26"/>
      <c r="AD86" s="26"/>
      <c r="AE86" s="26"/>
      <c r="AF86" s="26"/>
      <c r="AG86" s="26"/>
      <c r="AH86" s="26"/>
      <c r="AI86" s="26"/>
      <c r="AJ86" s="26"/>
      <c r="AK86" s="26"/>
      <c r="AL86" s="26"/>
      <c r="AM86" s="31">
        <f>Tabla1[[#This Row],[Valor Vigencia Proyecto]]</f>
        <v>0</v>
      </c>
      <c r="AN86" s="31">
        <f>SUM(Tabla1[[#This Row],[Recursos propios 2024]:[Otros 2024]])</f>
        <v>0</v>
      </c>
      <c r="AO86" s="26"/>
      <c r="AP86" s="26"/>
      <c r="AQ86" s="26"/>
      <c r="AR86" s="26"/>
      <c r="AS86" s="26"/>
      <c r="AT86" s="26"/>
      <c r="AU86" s="26"/>
      <c r="AV86" s="26"/>
      <c r="AW86" s="26"/>
      <c r="AX86" s="26"/>
      <c r="AY86" s="26"/>
      <c r="AZ86" s="26"/>
      <c r="BA86" s="26"/>
      <c r="BB86" s="26"/>
      <c r="BC86" s="31">
        <f>SUM(Tabla1[[#This Row],[Recursos propios 20242]:[Otros 202415]])</f>
        <v>0</v>
      </c>
      <c r="BD86" s="54" t="e">
        <f>+Tabla1[[#This Row],[Total Comprometido 2024]]/Tabla1[[#This Row],[Total 2024]]</f>
        <v>#DIV/0!</v>
      </c>
      <c r="BE86" s="67">
        <f>Tabla1[[#This Row],[Total Recursos Pagados]]</f>
        <v>0</v>
      </c>
      <c r="BF86" s="26"/>
      <c r="BG86" s="26"/>
      <c r="BH86" s="8"/>
      <c r="BI86" s="8"/>
      <c r="BJ86" s="8"/>
    </row>
    <row r="87" spans="1:62" s="18" customFormat="1" x14ac:dyDescent="0.3">
      <c r="A87" s="8"/>
      <c r="B87" s="6"/>
      <c r="C87" s="6"/>
      <c r="D87" s="6"/>
      <c r="E87" s="6"/>
      <c r="F87" s="6"/>
      <c r="G87" s="6"/>
      <c r="H87" s="6"/>
      <c r="I87" s="6"/>
      <c r="J87" s="6"/>
      <c r="K87" s="6"/>
      <c r="L87" s="6"/>
      <c r="M87" s="6"/>
      <c r="N87" s="6"/>
      <c r="O87" s="27"/>
      <c r="P87" s="39" t="e">
        <f>+(Tabla1[[#This Row],[Meta Ejecutada Vigencia4]]/Tabla1[[#This Row],[Meta Programada Vigencia]])</f>
        <v>#DIV/0!</v>
      </c>
      <c r="Q87" s="39" t="e">
        <f>+Tabla1[[#This Row],[Meta Ejecutada Vigencia4]]/Tabla1[[#This Row],[Meta Programada Cuatrienio3]]/4</f>
        <v>#DIV/0!</v>
      </c>
      <c r="R87" s="27"/>
      <c r="S87" s="27"/>
      <c r="T87" s="27"/>
      <c r="U87" s="27"/>
      <c r="V87" s="72"/>
      <c r="W87" s="27"/>
      <c r="X87" s="27"/>
      <c r="Y87" s="72"/>
      <c r="Z87" s="32">
        <f>Tabla1[[#This Row],[Valor Vigencia Proyecto]]</f>
        <v>0</v>
      </c>
      <c r="AA87" s="27"/>
      <c r="AB87" s="27"/>
      <c r="AC87" s="27"/>
      <c r="AD87" s="27"/>
      <c r="AE87" s="27"/>
      <c r="AF87" s="27"/>
      <c r="AG87" s="27"/>
      <c r="AH87" s="27"/>
      <c r="AI87" s="27"/>
      <c r="AJ87" s="27"/>
      <c r="AK87" s="27"/>
      <c r="AL87" s="27"/>
      <c r="AM87" s="32">
        <f>Tabla1[[#This Row],[Valor Vigencia Proyecto]]</f>
        <v>0</v>
      </c>
      <c r="AN87" s="32">
        <f>SUM(Tabla1[[#This Row],[Recursos propios 2024]:[Otros 2024]])</f>
        <v>0</v>
      </c>
      <c r="AO87" s="27"/>
      <c r="AP87" s="27"/>
      <c r="AQ87" s="27"/>
      <c r="AR87" s="27"/>
      <c r="AS87" s="27"/>
      <c r="AT87" s="27"/>
      <c r="AU87" s="27"/>
      <c r="AV87" s="27"/>
      <c r="AW87" s="27"/>
      <c r="AX87" s="27"/>
      <c r="AY87" s="27"/>
      <c r="AZ87" s="27"/>
      <c r="BA87" s="27"/>
      <c r="BB87" s="27"/>
      <c r="BC87" s="32">
        <f>SUM(Tabla1[[#This Row],[Recursos propios 20242]:[Otros 202415]])</f>
        <v>0</v>
      </c>
      <c r="BD87" s="53" t="e">
        <f>+Tabla1[[#This Row],[Total Comprometido 2024]]/Tabla1[[#This Row],[Total 2024]]</f>
        <v>#DIV/0!</v>
      </c>
      <c r="BE87" s="69">
        <f>Tabla1[[#This Row],[Total Recursos Pagados]]</f>
        <v>0</v>
      </c>
      <c r="BF87" s="27"/>
      <c r="BG87" s="27"/>
      <c r="BH87" s="6"/>
      <c r="BI87" s="6"/>
      <c r="BJ87" s="8"/>
    </row>
    <row r="88" spans="1:62" s="18" customFormat="1" x14ac:dyDescent="0.3">
      <c r="A88" s="8"/>
      <c r="B88" s="8"/>
      <c r="C88" s="8"/>
      <c r="D88" s="8"/>
      <c r="E88" s="8"/>
      <c r="F88" s="8"/>
      <c r="G88" s="8"/>
      <c r="H88" s="8"/>
      <c r="I88" s="8"/>
      <c r="J88" s="8"/>
      <c r="K88" s="8"/>
      <c r="L88" s="8"/>
      <c r="M88" s="8"/>
      <c r="N88" s="8"/>
      <c r="O88" s="26"/>
      <c r="P88" s="37" t="e">
        <f>+(Tabla1[[#This Row],[Meta Ejecutada Vigencia4]]/Tabla1[[#This Row],[Meta Programada Vigencia]])</f>
        <v>#DIV/0!</v>
      </c>
      <c r="Q88" s="37" t="e">
        <f>+Tabla1[[#This Row],[Meta Ejecutada Vigencia4]]/Tabla1[[#This Row],[Meta Programada Cuatrienio3]]/4</f>
        <v>#DIV/0!</v>
      </c>
      <c r="R88" s="26"/>
      <c r="S88" s="26"/>
      <c r="T88" s="26"/>
      <c r="U88" s="26"/>
      <c r="V88" s="77"/>
      <c r="W88" s="26"/>
      <c r="X88" s="26"/>
      <c r="Y88" s="77"/>
      <c r="Z88" s="31">
        <f>Tabla1[[#This Row],[Valor Vigencia Proyecto]]</f>
        <v>0</v>
      </c>
      <c r="AA88" s="26"/>
      <c r="AB88" s="26"/>
      <c r="AC88" s="26"/>
      <c r="AD88" s="26"/>
      <c r="AE88" s="26"/>
      <c r="AF88" s="26"/>
      <c r="AG88" s="26"/>
      <c r="AH88" s="26"/>
      <c r="AI88" s="26"/>
      <c r="AJ88" s="26"/>
      <c r="AK88" s="26"/>
      <c r="AL88" s="26"/>
      <c r="AM88" s="31">
        <f>Tabla1[[#This Row],[Valor Vigencia Proyecto]]</f>
        <v>0</v>
      </c>
      <c r="AN88" s="31">
        <f>SUM(Tabla1[[#This Row],[Recursos propios 2024]:[Otros 2024]])</f>
        <v>0</v>
      </c>
      <c r="AO88" s="26"/>
      <c r="AP88" s="26"/>
      <c r="AQ88" s="26"/>
      <c r="AR88" s="26"/>
      <c r="AS88" s="26"/>
      <c r="AT88" s="26"/>
      <c r="AU88" s="26"/>
      <c r="AV88" s="26"/>
      <c r="AW88" s="26"/>
      <c r="AX88" s="26"/>
      <c r="AY88" s="26"/>
      <c r="AZ88" s="26"/>
      <c r="BA88" s="26"/>
      <c r="BB88" s="26"/>
      <c r="BC88" s="31">
        <f>SUM(Tabla1[[#This Row],[Recursos propios 20242]:[Otros 202415]])</f>
        <v>0</v>
      </c>
      <c r="BD88" s="54" t="e">
        <f>+Tabla1[[#This Row],[Total Comprometido 2024]]/Tabla1[[#This Row],[Total 2024]]</f>
        <v>#DIV/0!</v>
      </c>
      <c r="BE88" s="67">
        <f>Tabla1[[#This Row],[Total Recursos Pagados]]</f>
        <v>0</v>
      </c>
      <c r="BF88" s="26"/>
      <c r="BG88" s="26"/>
      <c r="BH88" s="8"/>
      <c r="BI88" s="8"/>
      <c r="BJ88" s="8"/>
    </row>
    <row r="89" spans="1:62" s="18" customFormat="1" x14ac:dyDescent="0.3">
      <c r="A89" s="8"/>
      <c r="B89" s="6"/>
      <c r="C89" s="6"/>
      <c r="D89" s="6"/>
      <c r="E89" s="6"/>
      <c r="F89" s="6"/>
      <c r="G89" s="6"/>
      <c r="H89" s="6"/>
      <c r="I89" s="6"/>
      <c r="J89" s="6"/>
      <c r="K89" s="6"/>
      <c r="L89" s="6"/>
      <c r="M89" s="6"/>
      <c r="N89" s="6"/>
      <c r="O89" s="27"/>
      <c r="P89" s="39" t="e">
        <f>+(Tabla1[[#This Row],[Meta Ejecutada Vigencia4]]/Tabla1[[#This Row],[Meta Programada Vigencia]])</f>
        <v>#DIV/0!</v>
      </c>
      <c r="Q89" s="39" t="e">
        <f>+Tabla1[[#This Row],[Meta Ejecutada Vigencia4]]/Tabla1[[#This Row],[Meta Programada Cuatrienio3]]/4</f>
        <v>#DIV/0!</v>
      </c>
      <c r="R89" s="27"/>
      <c r="S89" s="27"/>
      <c r="T89" s="27"/>
      <c r="U89" s="27"/>
      <c r="V89" s="72"/>
      <c r="W89" s="27"/>
      <c r="X89" s="27"/>
      <c r="Y89" s="72"/>
      <c r="Z89" s="32">
        <f>Tabla1[[#This Row],[Valor Vigencia Proyecto]]</f>
        <v>0</v>
      </c>
      <c r="AA89" s="27"/>
      <c r="AB89" s="27"/>
      <c r="AC89" s="27"/>
      <c r="AD89" s="27"/>
      <c r="AE89" s="27"/>
      <c r="AF89" s="27"/>
      <c r="AG89" s="27"/>
      <c r="AH89" s="27"/>
      <c r="AI89" s="27"/>
      <c r="AJ89" s="27"/>
      <c r="AK89" s="27"/>
      <c r="AL89" s="27"/>
      <c r="AM89" s="32">
        <f>Tabla1[[#This Row],[Valor Vigencia Proyecto]]</f>
        <v>0</v>
      </c>
      <c r="AN89" s="32">
        <f>SUM(Tabla1[[#This Row],[Recursos propios 2024]:[Otros 2024]])</f>
        <v>0</v>
      </c>
      <c r="AO89" s="27"/>
      <c r="AP89" s="27"/>
      <c r="AQ89" s="27"/>
      <c r="AR89" s="27"/>
      <c r="AS89" s="27"/>
      <c r="AT89" s="27"/>
      <c r="AU89" s="27"/>
      <c r="AV89" s="27"/>
      <c r="AW89" s="27"/>
      <c r="AX89" s="27"/>
      <c r="AY89" s="27"/>
      <c r="AZ89" s="27"/>
      <c r="BA89" s="27"/>
      <c r="BB89" s="27"/>
      <c r="BC89" s="32">
        <f>SUM(Tabla1[[#This Row],[Recursos propios 20242]:[Otros 202415]])</f>
        <v>0</v>
      </c>
      <c r="BD89" s="53" t="e">
        <f>+Tabla1[[#This Row],[Total Comprometido 2024]]/Tabla1[[#This Row],[Total 2024]]</f>
        <v>#DIV/0!</v>
      </c>
      <c r="BE89" s="69">
        <f>Tabla1[[#This Row],[Total Recursos Pagados]]</f>
        <v>0</v>
      </c>
      <c r="BF89" s="27"/>
      <c r="BG89" s="27"/>
      <c r="BH89" s="6"/>
      <c r="BI89" s="6"/>
      <c r="BJ89" s="8"/>
    </row>
    <row r="90" spans="1:62" s="18" customFormat="1" x14ac:dyDescent="0.3">
      <c r="A90" s="8"/>
      <c r="B90" s="8"/>
      <c r="C90" s="8"/>
      <c r="D90" s="8"/>
      <c r="E90" s="8"/>
      <c r="F90" s="8"/>
      <c r="G90" s="8"/>
      <c r="H90" s="8"/>
      <c r="I90" s="8"/>
      <c r="J90" s="8"/>
      <c r="K90" s="8"/>
      <c r="L90" s="8"/>
      <c r="M90" s="8"/>
      <c r="N90" s="8"/>
      <c r="O90" s="26"/>
      <c r="P90" s="37" t="e">
        <f>+(Tabla1[[#This Row],[Meta Ejecutada Vigencia4]]/Tabla1[[#This Row],[Meta Programada Vigencia]])</f>
        <v>#DIV/0!</v>
      </c>
      <c r="Q90" s="37" t="e">
        <f>+Tabla1[[#This Row],[Meta Ejecutada Vigencia4]]/Tabla1[[#This Row],[Meta Programada Cuatrienio3]]/4</f>
        <v>#DIV/0!</v>
      </c>
      <c r="R90" s="26"/>
      <c r="S90" s="26"/>
      <c r="T90" s="26"/>
      <c r="U90" s="26"/>
      <c r="V90" s="77"/>
      <c r="W90" s="26"/>
      <c r="X90" s="26"/>
      <c r="Y90" s="77"/>
      <c r="Z90" s="31">
        <f>Tabla1[[#This Row],[Valor Vigencia Proyecto]]</f>
        <v>0</v>
      </c>
      <c r="AA90" s="26"/>
      <c r="AB90" s="26"/>
      <c r="AC90" s="26"/>
      <c r="AD90" s="26"/>
      <c r="AE90" s="26"/>
      <c r="AF90" s="26"/>
      <c r="AG90" s="26"/>
      <c r="AH90" s="26"/>
      <c r="AI90" s="26"/>
      <c r="AJ90" s="26"/>
      <c r="AK90" s="26"/>
      <c r="AL90" s="26"/>
      <c r="AM90" s="31">
        <f>Tabla1[[#This Row],[Valor Vigencia Proyecto]]</f>
        <v>0</v>
      </c>
      <c r="AN90" s="31">
        <f>SUM(Tabla1[[#This Row],[Recursos propios 2024]:[Otros 2024]])</f>
        <v>0</v>
      </c>
      <c r="AO90" s="26"/>
      <c r="AP90" s="26"/>
      <c r="AQ90" s="26"/>
      <c r="AR90" s="26"/>
      <c r="AS90" s="26"/>
      <c r="AT90" s="26"/>
      <c r="AU90" s="26"/>
      <c r="AV90" s="26"/>
      <c r="AW90" s="26"/>
      <c r="AX90" s="26"/>
      <c r="AY90" s="26"/>
      <c r="AZ90" s="26"/>
      <c r="BA90" s="26"/>
      <c r="BB90" s="26"/>
      <c r="BC90" s="31">
        <f>SUM(Tabla1[[#This Row],[Recursos propios 20242]:[Otros 202415]])</f>
        <v>0</v>
      </c>
      <c r="BD90" s="54" t="e">
        <f>+Tabla1[[#This Row],[Total Comprometido 2024]]/Tabla1[[#This Row],[Total 2024]]</f>
        <v>#DIV/0!</v>
      </c>
      <c r="BE90" s="67">
        <f>Tabla1[[#This Row],[Total Recursos Pagados]]</f>
        <v>0</v>
      </c>
      <c r="BF90" s="26"/>
      <c r="BG90" s="26"/>
      <c r="BH90" s="8"/>
      <c r="BI90" s="8"/>
      <c r="BJ90" s="8"/>
    </row>
    <row r="91" spans="1:62" s="18" customFormat="1" x14ac:dyDescent="0.3">
      <c r="A91" s="8"/>
      <c r="B91" s="6"/>
      <c r="C91" s="6"/>
      <c r="D91" s="6"/>
      <c r="E91" s="6"/>
      <c r="F91" s="6"/>
      <c r="G91" s="6"/>
      <c r="H91" s="6"/>
      <c r="I91" s="6"/>
      <c r="J91" s="6"/>
      <c r="K91" s="6"/>
      <c r="L91" s="6"/>
      <c r="M91" s="6"/>
      <c r="N91" s="6"/>
      <c r="O91" s="27"/>
      <c r="P91" s="39" t="e">
        <f>+(Tabla1[[#This Row],[Meta Ejecutada Vigencia4]]/Tabla1[[#This Row],[Meta Programada Vigencia]])</f>
        <v>#DIV/0!</v>
      </c>
      <c r="Q91" s="39" t="e">
        <f>+Tabla1[[#This Row],[Meta Ejecutada Vigencia4]]/Tabla1[[#This Row],[Meta Programada Cuatrienio3]]/4</f>
        <v>#DIV/0!</v>
      </c>
      <c r="R91" s="27"/>
      <c r="S91" s="27"/>
      <c r="T91" s="27"/>
      <c r="U91" s="27"/>
      <c r="V91" s="72"/>
      <c r="W91" s="27"/>
      <c r="X91" s="27"/>
      <c r="Y91" s="72"/>
      <c r="Z91" s="32">
        <f>Tabla1[[#This Row],[Valor Vigencia Proyecto]]</f>
        <v>0</v>
      </c>
      <c r="AA91" s="27"/>
      <c r="AB91" s="27"/>
      <c r="AC91" s="27"/>
      <c r="AD91" s="27"/>
      <c r="AE91" s="27"/>
      <c r="AF91" s="27"/>
      <c r="AG91" s="27"/>
      <c r="AH91" s="27"/>
      <c r="AI91" s="27"/>
      <c r="AJ91" s="27"/>
      <c r="AK91" s="27"/>
      <c r="AL91" s="27"/>
      <c r="AM91" s="32">
        <f>Tabla1[[#This Row],[Valor Vigencia Proyecto]]</f>
        <v>0</v>
      </c>
      <c r="AN91" s="32">
        <f>SUM(Tabla1[[#This Row],[Recursos propios 2024]:[Otros 2024]])</f>
        <v>0</v>
      </c>
      <c r="AO91" s="27"/>
      <c r="AP91" s="27"/>
      <c r="AQ91" s="27"/>
      <c r="AR91" s="27"/>
      <c r="AS91" s="27"/>
      <c r="AT91" s="27"/>
      <c r="AU91" s="27"/>
      <c r="AV91" s="27"/>
      <c r="AW91" s="27"/>
      <c r="AX91" s="27"/>
      <c r="AY91" s="27"/>
      <c r="AZ91" s="27"/>
      <c r="BA91" s="27"/>
      <c r="BB91" s="27"/>
      <c r="BC91" s="32">
        <f>SUM(Tabla1[[#This Row],[Recursos propios 20242]:[Otros 202415]])</f>
        <v>0</v>
      </c>
      <c r="BD91" s="53" t="e">
        <f>+Tabla1[[#This Row],[Total Comprometido 2024]]/Tabla1[[#This Row],[Total 2024]]</f>
        <v>#DIV/0!</v>
      </c>
      <c r="BE91" s="69">
        <f>Tabla1[[#This Row],[Total Recursos Pagados]]</f>
        <v>0</v>
      </c>
      <c r="BF91" s="27"/>
      <c r="BG91" s="27"/>
      <c r="BH91" s="6"/>
      <c r="BI91" s="6"/>
      <c r="BJ91" s="8"/>
    </row>
    <row r="92" spans="1:62" s="18" customFormat="1" x14ac:dyDescent="0.3">
      <c r="A92" s="8"/>
      <c r="B92" s="8"/>
      <c r="C92" s="8"/>
      <c r="D92" s="8"/>
      <c r="E92" s="8"/>
      <c r="F92" s="8"/>
      <c r="G92" s="8"/>
      <c r="H92" s="8"/>
      <c r="I92" s="8"/>
      <c r="J92" s="8"/>
      <c r="K92" s="8"/>
      <c r="L92" s="8"/>
      <c r="M92" s="8"/>
      <c r="N92" s="8"/>
      <c r="O92" s="26"/>
      <c r="P92" s="37" t="e">
        <f>+(Tabla1[[#This Row],[Meta Ejecutada Vigencia4]]/Tabla1[[#This Row],[Meta Programada Vigencia]])</f>
        <v>#DIV/0!</v>
      </c>
      <c r="Q92" s="37" t="e">
        <f>+Tabla1[[#This Row],[Meta Ejecutada Vigencia4]]/Tabla1[[#This Row],[Meta Programada Cuatrienio3]]/4</f>
        <v>#DIV/0!</v>
      </c>
      <c r="R92" s="26"/>
      <c r="S92" s="26"/>
      <c r="T92" s="26"/>
      <c r="U92" s="26"/>
      <c r="V92" s="77"/>
      <c r="W92" s="26"/>
      <c r="X92" s="26"/>
      <c r="Y92" s="77"/>
      <c r="Z92" s="31">
        <f>Tabla1[[#This Row],[Valor Vigencia Proyecto]]</f>
        <v>0</v>
      </c>
      <c r="AA92" s="26"/>
      <c r="AB92" s="26"/>
      <c r="AC92" s="26"/>
      <c r="AD92" s="26"/>
      <c r="AE92" s="26"/>
      <c r="AF92" s="26"/>
      <c r="AG92" s="26"/>
      <c r="AH92" s="26"/>
      <c r="AI92" s="26"/>
      <c r="AJ92" s="26"/>
      <c r="AK92" s="26"/>
      <c r="AL92" s="26"/>
      <c r="AM92" s="31">
        <f>Tabla1[[#This Row],[Valor Vigencia Proyecto]]</f>
        <v>0</v>
      </c>
      <c r="AN92" s="31">
        <f>SUM(Tabla1[[#This Row],[Recursos propios 2024]:[Otros 2024]])</f>
        <v>0</v>
      </c>
      <c r="AO92" s="26"/>
      <c r="AP92" s="26"/>
      <c r="AQ92" s="26"/>
      <c r="AR92" s="26"/>
      <c r="AS92" s="26"/>
      <c r="AT92" s="26"/>
      <c r="AU92" s="26"/>
      <c r="AV92" s="26"/>
      <c r="AW92" s="26"/>
      <c r="AX92" s="26"/>
      <c r="AY92" s="26"/>
      <c r="AZ92" s="26"/>
      <c r="BA92" s="26"/>
      <c r="BB92" s="26"/>
      <c r="BC92" s="31">
        <f>SUM(Tabla1[[#This Row],[Recursos propios 20242]:[Otros 202415]])</f>
        <v>0</v>
      </c>
      <c r="BD92" s="54" t="e">
        <f>+Tabla1[[#This Row],[Total Comprometido 2024]]/Tabla1[[#This Row],[Total 2024]]</f>
        <v>#DIV/0!</v>
      </c>
      <c r="BE92" s="67">
        <f>Tabla1[[#This Row],[Total Recursos Pagados]]</f>
        <v>0</v>
      </c>
      <c r="BF92" s="26"/>
      <c r="BG92" s="26"/>
      <c r="BH92" s="8"/>
      <c r="BI92" s="8"/>
      <c r="BJ92" s="8"/>
    </row>
    <row r="93" spans="1:62" s="18" customFormat="1" x14ac:dyDescent="0.3">
      <c r="A93" s="8"/>
      <c r="B93" s="6"/>
      <c r="C93" s="6"/>
      <c r="D93" s="6"/>
      <c r="E93" s="6"/>
      <c r="F93" s="6"/>
      <c r="G93" s="6"/>
      <c r="H93" s="6"/>
      <c r="I93" s="6"/>
      <c r="J93" s="6"/>
      <c r="K93" s="6"/>
      <c r="L93" s="6"/>
      <c r="M93" s="6"/>
      <c r="N93" s="6"/>
      <c r="O93" s="27"/>
      <c r="P93" s="39" t="e">
        <f>+(Tabla1[[#This Row],[Meta Ejecutada Vigencia4]]/Tabla1[[#This Row],[Meta Programada Vigencia]])</f>
        <v>#DIV/0!</v>
      </c>
      <c r="Q93" s="39" t="e">
        <f>+Tabla1[[#This Row],[Meta Ejecutada Vigencia4]]/Tabla1[[#This Row],[Meta Programada Cuatrienio3]]/4</f>
        <v>#DIV/0!</v>
      </c>
      <c r="R93" s="27"/>
      <c r="S93" s="27"/>
      <c r="T93" s="27"/>
      <c r="U93" s="27"/>
      <c r="V93" s="72"/>
      <c r="W93" s="27"/>
      <c r="X93" s="27"/>
      <c r="Y93" s="72"/>
      <c r="Z93" s="32">
        <f>Tabla1[[#This Row],[Valor Vigencia Proyecto]]</f>
        <v>0</v>
      </c>
      <c r="AA93" s="27"/>
      <c r="AB93" s="27"/>
      <c r="AC93" s="27"/>
      <c r="AD93" s="27"/>
      <c r="AE93" s="27"/>
      <c r="AF93" s="27"/>
      <c r="AG93" s="27"/>
      <c r="AH93" s="27"/>
      <c r="AI93" s="27"/>
      <c r="AJ93" s="27"/>
      <c r="AK93" s="27"/>
      <c r="AL93" s="27"/>
      <c r="AM93" s="32">
        <f>Tabla1[[#This Row],[Valor Vigencia Proyecto]]</f>
        <v>0</v>
      </c>
      <c r="AN93" s="32">
        <f>SUM(Tabla1[[#This Row],[Recursos propios 2024]:[Otros 2024]])</f>
        <v>0</v>
      </c>
      <c r="AO93" s="27"/>
      <c r="AP93" s="27"/>
      <c r="AQ93" s="27"/>
      <c r="AR93" s="27"/>
      <c r="AS93" s="27"/>
      <c r="AT93" s="27"/>
      <c r="AU93" s="27"/>
      <c r="AV93" s="27"/>
      <c r="AW93" s="27"/>
      <c r="AX93" s="27"/>
      <c r="AY93" s="27"/>
      <c r="AZ93" s="27"/>
      <c r="BA93" s="27"/>
      <c r="BB93" s="27"/>
      <c r="BC93" s="32">
        <f>SUM(Tabla1[[#This Row],[Recursos propios 20242]:[Otros 202415]])</f>
        <v>0</v>
      </c>
      <c r="BD93" s="53" t="e">
        <f>+Tabla1[[#This Row],[Total Comprometido 2024]]/Tabla1[[#This Row],[Total 2024]]</f>
        <v>#DIV/0!</v>
      </c>
      <c r="BE93" s="69">
        <f>Tabla1[[#This Row],[Total Recursos Pagados]]</f>
        <v>0</v>
      </c>
      <c r="BF93" s="27"/>
      <c r="BG93" s="27"/>
      <c r="BH93" s="6"/>
      <c r="BI93" s="6"/>
      <c r="BJ93" s="8"/>
    </row>
    <row r="94" spans="1:62" s="18" customFormat="1" x14ac:dyDescent="0.3">
      <c r="A94" s="8"/>
      <c r="B94" s="8"/>
      <c r="C94" s="8"/>
      <c r="D94" s="8"/>
      <c r="E94" s="8"/>
      <c r="F94" s="8"/>
      <c r="G94" s="8"/>
      <c r="H94" s="8"/>
      <c r="I94" s="8"/>
      <c r="J94" s="8"/>
      <c r="K94" s="8"/>
      <c r="L94" s="8"/>
      <c r="M94" s="8"/>
      <c r="N94" s="8"/>
      <c r="O94" s="26"/>
      <c r="P94" s="37" t="e">
        <f>+(Tabla1[[#This Row],[Meta Ejecutada Vigencia4]]/Tabla1[[#This Row],[Meta Programada Vigencia]])</f>
        <v>#DIV/0!</v>
      </c>
      <c r="Q94" s="37" t="e">
        <f>+Tabla1[[#This Row],[Meta Ejecutada Vigencia4]]/Tabla1[[#This Row],[Meta Programada Cuatrienio3]]/4</f>
        <v>#DIV/0!</v>
      </c>
      <c r="R94" s="26"/>
      <c r="S94" s="26"/>
      <c r="T94" s="26"/>
      <c r="U94" s="26"/>
      <c r="V94" s="77"/>
      <c r="W94" s="26"/>
      <c r="X94" s="26"/>
      <c r="Y94" s="77"/>
      <c r="Z94" s="31">
        <f>Tabla1[[#This Row],[Valor Vigencia Proyecto]]</f>
        <v>0</v>
      </c>
      <c r="AA94" s="26"/>
      <c r="AB94" s="26"/>
      <c r="AC94" s="26"/>
      <c r="AD94" s="26"/>
      <c r="AE94" s="26"/>
      <c r="AF94" s="26"/>
      <c r="AG94" s="26"/>
      <c r="AH94" s="26"/>
      <c r="AI94" s="26"/>
      <c r="AJ94" s="26"/>
      <c r="AK94" s="26"/>
      <c r="AL94" s="26"/>
      <c r="AM94" s="31">
        <f>Tabla1[[#This Row],[Valor Vigencia Proyecto]]</f>
        <v>0</v>
      </c>
      <c r="AN94" s="31">
        <f>SUM(Tabla1[[#This Row],[Recursos propios 2024]:[Otros 2024]])</f>
        <v>0</v>
      </c>
      <c r="AO94" s="26"/>
      <c r="AP94" s="26"/>
      <c r="AQ94" s="26"/>
      <c r="AR94" s="26"/>
      <c r="AS94" s="26"/>
      <c r="AT94" s="26"/>
      <c r="AU94" s="26"/>
      <c r="AV94" s="26"/>
      <c r="AW94" s="26"/>
      <c r="AX94" s="26"/>
      <c r="AY94" s="26"/>
      <c r="AZ94" s="26"/>
      <c r="BA94" s="26"/>
      <c r="BB94" s="26"/>
      <c r="BC94" s="31">
        <f>SUM(Tabla1[[#This Row],[Recursos propios 20242]:[Otros 202415]])</f>
        <v>0</v>
      </c>
      <c r="BD94" s="54" t="e">
        <f>+Tabla1[[#This Row],[Total Comprometido 2024]]/Tabla1[[#This Row],[Total 2024]]</f>
        <v>#DIV/0!</v>
      </c>
      <c r="BE94" s="67">
        <f>Tabla1[[#This Row],[Total Recursos Pagados]]</f>
        <v>0</v>
      </c>
      <c r="BF94" s="26"/>
      <c r="BG94" s="26"/>
      <c r="BH94" s="8"/>
      <c r="BI94" s="8"/>
      <c r="BJ94" s="8"/>
    </row>
    <row r="95" spans="1:62" s="18" customFormat="1" x14ac:dyDescent="0.3">
      <c r="A95" s="8"/>
      <c r="B95" s="6"/>
      <c r="C95" s="6"/>
      <c r="D95" s="6"/>
      <c r="E95" s="6"/>
      <c r="F95" s="6"/>
      <c r="G95" s="6"/>
      <c r="H95" s="6"/>
      <c r="I95" s="6"/>
      <c r="J95" s="6"/>
      <c r="K95" s="6"/>
      <c r="L95" s="6"/>
      <c r="M95" s="6"/>
      <c r="N95" s="6"/>
      <c r="O95" s="27"/>
      <c r="P95" s="39" t="e">
        <f>+(Tabla1[[#This Row],[Meta Ejecutada Vigencia4]]/Tabla1[[#This Row],[Meta Programada Vigencia]])</f>
        <v>#DIV/0!</v>
      </c>
      <c r="Q95" s="39" t="e">
        <f>+Tabla1[[#This Row],[Meta Ejecutada Vigencia4]]/Tabla1[[#This Row],[Meta Programada Cuatrienio3]]/4</f>
        <v>#DIV/0!</v>
      </c>
      <c r="R95" s="27"/>
      <c r="S95" s="27"/>
      <c r="T95" s="27"/>
      <c r="U95" s="27"/>
      <c r="V95" s="72"/>
      <c r="W95" s="27"/>
      <c r="X95" s="27"/>
      <c r="Y95" s="72"/>
      <c r="Z95" s="32">
        <f>Tabla1[[#This Row],[Valor Vigencia Proyecto]]</f>
        <v>0</v>
      </c>
      <c r="AA95" s="27"/>
      <c r="AB95" s="27"/>
      <c r="AC95" s="27"/>
      <c r="AD95" s="27"/>
      <c r="AE95" s="27"/>
      <c r="AF95" s="27"/>
      <c r="AG95" s="27"/>
      <c r="AH95" s="27"/>
      <c r="AI95" s="27"/>
      <c r="AJ95" s="27"/>
      <c r="AK95" s="27"/>
      <c r="AL95" s="27"/>
      <c r="AM95" s="32">
        <f>Tabla1[[#This Row],[Valor Vigencia Proyecto]]</f>
        <v>0</v>
      </c>
      <c r="AN95" s="32">
        <f>SUM(Tabla1[[#This Row],[Recursos propios 2024]:[Otros 2024]])</f>
        <v>0</v>
      </c>
      <c r="AO95" s="27"/>
      <c r="AP95" s="27"/>
      <c r="AQ95" s="27"/>
      <c r="AR95" s="27"/>
      <c r="AS95" s="27"/>
      <c r="AT95" s="27"/>
      <c r="AU95" s="27"/>
      <c r="AV95" s="27"/>
      <c r="AW95" s="27"/>
      <c r="AX95" s="27"/>
      <c r="AY95" s="27"/>
      <c r="AZ95" s="27"/>
      <c r="BA95" s="27"/>
      <c r="BB95" s="27"/>
      <c r="BC95" s="32">
        <f>SUM(Tabla1[[#This Row],[Recursos propios 20242]:[Otros 202415]])</f>
        <v>0</v>
      </c>
      <c r="BD95" s="53" t="e">
        <f>+Tabla1[[#This Row],[Total Comprometido 2024]]/Tabla1[[#This Row],[Total 2024]]</f>
        <v>#DIV/0!</v>
      </c>
      <c r="BE95" s="69">
        <f>Tabla1[[#This Row],[Total Recursos Pagados]]</f>
        <v>0</v>
      </c>
      <c r="BF95" s="27"/>
      <c r="BG95" s="27"/>
      <c r="BH95" s="6"/>
      <c r="BI95" s="6"/>
      <c r="BJ95" s="8"/>
    </row>
    <row r="96" spans="1:62" s="18" customFormat="1" x14ac:dyDescent="0.3">
      <c r="A96" s="8"/>
      <c r="B96" s="8"/>
      <c r="C96" s="8"/>
      <c r="D96" s="8"/>
      <c r="E96" s="8"/>
      <c r="F96" s="8"/>
      <c r="G96" s="8"/>
      <c r="H96" s="8"/>
      <c r="I96" s="8"/>
      <c r="J96" s="8"/>
      <c r="K96" s="8"/>
      <c r="L96" s="8"/>
      <c r="M96" s="8"/>
      <c r="N96" s="8"/>
      <c r="O96" s="26"/>
      <c r="P96" s="37" t="e">
        <f>+(Tabla1[[#This Row],[Meta Ejecutada Vigencia4]]/Tabla1[[#This Row],[Meta Programada Vigencia]])</f>
        <v>#DIV/0!</v>
      </c>
      <c r="Q96" s="37" t="e">
        <f>+Tabla1[[#This Row],[Meta Ejecutada Vigencia4]]/Tabla1[[#This Row],[Meta Programada Cuatrienio3]]/4</f>
        <v>#DIV/0!</v>
      </c>
      <c r="R96" s="26"/>
      <c r="S96" s="26"/>
      <c r="T96" s="26"/>
      <c r="U96" s="26"/>
      <c r="V96" s="77"/>
      <c r="W96" s="26"/>
      <c r="X96" s="26"/>
      <c r="Y96" s="77"/>
      <c r="Z96" s="31">
        <f>Tabla1[[#This Row],[Valor Vigencia Proyecto]]</f>
        <v>0</v>
      </c>
      <c r="AA96" s="26"/>
      <c r="AB96" s="26"/>
      <c r="AC96" s="26"/>
      <c r="AD96" s="26"/>
      <c r="AE96" s="26"/>
      <c r="AF96" s="26"/>
      <c r="AG96" s="26"/>
      <c r="AH96" s="26"/>
      <c r="AI96" s="26"/>
      <c r="AJ96" s="26"/>
      <c r="AK96" s="26"/>
      <c r="AL96" s="26"/>
      <c r="AM96" s="31">
        <f>Tabla1[[#This Row],[Valor Vigencia Proyecto]]</f>
        <v>0</v>
      </c>
      <c r="AN96" s="31">
        <f>SUM(Tabla1[[#This Row],[Recursos propios 2024]:[Otros 2024]])</f>
        <v>0</v>
      </c>
      <c r="AO96" s="26"/>
      <c r="AP96" s="26"/>
      <c r="AQ96" s="26"/>
      <c r="AR96" s="26"/>
      <c r="AS96" s="26"/>
      <c r="AT96" s="26"/>
      <c r="AU96" s="26"/>
      <c r="AV96" s="26"/>
      <c r="AW96" s="26"/>
      <c r="AX96" s="26"/>
      <c r="AY96" s="26"/>
      <c r="AZ96" s="26"/>
      <c r="BA96" s="26"/>
      <c r="BB96" s="26"/>
      <c r="BC96" s="31">
        <f>SUM(Tabla1[[#This Row],[Recursos propios 20242]:[Otros 202415]])</f>
        <v>0</v>
      </c>
      <c r="BD96" s="54" t="e">
        <f>+Tabla1[[#This Row],[Total Comprometido 2024]]/Tabla1[[#This Row],[Total 2024]]</f>
        <v>#DIV/0!</v>
      </c>
      <c r="BE96" s="67">
        <f>Tabla1[[#This Row],[Total Recursos Pagados]]</f>
        <v>0</v>
      </c>
      <c r="BF96" s="26"/>
      <c r="BG96" s="26"/>
      <c r="BH96" s="8"/>
      <c r="BI96" s="8"/>
      <c r="BJ96" s="8"/>
    </row>
    <row r="97" spans="1:62" s="18" customFormat="1" x14ac:dyDescent="0.3">
      <c r="A97" s="8"/>
      <c r="B97" s="6"/>
      <c r="C97" s="6"/>
      <c r="D97" s="6"/>
      <c r="E97" s="6"/>
      <c r="F97" s="6"/>
      <c r="G97" s="6"/>
      <c r="H97" s="6"/>
      <c r="I97" s="6"/>
      <c r="J97" s="6"/>
      <c r="K97" s="6"/>
      <c r="L97" s="6"/>
      <c r="M97" s="6"/>
      <c r="N97" s="6"/>
      <c r="O97" s="27"/>
      <c r="P97" s="39" t="e">
        <f>+(Tabla1[[#This Row],[Meta Ejecutada Vigencia4]]/Tabla1[[#This Row],[Meta Programada Vigencia]])</f>
        <v>#DIV/0!</v>
      </c>
      <c r="Q97" s="39" t="e">
        <f>+Tabla1[[#This Row],[Meta Ejecutada Vigencia4]]/Tabla1[[#This Row],[Meta Programada Cuatrienio3]]/4</f>
        <v>#DIV/0!</v>
      </c>
      <c r="R97" s="27"/>
      <c r="S97" s="27"/>
      <c r="T97" s="27"/>
      <c r="U97" s="27"/>
      <c r="V97" s="72"/>
      <c r="W97" s="27"/>
      <c r="X97" s="27"/>
      <c r="Y97" s="72"/>
      <c r="Z97" s="32">
        <f>Tabla1[[#This Row],[Valor Vigencia Proyecto]]</f>
        <v>0</v>
      </c>
      <c r="AA97" s="27"/>
      <c r="AB97" s="27"/>
      <c r="AC97" s="27"/>
      <c r="AD97" s="27"/>
      <c r="AE97" s="27"/>
      <c r="AF97" s="27"/>
      <c r="AG97" s="27"/>
      <c r="AH97" s="27"/>
      <c r="AI97" s="27"/>
      <c r="AJ97" s="27"/>
      <c r="AK97" s="27"/>
      <c r="AL97" s="27"/>
      <c r="AM97" s="32">
        <f>Tabla1[[#This Row],[Valor Vigencia Proyecto]]</f>
        <v>0</v>
      </c>
      <c r="AN97" s="32">
        <f>SUM(Tabla1[[#This Row],[Recursos propios 2024]:[Otros 2024]])</f>
        <v>0</v>
      </c>
      <c r="AO97" s="27"/>
      <c r="AP97" s="27"/>
      <c r="AQ97" s="27"/>
      <c r="AR97" s="27"/>
      <c r="AS97" s="27"/>
      <c r="AT97" s="27"/>
      <c r="AU97" s="27"/>
      <c r="AV97" s="27"/>
      <c r="AW97" s="27"/>
      <c r="AX97" s="27"/>
      <c r="AY97" s="27"/>
      <c r="AZ97" s="27"/>
      <c r="BA97" s="27"/>
      <c r="BB97" s="27"/>
      <c r="BC97" s="32">
        <f>SUM(Tabla1[[#This Row],[Recursos propios 20242]:[Otros 202415]])</f>
        <v>0</v>
      </c>
      <c r="BD97" s="53" t="e">
        <f>+Tabla1[[#This Row],[Total Comprometido 2024]]/Tabla1[[#This Row],[Total 2024]]</f>
        <v>#DIV/0!</v>
      </c>
      <c r="BE97" s="69">
        <f>Tabla1[[#This Row],[Total Recursos Pagados]]</f>
        <v>0</v>
      </c>
      <c r="BF97" s="27"/>
      <c r="BG97" s="27"/>
      <c r="BH97" s="6"/>
      <c r="BI97" s="6"/>
      <c r="BJ97" s="8"/>
    </row>
    <row r="98" spans="1:62" s="18" customFormat="1" x14ac:dyDescent="0.3">
      <c r="A98" s="8"/>
      <c r="B98" s="8"/>
      <c r="C98" s="8"/>
      <c r="D98" s="8"/>
      <c r="E98" s="8"/>
      <c r="F98" s="8"/>
      <c r="G98" s="8"/>
      <c r="H98" s="8"/>
      <c r="I98" s="8"/>
      <c r="J98" s="8"/>
      <c r="K98" s="8"/>
      <c r="L98" s="8"/>
      <c r="M98" s="8"/>
      <c r="N98" s="8"/>
      <c r="O98" s="26"/>
      <c r="P98" s="37" t="e">
        <f>+(Tabla1[[#This Row],[Meta Ejecutada Vigencia4]]/Tabla1[[#This Row],[Meta Programada Vigencia]])</f>
        <v>#DIV/0!</v>
      </c>
      <c r="Q98" s="37" t="e">
        <f>+Tabla1[[#This Row],[Meta Ejecutada Vigencia4]]/Tabla1[[#This Row],[Meta Programada Cuatrienio3]]/4</f>
        <v>#DIV/0!</v>
      </c>
      <c r="R98" s="26"/>
      <c r="S98" s="26"/>
      <c r="T98" s="26"/>
      <c r="U98" s="26"/>
      <c r="V98" s="77"/>
      <c r="W98" s="26"/>
      <c r="X98" s="26"/>
      <c r="Y98" s="77"/>
      <c r="Z98" s="31">
        <f>Tabla1[[#This Row],[Valor Vigencia Proyecto]]</f>
        <v>0</v>
      </c>
      <c r="AA98" s="26"/>
      <c r="AB98" s="26"/>
      <c r="AC98" s="26"/>
      <c r="AD98" s="26"/>
      <c r="AE98" s="26"/>
      <c r="AF98" s="26"/>
      <c r="AG98" s="26"/>
      <c r="AH98" s="26"/>
      <c r="AI98" s="26"/>
      <c r="AJ98" s="26"/>
      <c r="AK98" s="26"/>
      <c r="AL98" s="26"/>
      <c r="AM98" s="31">
        <f>Tabla1[[#This Row],[Valor Vigencia Proyecto]]</f>
        <v>0</v>
      </c>
      <c r="AN98" s="31">
        <f>SUM(Tabla1[[#This Row],[Recursos propios 2024]:[Otros 2024]])</f>
        <v>0</v>
      </c>
      <c r="AO98" s="26"/>
      <c r="AP98" s="26"/>
      <c r="AQ98" s="26"/>
      <c r="AR98" s="26"/>
      <c r="AS98" s="26"/>
      <c r="AT98" s="26"/>
      <c r="AU98" s="26"/>
      <c r="AV98" s="26"/>
      <c r="AW98" s="26"/>
      <c r="AX98" s="26"/>
      <c r="AY98" s="26"/>
      <c r="AZ98" s="26"/>
      <c r="BA98" s="26"/>
      <c r="BB98" s="26"/>
      <c r="BC98" s="31">
        <f>SUM(Tabla1[[#This Row],[Recursos propios 20242]:[Otros 202415]])</f>
        <v>0</v>
      </c>
      <c r="BD98" s="54" t="e">
        <f>+Tabla1[[#This Row],[Total Comprometido 2024]]/Tabla1[[#This Row],[Total 2024]]</f>
        <v>#DIV/0!</v>
      </c>
      <c r="BE98" s="67">
        <f>Tabla1[[#This Row],[Total Recursos Pagados]]</f>
        <v>0</v>
      </c>
      <c r="BF98" s="26"/>
      <c r="BG98" s="26"/>
      <c r="BH98" s="8"/>
      <c r="BI98" s="8"/>
      <c r="BJ98" s="8"/>
    </row>
    <row r="99" spans="1:62" s="18" customFormat="1" x14ac:dyDescent="0.3">
      <c r="A99" s="8"/>
      <c r="B99" s="6"/>
      <c r="C99" s="6"/>
      <c r="D99" s="6"/>
      <c r="E99" s="6"/>
      <c r="F99" s="6"/>
      <c r="G99" s="6"/>
      <c r="H99" s="6"/>
      <c r="I99" s="6"/>
      <c r="J99" s="6"/>
      <c r="K99" s="6"/>
      <c r="L99" s="6"/>
      <c r="M99" s="6"/>
      <c r="N99" s="6"/>
      <c r="O99" s="27"/>
      <c r="P99" s="39" t="e">
        <f>+(Tabla1[[#This Row],[Meta Ejecutada Vigencia4]]/Tabla1[[#This Row],[Meta Programada Vigencia]])</f>
        <v>#DIV/0!</v>
      </c>
      <c r="Q99" s="39" t="e">
        <f>+Tabla1[[#This Row],[Meta Ejecutada Vigencia4]]/Tabla1[[#This Row],[Meta Programada Cuatrienio3]]/4</f>
        <v>#DIV/0!</v>
      </c>
      <c r="R99" s="27"/>
      <c r="S99" s="27"/>
      <c r="T99" s="27"/>
      <c r="U99" s="27"/>
      <c r="V99" s="72"/>
      <c r="W99" s="27"/>
      <c r="X99" s="27"/>
      <c r="Y99" s="72"/>
      <c r="Z99" s="32">
        <f>Tabla1[[#This Row],[Valor Vigencia Proyecto]]</f>
        <v>0</v>
      </c>
      <c r="AA99" s="27"/>
      <c r="AB99" s="27"/>
      <c r="AC99" s="27"/>
      <c r="AD99" s="27"/>
      <c r="AE99" s="27"/>
      <c r="AF99" s="27"/>
      <c r="AG99" s="27"/>
      <c r="AH99" s="27"/>
      <c r="AI99" s="27"/>
      <c r="AJ99" s="27"/>
      <c r="AK99" s="27"/>
      <c r="AL99" s="27"/>
      <c r="AM99" s="32">
        <f>Tabla1[[#This Row],[Valor Vigencia Proyecto]]</f>
        <v>0</v>
      </c>
      <c r="AN99" s="32">
        <f>SUM(Tabla1[[#This Row],[Recursos propios 2024]:[Otros 2024]])</f>
        <v>0</v>
      </c>
      <c r="AO99" s="27"/>
      <c r="AP99" s="27"/>
      <c r="AQ99" s="27"/>
      <c r="AR99" s="27"/>
      <c r="AS99" s="27"/>
      <c r="AT99" s="27"/>
      <c r="AU99" s="27"/>
      <c r="AV99" s="27"/>
      <c r="AW99" s="27"/>
      <c r="AX99" s="27"/>
      <c r="AY99" s="27"/>
      <c r="AZ99" s="27"/>
      <c r="BA99" s="27"/>
      <c r="BB99" s="27"/>
      <c r="BC99" s="32">
        <f>SUM(Tabla1[[#This Row],[Recursos propios 20242]:[Otros 202415]])</f>
        <v>0</v>
      </c>
      <c r="BD99" s="53" t="e">
        <f>+Tabla1[[#This Row],[Total Comprometido 2024]]/Tabla1[[#This Row],[Total 2024]]</f>
        <v>#DIV/0!</v>
      </c>
      <c r="BE99" s="69">
        <f>Tabla1[[#This Row],[Total Recursos Pagados]]</f>
        <v>0</v>
      </c>
      <c r="BF99" s="27"/>
      <c r="BG99" s="27"/>
      <c r="BH99" s="6"/>
      <c r="BI99" s="6"/>
      <c r="BJ99" s="8"/>
    </row>
    <row r="100" spans="1:62" s="18" customFormat="1" x14ac:dyDescent="0.3">
      <c r="A100" s="8"/>
      <c r="B100" s="8"/>
      <c r="C100" s="8"/>
      <c r="D100" s="8"/>
      <c r="E100" s="8"/>
      <c r="F100" s="8"/>
      <c r="G100" s="8"/>
      <c r="H100" s="8"/>
      <c r="I100" s="8"/>
      <c r="J100" s="8"/>
      <c r="K100" s="8"/>
      <c r="L100" s="8"/>
      <c r="M100" s="8"/>
      <c r="N100" s="8"/>
      <c r="O100" s="26"/>
      <c r="P100" s="37" t="e">
        <f>+(Tabla1[[#This Row],[Meta Ejecutada Vigencia4]]/Tabla1[[#This Row],[Meta Programada Vigencia]])</f>
        <v>#DIV/0!</v>
      </c>
      <c r="Q100" s="37" t="e">
        <f>+Tabla1[[#This Row],[Meta Ejecutada Vigencia4]]/Tabla1[[#This Row],[Meta Programada Cuatrienio3]]/4</f>
        <v>#DIV/0!</v>
      </c>
      <c r="R100" s="26"/>
      <c r="S100" s="26"/>
      <c r="T100" s="26"/>
      <c r="U100" s="26"/>
      <c r="V100" s="77"/>
      <c r="W100" s="26"/>
      <c r="X100" s="26"/>
      <c r="Y100" s="77"/>
      <c r="Z100" s="31">
        <f>Tabla1[[#This Row],[Valor Vigencia Proyecto]]</f>
        <v>0</v>
      </c>
      <c r="AA100" s="26"/>
      <c r="AB100" s="26"/>
      <c r="AC100" s="26"/>
      <c r="AD100" s="26"/>
      <c r="AE100" s="26"/>
      <c r="AF100" s="26"/>
      <c r="AG100" s="26"/>
      <c r="AH100" s="26"/>
      <c r="AI100" s="26"/>
      <c r="AJ100" s="26"/>
      <c r="AK100" s="26"/>
      <c r="AL100" s="26"/>
      <c r="AM100" s="31">
        <f>Tabla1[[#This Row],[Valor Vigencia Proyecto]]</f>
        <v>0</v>
      </c>
      <c r="AN100" s="31">
        <f>SUM(Tabla1[[#This Row],[Recursos propios 2024]:[Otros 2024]])</f>
        <v>0</v>
      </c>
      <c r="AO100" s="26"/>
      <c r="AP100" s="26"/>
      <c r="AQ100" s="26"/>
      <c r="AR100" s="26"/>
      <c r="AS100" s="26"/>
      <c r="AT100" s="26"/>
      <c r="AU100" s="26"/>
      <c r="AV100" s="26"/>
      <c r="AW100" s="26"/>
      <c r="AX100" s="26"/>
      <c r="AY100" s="26"/>
      <c r="AZ100" s="26"/>
      <c r="BA100" s="26"/>
      <c r="BB100" s="26"/>
      <c r="BC100" s="31">
        <f>SUM(Tabla1[[#This Row],[Recursos propios 20242]:[Otros 202415]])</f>
        <v>0</v>
      </c>
      <c r="BD100" s="54" t="e">
        <f>+Tabla1[[#This Row],[Total Comprometido 2024]]/Tabla1[[#This Row],[Total 2024]]</f>
        <v>#DIV/0!</v>
      </c>
      <c r="BE100" s="67">
        <f>Tabla1[[#This Row],[Total Recursos Pagados]]</f>
        <v>0</v>
      </c>
      <c r="BF100" s="26"/>
      <c r="BG100" s="26"/>
      <c r="BH100" s="8"/>
      <c r="BI100" s="8"/>
      <c r="BJ100" s="8"/>
    </row>
    <row r="101" spans="1:62" s="18" customFormat="1" x14ac:dyDescent="0.3">
      <c r="A101" s="8"/>
      <c r="B101" s="6"/>
      <c r="C101" s="6"/>
      <c r="D101" s="6"/>
      <c r="E101" s="6"/>
      <c r="F101" s="6"/>
      <c r="G101" s="6"/>
      <c r="H101" s="6"/>
      <c r="I101" s="6"/>
      <c r="J101" s="6"/>
      <c r="K101" s="6"/>
      <c r="L101" s="6"/>
      <c r="M101" s="6"/>
      <c r="N101" s="6"/>
      <c r="O101" s="27"/>
      <c r="P101" s="39" t="e">
        <f>+(Tabla1[[#This Row],[Meta Ejecutada Vigencia4]]/Tabla1[[#This Row],[Meta Programada Vigencia]])</f>
        <v>#DIV/0!</v>
      </c>
      <c r="Q101" s="39" t="e">
        <f>+Tabla1[[#This Row],[Meta Ejecutada Vigencia4]]/Tabla1[[#This Row],[Meta Programada Cuatrienio3]]/4</f>
        <v>#DIV/0!</v>
      </c>
      <c r="R101" s="27"/>
      <c r="S101" s="27"/>
      <c r="T101" s="27"/>
      <c r="U101" s="27"/>
      <c r="V101" s="72"/>
      <c r="W101" s="27"/>
      <c r="X101" s="27"/>
      <c r="Y101" s="72"/>
      <c r="Z101" s="32">
        <f>Tabla1[[#This Row],[Valor Vigencia Proyecto]]</f>
        <v>0</v>
      </c>
      <c r="AA101" s="27"/>
      <c r="AB101" s="27"/>
      <c r="AC101" s="27"/>
      <c r="AD101" s="27"/>
      <c r="AE101" s="27"/>
      <c r="AF101" s="27"/>
      <c r="AG101" s="27"/>
      <c r="AH101" s="27"/>
      <c r="AI101" s="27"/>
      <c r="AJ101" s="27"/>
      <c r="AK101" s="27"/>
      <c r="AL101" s="27"/>
      <c r="AM101" s="32">
        <f>Tabla1[[#This Row],[Valor Vigencia Proyecto]]</f>
        <v>0</v>
      </c>
      <c r="AN101" s="32">
        <f>SUM(Tabla1[[#This Row],[Recursos propios 2024]:[Otros 2024]])</f>
        <v>0</v>
      </c>
      <c r="AO101" s="27"/>
      <c r="AP101" s="27"/>
      <c r="AQ101" s="27"/>
      <c r="AR101" s="27"/>
      <c r="AS101" s="27"/>
      <c r="AT101" s="27"/>
      <c r="AU101" s="27"/>
      <c r="AV101" s="27"/>
      <c r="AW101" s="27"/>
      <c r="AX101" s="27"/>
      <c r="AY101" s="27"/>
      <c r="AZ101" s="27"/>
      <c r="BA101" s="27"/>
      <c r="BB101" s="27"/>
      <c r="BC101" s="32">
        <f>SUM(Tabla1[[#This Row],[Recursos propios 20242]:[Otros 202415]])</f>
        <v>0</v>
      </c>
      <c r="BD101" s="53" t="e">
        <f>+Tabla1[[#This Row],[Total Comprometido 2024]]/Tabla1[[#This Row],[Total 2024]]</f>
        <v>#DIV/0!</v>
      </c>
      <c r="BE101" s="69">
        <f>Tabla1[[#This Row],[Total Recursos Pagados]]</f>
        <v>0</v>
      </c>
      <c r="BF101" s="27"/>
      <c r="BG101" s="27"/>
      <c r="BH101" s="6"/>
      <c r="BI101" s="6"/>
      <c r="BJ101" s="8"/>
    </row>
    <row r="102" spans="1:62" s="18" customFormat="1" x14ac:dyDescent="0.3">
      <c r="A102" s="8"/>
      <c r="B102" s="8"/>
      <c r="C102" s="8"/>
      <c r="D102" s="8"/>
      <c r="E102" s="8"/>
      <c r="F102" s="8"/>
      <c r="G102" s="8"/>
      <c r="H102" s="8"/>
      <c r="I102" s="8"/>
      <c r="J102" s="8"/>
      <c r="K102" s="8"/>
      <c r="L102" s="8"/>
      <c r="M102" s="8"/>
      <c r="N102" s="8"/>
      <c r="O102" s="26"/>
      <c r="P102" s="37" t="e">
        <f>+(Tabla1[[#This Row],[Meta Ejecutada Vigencia4]]/Tabla1[[#This Row],[Meta Programada Vigencia]])</f>
        <v>#DIV/0!</v>
      </c>
      <c r="Q102" s="37" t="e">
        <f>+Tabla1[[#This Row],[Meta Ejecutada Vigencia4]]/Tabla1[[#This Row],[Meta Programada Cuatrienio3]]/4</f>
        <v>#DIV/0!</v>
      </c>
      <c r="R102" s="26"/>
      <c r="S102" s="26"/>
      <c r="T102" s="26"/>
      <c r="U102" s="26"/>
      <c r="V102" s="77"/>
      <c r="W102" s="26"/>
      <c r="X102" s="26"/>
      <c r="Y102" s="77"/>
      <c r="Z102" s="31">
        <f>Tabla1[[#This Row],[Valor Vigencia Proyecto]]</f>
        <v>0</v>
      </c>
      <c r="AA102" s="26"/>
      <c r="AB102" s="26"/>
      <c r="AC102" s="26"/>
      <c r="AD102" s="26"/>
      <c r="AE102" s="26"/>
      <c r="AF102" s="26"/>
      <c r="AG102" s="26"/>
      <c r="AH102" s="26"/>
      <c r="AI102" s="26"/>
      <c r="AJ102" s="26"/>
      <c r="AK102" s="26"/>
      <c r="AL102" s="26"/>
      <c r="AM102" s="31">
        <f>Tabla1[[#This Row],[Valor Vigencia Proyecto]]</f>
        <v>0</v>
      </c>
      <c r="AN102" s="31">
        <f>SUM(Tabla1[[#This Row],[Recursos propios 2024]:[Otros 2024]])</f>
        <v>0</v>
      </c>
      <c r="AO102" s="26"/>
      <c r="AP102" s="26"/>
      <c r="AQ102" s="26"/>
      <c r="AR102" s="26"/>
      <c r="AS102" s="26"/>
      <c r="AT102" s="26"/>
      <c r="AU102" s="26"/>
      <c r="AV102" s="26"/>
      <c r="AW102" s="26"/>
      <c r="AX102" s="26"/>
      <c r="AY102" s="26"/>
      <c r="AZ102" s="26"/>
      <c r="BA102" s="26"/>
      <c r="BB102" s="26"/>
      <c r="BC102" s="31">
        <f>SUM(Tabla1[[#This Row],[Recursos propios 20242]:[Otros 202415]])</f>
        <v>0</v>
      </c>
      <c r="BD102" s="54" t="e">
        <f>+Tabla1[[#This Row],[Total Comprometido 2024]]/Tabla1[[#This Row],[Total 2024]]</f>
        <v>#DIV/0!</v>
      </c>
      <c r="BE102" s="67">
        <f>Tabla1[[#This Row],[Total Recursos Pagados]]</f>
        <v>0</v>
      </c>
      <c r="BF102" s="26"/>
      <c r="BG102" s="26"/>
      <c r="BH102" s="8"/>
      <c r="BI102" s="8"/>
      <c r="BJ102" s="8"/>
    </row>
    <row r="103" spans="1:62" s="18" customFormat="1" x14ac:dyDescent="0.3">
      <c r="A103" s="8"/>
      <c r="B103" s="6"/>
      <c r="C103" s="6"/>
      <c r="D103" s="6"/>
      <c r="E103" s="6"/>
      <c r="F103" s="6"/>
      <c r="G103" s="6"/>
      <c r="H103" s="6"/>
      <c r="I103" s="6"/>
      <c r="J103" s="6"/>
      <c r="K103" s="6"/>
      <c r="L103" s="6"/>
      <c r="M103" s="6"/>
      <c r="N103" s="6"/>
      <c r="O103" s="27"/>
      <c r="P103" s="39" t="e">
        <f>+(Tabla1[[#This Row],[Meta Ejecutada Vigencia4]]/Tabla1[[#This Row],[Meta Programada Vigencia]])</f>
        <v>#DIV/0!</v>
      </c>
      <c r="Q103" s="39" t="e">
        <f>+Tabla1[[#This Row],[Meta Ejecutada Vigencia4]]/Tabla1[[#This Row],[Meta Programada Cuatrienio3]]/4</f>
        <v>#DIV/0!</v>
      </c>
      <c r="R103" s="27"/>
      <c r="S103" s="27"/>
      <c r="T103" s="27"/>
      <c r="U103" s="27"/>
      <c r="V103" s="72"/>
      <c r="W103" s="27"/>
      <c r="X103" s="27"/>
      <c r="Y103" s="72"/>
      <c r="Z103" s="32">
        <f>Tabla1[[#This Row],[Valor Vigencia Proyecto]]</f>
        <v>0</v>
      </c>
      <c r="AA103" s="27"/>
      <c r="AB103" s="27"/>
      <c r="AC103" s="27"/>
      <c r="AD103" s="27"/>
      <c r="AE103" s="27"/>
      <c r="AF103" s="27"/>
      <c r="AG103" s="27"/>
      <c r="AH103" s="27"/>
      <c r="AI103" s="27"/>
      <c r="AJ103" s="27"/>
      <c r="AK103" s="27"/>
      <c r="AL103" s="27"/>
      <c r="AM103" s="32">
        <f>Tabla1[[#This Row],[Valor Vigencia Proyecto]]</f>
        <v>0</v>
      </c>
      <c r="AN103" s="32">
        <f>SUM(Tabla1[[#This Row],[Recursos propios 2024]:[Otros 2024]])</f>
        <v>0</v>
      </c>
      <c r="AO103" s="27"/>
      <c r="AP103" s="27"/>
      <c r="AQ103" s="27"/>
      <c r="AR103" s="27"/>
      <c r="AS103" s="27"/>
      <c r="AT103" s="27"/>
      <c r="AU103" s="27"/>
      <c r="AV103" s="27"/>
      <c r="AW103" s="27"/>
      <c r="AX103" s="27"/>
      <c r="AY103" s="27"/>
      <c r="AZ103" s="27"/>
      <c r="BA103" s="27"/>
      <c r="BB103" s="27"/>
      <c r="BC103" s="32">
        <f>SUM(Tabla1[[#This Row],[Recursos propios 20242]:[Otros 202415]])</f>
        <v>0</v>
      </c>
      <c r="BD103" s="53" t="e">
        <f>+Tabla1[[#This Row],[Total Comprometido 2024]]/Tabla1[[#This Row],[Total 2024]]</f>
        <v>#DIV/0!</v>
      </c>
      <c r="BE103" s="69">
        <f>Tabla1[[#This Row],[Total Recursos Pagados]]</f>
        <v>0</v>
      </c>
      <c r="BF103" s="27"/>
      <c r="BG103" s="27"/>
      <c r="BH103" s="6"/>
      <c r="BI103" s="6"/>
      <c r="BJ103" s="8"/>
    </row>
    <row r="104" spans="1:62" s="18" customFormat="1" x14ac:dyDescent="0.3">
      <c r="A104" s="8"/>
      <c r="B104" s="8"/>
      <c r="C104" s="8"/>
      <c r="D104" s="8"/>
      <c r="E104" s="8"/>
      <c r="F104" s="8"/>
      <c r="G104" s="8"/>
      <c r="H104" s="8"/>
      <c r="I104" s="8"/>
      <c r="J104" s="8"/>
      <c r="K104" s="8"/>
      <c r="L104" s="8"/>
      <c r="M104" s="8"/>
      <c r="N104" s="8"/>
      <c r="O104" s="26"/>
      <c r="P104" s="37" t="e">
        <f>+(Tabla1[[#This Row],[Meta Ejecutada Vigencia4]]/Tabla1[[#This Row],[Meta Programada Vigencia]])</f>
        <v>#DIV/0!</v>
      </c>
      <c r="Q104" s="37" t="e">
        <f>+Tabla1[[#This Row],[Meta Ejecutada Vigencia4]]/Tabla1[[#This Row],[Meta Programada Cuatrienio3]]/4</f>
        <v>#DIV/0!</v>
      </c>
      <c r="R104" s="26"/>
      <c r="S104" s="26"/>
      <c r="T104" s="26"/>
      <c r="U104" s="26"/>
      <c r="V104" s="77"/>
      <c r="W104" s="26"/>
      <c r="X104" s="26"/>
      <c r="Y104" s="77"/>
      <c r="Z104" s="31">
        <f>Tabla1[[#This Row],[Valor Vigencia Proyecto]]</f>
        <v>0</v>
      </c>
      <c r="AA104" s="26"/>
      <c r="AB104" s="26"/>
      <c r="AC104" s="26"/>
      <c r="AD104" s="26"/>
      <c r="AE104" s="26"/>
      <c r="AF104" s="26"/>
      <c r="AG104" s="26"/>
      <c r="AH104" s="26"/>
      <c r="AI104" s="26"/>
      <c r="AJ104" s="26"/>
      <c r="AK104" s="26"/>
      <c r="AL104" s="26"/>
      <c r="AM104" s="31">
        <f>Tabla1[[#This Row],[Valor Vigencia Proyecto]]</f>
        <v>0</v>
      </c>
      <c r="AN104" s="31">
        <f>SUM(Tabla1[[#This Row],[Recursos propios 2024]:[Otros 2024]])</f>
        <v>0</v>
      </c>
      <c r="AO104" s="26"/>
      <c r="AP104" s="26"/>
      <c r="AQ104" s="26"/>
      <c r="AR104" s="26"/>
      <c r="AS104" s="26"/>
      <c r="AT104" s="26"/>
      <c r="AU104" s="26"/>
      <c r="AV104" s="26"/>
      <c r="AW104" s="26"/>
      <c r="AX104" s="26"/>
      <c r="AY104" s="26"/>
      <c r="AZ104" s="26"/>
      <c r="BA104" s="26"/>
      <c r="BB104" s="26"/>
      <c r="BC104" s="31">
        <f>SUM(Tabla1[[#This Row],[Recursos propios 20242]:[Otros 202415]])</f>
        <v>0</v>
      </c>
      <c r="BD104" s="54" t="e">
        <f>+Tabla1[[#This Row],[Total Comprometido 2024]]/Tabla1[[#This Row],[Total 2024]]</f>
        <v>#DIV/0!</v>
      </c>
      <c r="BE104" s="67">
        <f>Tabla1[[#This Row],[Total Recursos Pagados]]</f>
        <v>0</v>
      </c>
      <c r="BF104" s="26"/>
      <c r="BG104" s="26"/>
      <c r="BH104" s="8"/>
      <c r="BI104" s="8"/>
      <c r="BJ104" s="8"/>
    </row>
    <row r="105" spans="1:62" s="18" customFormat="1" x14ac:dyDescent="0.3">
      <c r="A105" s="8"/>
      <c r="B105" s="6"/>
      <c r="C105" s="6"/>
      <c r="D105" s="6"/>
      <c r="E105" s="6"/>
      <c r="F105" s="6"/>
      <c r="G105" s="6"/>
      <c r="H105" s="6"/>
      <c r="I105" s="6"/>
      <c r="J105" s="6"/>
      <c r="K105" s="6"/>
      <c r="L105" s="6"/>
      <c r="M105" s="6"/>
      <c r="N105" s="6"/>
      <c r="O105" s="27"/>
      <c r="P105" s="39" t="e">
        <f>+(Tabla1[[#This Row],[Meta Ejecutada Vigencia4]]/Tabla1[[#This Row],[Meta Programada Vigencia]])</f>
        <v>#DIV/0!</v>
      </c>
      <c r="Q105" s="39" t="e">
        <f>+Tabla1[[#This Row],[Meta Ejecutada Vigencia4]]/Tabla1[[#This Row],[Meta Programada Cuatrienio3]]/4</f>
        <v>#DIV/0!</v>
      </c>
      <c r="R105" s="27"/>
      <c r="S105" s="27"/>
      <c r="T105" s="27"/>
      <c r="U105" s="27"/>
      <c r="V105" s="72"/>
      <c r="W105" s="27"/>
      <c r="X105" s="27"/>
      <c r="Y105" s="72"/>
      <c r="Z105" s="32">
        <f>Tabla1[[#This Row],[Valor Vigencia Proyecto]]</f>
        <v>0</v>
      </c>
      <c r="AA105" s="27"/>
      <c r="AB105" s="27"/>
      <c r="AC105" s="27"/>
      <c r="AD105" s="27"/>
      <c r="AE105" s="27"/>
      <c r="AF105" s="27"/>
      <c r="AG105" s="27"/>
      <c r="AH105" s="27"/>
      <c r="AI105" s="27"/>
      <c r="AJ105" s="27"/>
      <c r="AK105" s="27"/>
      <c r="AL105" s="27"/>
      <c r="AM105" s="32">
        <f>Tabla1[[#This Row],[Valor Vigencia Proyecto]]</f>
        <v>0</v>
      </c>
      <c r="AN105" s="32">
        <f>SUM(Tabla1[[#This Row],[Recursos propios 2024]:[Otros 2024]])</f>
        <v>0</v>
      </c>
      <c r="AO105" s="27"/>
      <c r="AP105" s="27"/>
      <c r="AQ105" s="27"/>
      <c r="AR105" s="27"/>
      <c r="AS105" s="27"/>
      <c r="AT105" s="27"/>
      <c r="AU105" s="27"/>
      <c r="AV105" s="27"/>
      <c r="AW105" s="27"/>
      <c r="AX105" s="27"/>
      <c r="AY105" s="27"/>
      <c r="AZ105" s="27"/>
      <c r="BA105" s="27"/>
      <c r="BB105" s="27"/>
      <c r="BC105" s="32">
        <f>SUM(Tabla1[[#This Row],[Recursos propios 20242]:[Otros 202415]])</f>
        <v>0</v>
      </c>
      <c r="BD105" s="53" t="e">
        <f>+Tabla1[[#This Row],[Total Comprometido 2024]]/Tabla1[[#This Row],[Total 2024]]</f>
        <v>#DIV/0!</v>
      </c>
      <c r="BE105" s="69">
        <f>Tabla1[[#This Row],[Total Recursos Pagados]]</f>
        <v>0</v>
      </c>
      <c r="BF105" s="27"/>
      <c r="BG105" s="27"/>
      <c r="BH105" s="6"/>
      <c r="BI105" s="6"/>
      <c r="BJ105" s="8"/>
    </row>
    <row r="106" spans="1:62" s="18" customFormat="1" x14ac:dyDescent="0.3">
      <c r="A106" s="8"/>
      <c r="B106" s="8"/>
      <c r="C106" s="8"/>
      <c r="D106" s="8"/>
      <c r="E106" s="8"/>
      <c r="F106" s="8"/>
      <c r="G106" s="8"/>
      <c r="H106" s="8"/>
      <c r="I106" s="8"/>
      <c r="J106" s="8"/>
      <c r="K106" s="8"/>
      <c r="L106" s="8"/>
      <c r="M106" s="8"/>
      <c r="N106" s="8"/>
      <c r="O106" s="26"/>
      <c r="P106" s="37" t="e">
        <f>+(Tabla1[[#This Row],[Meta Ejecutada Vigencia4]]/Tabla1[[#This Row],[Meta Programada Vigencia]])</f>
        <v>#DIV/0!</v>
      </c>
      <c r="Q106" s="37" t="e">
        <f>+Tabla1[[#This Row],[Meta Ejecutada Vigencia4]]/Tabla1[[#This Row],[Meta Programada Cuatrienio3]]/4</f>
        <v>#DIV/0!</v>
      </c>
      <c r="R106" s="26"/>
      <c r="S106" s="26"/>
      <c r="T106" s="26"/>
      <c r="U106" s="26"/>
      <c r="V106" s="77"/>
      <c r="W106" s="26"/>
      <c r="X106" s="26"/>
      <c r="Y106" s="77"/>
      <c r="Z106" s="31">
        <f>Tabla1[[#This Row],[Valor Vigencia Proyecto]]</f>
        <v>0</v>
      </c>
      <c r="AA106" s="26"/>
      <c r="AB106" s="26"/>
      <c r="AC106" s="26"/>
      <c r="AD106" s="26"/>
      <c r="AE106" s="26"/>
      <c r="AF106" s="26"/>
      <c r="AG106" s="26"/>
      <c r="AH106" s="26"/>
      <c r="AI106" s="26"/>
      <c r="AJ106" s="26"/>
      <c r="AK106" s="26"/>
      <c r="AL106" s="26"/>
      <c r="AM106" s="31">
        <f>Tabla1[[#This Row],[Valor Vigencia Proyecto]]</f>
        <v>0</v>
      </c>
      <c r="AN106" s="31">
        <f>SUM(Tabla1[[#This Row],[Recursos propios 2024]:[Otros 2024]])</f>
        <v>0</v>
      </c>
      <c r="AO106" s="26"/>
      <c r="AP106" s="26"/>
      <c r="AQ106" s="26"/>
      <c r="AR106" s="26"/>
      <c r="AS106" s="26"/>
      <c r="AT106" s="26"/>
      <c r="AU106" s="26"/>
      <c r="AV106" s="26"/>
      <c r="AW106" s="26"/>
      <c r="AX106" s="26"/>
      <c r="AY106" s="26"/>
      <c r="AZ106" s="26"/>
      <c r="BA106" s="26"/>
      <c r="BB106" s="26"/>
      <c r="BC106" s="31">
        <f>SUM(Tabla1[[#This Row],[Recursos propios 20242]:[Otros 202415]])</f>
        <v>0</v>
      </c>
      <c r="BD106" s="54" t="e">
        <f>+Tabla1[[#This Row],[Total Comprometido 2024]]/Tabla1[[#This Row],[Total 2024]]</f>
        <v>#DIV/0!</v>
      </c>
      <c r="BE106" s="67">
        <f>Tabla1[[#This Row],[Total Recursos Pagados]]</f>
        <v>0</v>
      </c>
      <c r="BF106" s="26"/>
      <c r="BG106" s="26"/>
      <c r="BH106" s="8"/>
      <c r="BI106" s="8"/>
      <c r="BJ106" s="8"/>
    </row>
    <row r="107" spans="1:62" s="18" customFormat="1" x14ac:dyDescent="0.3">
      <c r="A107" s="8"/>
      <c r="B107" s="6"/>
      <c r="C107" s="6"/>
      <c r="D107" s="6"/>
      <c r="E107" s="6"/>
      <c r="F107" s="6"/>
      <c r="G107" s="6"/>
      <c r="H107" s="6"/>
      <c r="I107" s="6"/>
      <c r="J107" s="6"/>
      <c r="K107" s="6"/>
      <c r="L107" s="6"/>
      <c r="M107" s="6"/>
      <c r="N107" s="6"/>
      <c r="O107" s="27"/>
      <c r="P107" s="39" t="e">
        <f>+(Tabla1[[#This Row],[Meta Ejecutada Vigencia4]]/Tabla1[[#This Row],[Meta Programada Vigencia]])</f>
        <v>#DIV/0!</v>
      </c>
      <c r="Q107" s="39" t="e">
        <f>+Tabla1[[#This Row],[Meta Ejecutada Vigencia4]]/Tabla1[[#This Row],[Meta Programada Cuatrienio3]]/4</f>
        <v>#DIV/0!</v>
      </c>
      <c r="R107" s="27"/>
      <c r="S107" s="27"/>
      <c r="T107" s="27"/>
      <c r="U107" s="27"/>
      <c r="V107" s="72"/>
      <c r="W107" s="27"/>
      <c r="X107" s="27"/>
      <c r="Y107" s="72"/>
      <c r="Z107" s="32">
        <f>Tabla1[[#This Row],[Valor Vigencia Proyecto]]</f>
        <v>0</v>
      </c>
      <c r="AA107" s="27"/>
      <c r="AB107" s="27"/>
      <c r="AC107" s="27"/>
      <c r="AD107" s="27"/>
      <c r="AE107" s="27"/>
      <c r="AF107" s="27"/>
      <c r="AG107" s="27"/>
      <c r="AH107" s="27"/>
      <c r="AI107" s="27"/>
      <c r="AJ107" s="27"/>
      <c r="AK107" s="27"/>
      <c r="AL107" s="27"/>
      <c r="AM107" s="32">
        <f>Tabla1[[#This Row],[Valor Vigencia Proyecto]]</f>
        <v>0</v>
      </c>
      <c r="AN107" s="32">
        <f>SUM(Tabla1[[#This Row],[Recursos propios 2024]:[Otros 2024]])</f>
        <v>0</v>
      </c>
      <c r="AO107" s="27"/>
      <c r="AP107" s="27"/>
      <c r="AQ107" s="27"/>
      <c r="AR107" s="27"/>
      <c r="AS107" s="27"/>
      <c r="AT107" s="27"/>
      <c r="AU107" s="27"/>
      <c r="AV107" s="27"/>
      <c r="AW107" s="27"/>
      <c r="AX107" s="27"/>
      <c r="AY107" s="27"/>
      <c r="AZ107" s="27"/>
      <c r="BA107" s="27"/>
      <c r="BB107" s="27"/>
      <c r="BC107" s="32">
        <f>SUM(Tabla1[[#This Row],[Recursos propios 20242]:[Otros 202415]])</f>
        <v>0</v>
      </c>
      <c r="BD107" s="53" t="e">
        <f>+Tabla1[[#This Row],[Total Comprometido 2024]]/Tabla1[[#This Row],[Total 2024]]</f>
        <v>#DIV/0!</v>
      </c>
      <c r="BE107" s="69">
        <f>Tabla1[[#This Row],[Total Recursos Pagados]]</f>
        <v>0</v>
      </c>
      <c r="BF107" s="27"/>
      <c r="BG107" s="27"/>
      <c r="BH107" s="6"/>
      <c r="BI107" s="6"/>
      <c r="BJ107" s="8"/>
    </row>
    <row r="108" spans="1:62" s="18" customFormat="1" x14ac:dyDescent="0.3">
      <c r="A108" s="8"/>
      <c r="B108" s="8"/>
      <c r="C108" s="8"/>
      <c r="D108" s="8"/>
      <c r="E108" s="8"/>
      <c r="F108" s="8"/>
      <c r="G108" s="8"/>
      <c r="H108" s="8"/>
      <c r="I108" s="8"/>
      <c r="J108" s="8"/>
      <c r="K108" s="8"/>
      <c r="L108" s="8"/>
      <c r="M108" s="8"/>
      <c r="N108" s="8"/>
      <c r="O108" s="26"/>
      <c r="P108" s="37" t="e">
        <f>+(Tabla1[[#This Row],[Meta Ejecutada Vigencia4]]/Tabla1[[#This Row],[Meta Programada Vigencia]])</f>
        <v>#DIV/0!</v>
      </c>
      <c r="Q108" s="37" t="e">
        <f>+Tabla1[[#This Row],[Meta Ejecutada Vigencia4]]/Tabla1[[#This Row],[Meta Programada Cuatrienio3]]/4</f>
        <v>#DIV/0!</v>
      </c>
      <c r="R108" s="26"/>
      <c r="S108" s="26"/>
      <c r="T108" s="26"/>
      <c r="U108" s="26"/>
      <c r="V108" s="77"/>
      <c r="W108" s="26"/>
      <c r="X108" s="26"/>
      <c r="Y108" s="77"/>
      <c r="Z108" s="31">
        <f>Tabla1[[#This Row],[Valor Vigencia Proyecto]]</f>
        <v>0</v>
      </c>
      <c r="AA108" s="26"/>
      <c r="AB108" s="26"/>
      <c r="AC108" s="26"/>
      <c r="AD108" s="26"/>
      <c r="AE108" s="26"/>
      <c r="AF108" s="26"/>
      <c r="AG108" s="26"/>
      <c r="AH108" s="26"/>
      <c r="AI108" s="26"/>
      <c r="AJ108" s="26"/>
      <c r="AK108" s="26"/>
      <c r="AL108" s="26"/>
      <c r="AM108" s="31">
        <f>Tabla1[[#This Row],[Valor Vigencia Proyecto]]</f>
        <v>0</v>
      </c>
      <c r="AN108" s="31">
        <f>SUM(Tabla1[[#This Row],[Recursos propios 2024]:[Otros 2024]])</f>
        <v>0</v>
      </c>
      <c r="AO108" s="26"/>
      <c r="AP108" s="26"/>
      <c r="AQ108" s="26"/>
      <c r="AR108" s="26"/>
      <c r="AS108" s="26"/>
      <c r="AT108" s="26"/>
      <c r="AU108" s="26"/>
      <c r="AV108" s="26"/>
      <c r="AW108" s="26"/>
      <c r="AX108" s="26"/>
      <c r="AY108" s="26"/>
      <c r="AZ108" s="26"/>
      <c r="BA108" s="26"/>
      <c r="BB108" s="26"/>
      <c r="BC108" s="31">
        <f>SUM(Tabla1[[#This Row],[Recursos propios 20242]:[Otros 202415]])</f>
        <v>0</v>
      </c>
      <c r="BD108" s="54" t="e">
        <f>+Tabla1[[#This Row],[Total Comprometido 2024]]/Tabla1[[#This Row],[Total 2024]]</f>
        <v>#DIV/0!</v>
      </c>
      <c r="BE108" s="67">
        <f>Tabla1[[#This Row],[Total Recursos Pagados]]</f>
        <v>0</v>
      </c>
      <c r="BF108" s="26"/>
      <c r="BG108" s="26"/>
      <c r="BH108" s="8"/>
      <c r="BI108" s="8"/>
      <c r="BJ108" s="8"/>
    </row>
    <row r="109" spans="1:62" s="18" customFormat="1" x14ac:dyDescent="0.3">
      <c r="A109" s="8"/>
      <c r="B109" s="6"/>
      <c r="C109" s="6"/>
      <c r="D109" s="6"/>
      <c r="E109" s="6"/>
      <c r="F109" s="6"/>
      <c r="G109" s="6"/>
      <c r="H109" s="6"/>
      <c r="I109" s="6"/>
      <c r="J109" s="6"/>
      <c r="K109" s="6"/>
      <c r="L109" s="6"/>
      <c r="M109" s="6"/>
      <c r="N109" s="6"/>
      <c r="O109" s="27"/>
      <c r="P109" s="39" t="e">
        <f>+(Tabla1[[#This Row],[Meta Ejecutada Vigencia4]]/Tabla1[[#This Row],[Meta Programada Vigencia]])</f>
        <v>#DIV/0!</v>
      </c>
      <c r="Q109" s="39" t="e">
        <f>+Tabla1[[#This Row],[Meta Ejecutada Vigencia4]]/Tabla1[[#This Row],[Meta Programada Cuatrienio3]]/4</f>
        <v>#DIV/0!</v>
      </c>
      <c r="R109" s="27"/>
      <c r="S109" s="27"/>
      <c r="T109" s="27"/>
      <c r="U109" s="27"/>
      <c r="V109" s="72"/>
      <c r="W109" s="27"/>
      <c r="X109" s="27"/>
      <c r="Y109" s="72"/>
      <c r="Z109" s="32">
        <f>Tabla1[[#This Row],[Valor Vigencia Proyecto]]</f>
        <v>0</v>
      </c>
      <c r="AA109" s="27"/>
      <c r="AB109" s="27"/>
      <c r="AC109" s="27"/>
      <c r="AD109" s="27"/>
      <c r="AE109" s="27"/>
      <c r="AF109" s="27"/>
      <c r="AG109" s="27"/>
      <c r="AH109" s="27"/>
      <c r="AI109" s="27"/>
      <c r="AJ109" s="27"/>
      <c r="AK109" s="27"/>
      <c r="AL109" s="27"/>
      <c r="AM109" s="32">
        <f>Tabla1[[#This Row],[Valor Vigencia Proyecto]]</f>
        <v>0</v>
      </c>
      <c r="AN109" s="32">
        <f>SUM(Tabla1[[#This Row],[Recursos propios 2024]:[Otros 2024]])</f>
        <v>0</v>
      </c>
      <c r="AO109" s="27"/>
      <c r="AP109" s="27"/>
      <c r="AQ109" s="27"/>
      <c r="AR109" s="27"/>
      <c r="AS109" s="27"/>
      <c r="AT109" s="27"/>
      <c r="AU109" s="27"/>
      <c r="AV109" s="27"/>
      <c r="AW109" s="27"/>
      <c r="AX109" s="27"/>
      <c r="AY109" s="27"/>
      <c r="AZ109" s="27"/>
      <c r="BA109" s="27"/>
      <c r="BB109" s="27"/>
      <c r="BC109" s="32">
        <f>SUM(Tabla1[[#This Row],[Recursos propios 20242]:[Otros 202415]])</f>
        <v>0</v>
      </c>
      <c r="BD109" s="53" t="e">
        <f>+Tabla1[[#This Row],[Total Comprometido 2024]]/Tabla1[[#This Row],[Total 2024]]</f>
        <v>#DIV/0!</v>
      </c>
      <c r="BE109" s="69">
        <f>Tabla1[[#This Row],[Total Recursos Pagados]]</f>
        <v>0</v>
      </c>
      <c r="BF109" s="27"/>
      <c r="BG109" s="27"/>
      <c r="BH109" s="6"/>
      <c r="BI109" s="6"/>
      <c r="BJ109" s="8"/>
    </row>
    <row r="110" spans="1:62" s="18" customFormat="1" x14ac:dyDescent="0.3">
      <c r="A110" s="8"/>
      <c r="B110" s="8"/>
      <c r="C110" s="8"/>
      <c r="D110" s="8"/>
      <c r="E110" s="8"/>
      <c r="F110" s="8"/>
      <c r="G110" s="8"/>
      <c r="H110" s="8"/>
      <c r="I110" s="8"/>
      <c r="J110" s="8"/>
      <c r="K110" s="8"/>
      <c r="L110" s="8"/>
      <c r="M110" s="8"/>
      <c r="N110" s="8"/>
      <c r="O110" s="26"/>
      <c r="P110" s="37" t="e">
        <f>+(Tabla1[[#This Row],[Meta Ejecutada Vigencia4]]/Tabla1[[#This Row],[Meta Programada Vigencia]])</f>
        <v>#DIV/0!</v>
      </c>
      <c r="Q110" s="37" t="e">
        <f>+Tabla1[[#This Row],[Meta Ejecutada Vigencia4]]/Tabla1[[#This Row],[Meta Programada Cuatrienio3]]/4</f>
        <v>#DIV/0!</v>
      </c>
      <c r="R110" s="26"/>
      <c r="S110" s="26"/>
      <c r="T110" s="26"/>
      <c r="U110" s="26"/>
      <c r="V110" s="77"/>
      <c r="W110" s="26"/>
      <c r="X110" s="26"/>
      <c r="Y110" s="77"/>
      <c r="Z110" s="31">
        <f>Tabla1[[#This Row],[Valor Vigencia Proyecto]]</f>
        <v>0</v>
      </c>
      <c r="AA110" s="26"/>
      <c r="AB110" s="26"/>
      <c r="AC110" s="26"/>
      <c r="AD110" s="26"/>
      <c r="AE110" s="26"/>
      <c r="AF110" s="26"/>
      <c r="AG110" s="26"/>
      <c r="AH110" s="26"/>
      <c r="AI110" s="26"/>
      <c r="AJ110" s="26"/>
      <c r="AK110" s="26"/>
      <c r="AL110" s="26"/>
      <c r="AM110" s="31">
        <f>Tabla1[[#This Row],[Valor Vigencia Proyecto]]</f>
        <v>0</v>
      </c>
      <c r="AN110" s="31">
        <f>SUM(Tabla1[[#This Row],[Recursos propios 2024]:[Otros 2024]])</f>
        <v>0</v>
      </c>
      <c r="AO110" s="26"/>
      <c r="AP110" s="26"/>
      <c r="AQ110" s="26"/>
      <c r="AR110" s="26"/>
      <c r="AS110" s="26"/>
      <c r="AT110" s="26"/>
      <c r="AU110" s="26"/>
      <c r="AV110" s="26"/>
      <c r="AW110" s="26"/>
      <c r="AX110" s="26"/>
      <c r="AY110" s="26"/>
      <c r="AZ110" s="26"/>
      <c r="BA110" s="26"/>
      <c r="BB110" s="26"/>
      <c r="BC110" s="31">
        <f>SUM(Tabla1[[#This Row],[Recursos propios 20242]:[Otros 202415]])</f>
        <v>0</v>
      </c>
      <c r="BD110" s="54" t="e">
        <f>+Tabla1[[#This Row],[Total Comprometido 2024]]/Tabla1[[#This Row],[Total 2024]]</f>
        <v>#DIV/0!</v>
      </c>
      <c r="BE110" s="67">
        <f>Tabla1[[#This Row],[Total Recursos Pagados]]</f>
        <v>0</v>
      </c>
      <c r="BF110" s="26"/>
      <c r="BG110" s="26"/>
      <c r="BH110" s="8"/>
      <c r="BI110" s="8"/>
      <c r="BJ110" s="8"/>
    </row>
    <row r="111" spans="1:62" s="18" customFormat="1" x14ac:dyDescent="0.3">
      <c r="A111" s="8"/>
      <c r="B111" s="6"/>
      <c r="C111" s="6"/>
      <c r="D111" s="6"/>
      <c r="E111" s="6"/>
      <c r="F111" s="6"/>
      <c r="G111" s="6"/>
      <c r="H111" s="6"/>
      <c r="I111" s="6"/>
      <c r="J111" s="6"/>
      <c r="K111" s="6"/>
      <c r="L111" s="6"/>
      <c r="M111" s="6"/>
      <c r="N111" s="6"/>
      <c r="O111" s="27"/>
      <c r="P111" s="39" t="e">
        <f>+(Tabla1[[#This Row],[Meta Ejecutada Vigencia4]]/Tabla1[[#This Row],[Meta Programada Vigencia]])</f>
        <v>#DIV/0!</v>
      </c>
      <c r="Q111" s="39" t="e">
        <f>+Tabla1[[#This Row],[Meta Ejecutada Vigencia4]]/Tabla1[[#This Row],[Meta Programada Cuatrienio3]]/4</f>
        <v>#DIV/0!</v>
      </c>
      <c r="R111" s="27"/>
      <c r="S111" s="27"/>
      <c r="T111" s="27"/>
      <c r="U111" s="27"/>
      <c r="V111" s="72"/>
      <c r="W111" s="27"/>
      <c r="X111" s="27"/>
      <c r="Y111" s="72"/>
      <c r="Z111" s="32">
        <f>Tabla1[[#This Row],[Valor Vigencia Proyecto]]</f>
        <v>0</v>
      </c>
      <c r="AA111" s="27"/>
      <c r="AB111" s="27"/>
      <c r="AC111" s="27"/>
      <c r="AD111" s="27"/>
      <c r="AE111" s="27"/>
      <c r="AF111" s="27"/>
      <c r="AG111" s="27"/>
      <c r="AH111" s="27"/>
      <c r="AI111" s="27"/>
      <c r="AJ111" s="27"/>
      <c r="AK111" s="27"/>
      <c r="AL111" s="27"/>
      <c r="AM111" s="32">
        <f>Tabla1[[#This Row],[Valor Vigencia Proyecto]]</f>
        <v>0</v>
      </c>
      <c r="AN111" s="32">
        <f>SUM(Tabla1[[#This Row],[Recursos propios 2024]:[Otros 2024]])</f>
        <v>0</v>
      </c>
      <c r="AO111" s="27"/>
      <c r="AP111" s="27"/>
      <c r="AQ111" s="27"/>
      <c r="AR111" s="27"/>
      <c r="AS111" s="27"/>
      <c r="AT111" s="27"/>
      <c r="AU111" s="27"/>
      <c r="AV111" s="27"/>
      <c r="AW111" s="27"/>
      <c r="AX111" s="27"/>
      <c r="AY111" s="27"/>
      <c r="AZ111" s="27"/>
      <c r="BA111" s="27"/>
      <c r="BB111" s="27"/>
      <c r="BC111" s="32">
        <f>SUM(Tabla1[[#This Row],[Recursos propios 20242]:[Otros 202415]])</f>
        <v>0</v>
      </c>
      <c r="BD111" s="53" t="e">
        <f>+Tabla1[[#This Row],[Total Comprometido 2024]]/Tabla1[[#This Row],[Total 2024]]</f>
        <v>#DIV/0!</v>
      </c>
      <c r="BE111" s="69">
        <f>Tabla1[[#This Row],[Total Recursos Pagados]]</f>
        <v>0</v>
      </c>
      <c r="BF111" s="27"/>
      <c r="BG111" s="27"/>
      <c r="BH111" s="6"/>
      <c r="BI111" s="6"/>
      <c r="BJ111" s="8"/>
    </row>
    <row r="112" spans="1:62" s="18" customFormat="1" x14ac:dyDescent="0.3">
      <c r="A112" s="8"/>
      <c r="B112" s="8"/>
      <c r="C112" s="8"/>
      <c r="D112" s="8"/>
      <c r="E112" s="8"/>
      <c r="F112" s="8"/>
      <c r="G112" s="8"/>
      <c r="H112" s="8"/>
      <c r="I112" s="8"/>
      <c r="J112" s="8"/>
      <c r="K112" s="8"/>
      <c r="L112" s="8"/>
      <c r="M112" s="8"/>
      <c r="N112" s="8"/>
      <c r="O112" s="26"/>
      <c r="P112" s="37" t="e">
        <f>+(Tabla1[[#This Row],[Meta Ejecutada Vigencia4]]/Tabla1[[#This Row],[Meta Programada Vigencia]])</f>
        <v>#DIV/0!</v>
      </c>
      <c r="Q112" s="37" t="e">
        <f>+Tabla1[[#This Row],[Meta Ejecutada Vigencia4]]/Tabla1[[#This Row],[Meta Programada Cuatrienio3]]/4</f>
        <v>#DIV/0!</v>
      </c>
      <c r="R112" s="26"/>
      <c r="S112" s="26"/>
      <c r="T112" s="26"/>
      <c r="U112" s="26"/>
      <c r="V112" s="77"/>
      <c r="W112" s="26"/>
      <c r="X112" s="26"/>
      <c r="Y112" s="77"/>
      <c r="Z112" s="31">
        <f>Tabla1[[#This Row],[Valor Vigencia Proyecto]]</f>
        <v>0</v>
      </c>
      <c r="AA112" s="26"/>
      <c r="AB112" s="26"/>
      <c r="AC112" s="26"/>
      <c r="AD112" s="26"/>
      <c r="AE112" s="26"/>
      <c r="AF112" s="26"/>
      <c r="AG112" s="26"/>
      <c r="AH112" s="26"/>
      <c r="AI112" s="26"/>
      <c r="AJ112" s="26"/>
      <c r="AK112" s="26"/>
      <c r="AL112" s="26"/>
      <c r="AM112" s="31">
        <f>Tabla1[[#This Row],[Valor Vigencia Proyecto]]</f>
        <v>0</v>
      </c>
      <c r="AN112" s="31">
        <f>SUM(Tabla1[[#This Row],[Recursos propios 2024]:[Otros 2024]])</f>
        <v>0</v>
      </c>
      <c r="AO112" s="26"/>
      <c r="AP112" s="26"/>
      <c r="AQ112" s="26"/>
      <c r="AR112" s="26"/>
      <c r="AS112" s="26"/>
      <c r="AT112" s="26"/>
      <c r="AU112" s="26"/>
      <c r="AV112" s="26"/>
      <c r="AW112" s="26"/>
      <c r="AX112" s="26"/>
      <c r="AY112" s="26"/>
      <c r="AZ112" s="26"/>
      <c r="BA112" s="26"/>
      <c r="BB112" s="26"/>
      <c r="BC112" s="31">
        <f>SUM(Tabla1[[#This Row],[Recursos propios 20242]:[Otros 202415]])</f>
        <v>0</v>
      </c>
      <c r="BD112" s="54" t="e">
        <f>+Tabla1[[#This Row],[Total Comprometido 2024]]/Tabla1[[#This Row],[Total 2024]]</f>
        <v>#DIV/0!</v>
      </c>
      <c r="BE112" s="67">
        <f>Tabla1[[#This Row],[Total Recursos Pagados]]</f>
        <v>0</v>
      </c>
      <c r="BF112" s="26"/>
      <c r="BG112" s="26"/>
      <c r="BH112" s="8"/>
      <c r="BI112" s="8"/>
      <c r="BJ112" s="8"/>
    </row>
    <row r="113" spans="1:62" s="18" customFormat="1" x14ac:dyDescent="0.3">
      <c r="A113" s="8"/>
      <c r="B113" s="6"/>
      <c r="C113" s="6"/>
      <c r="D113" s="6"/>
      <c r="E113" s="6"/>
      <c r="F113" s="6"/>
      <c r="G113" s="6"/>
      <c r="H113" s="6"/>
      <c r="I113" s="6"/>
      <c r="J113" s="6"/>
      <c r="K113" s="6"/>
      <c r="L113" s="6"/>
      <c r="M113" s="6"/>
      <c r="N113" s="6"/>
      <c r="O113" s="27"/>
      <c r="P113" s="39" t="e">
        <f>+(Tabla1[[#This Row],[Meta Ejecutada Vigencia4]]/Tabla1[[#This Row],[Meta Programada Vigencia]])</f>
        <v>#DIV/0!</v>
      </c>
      <c r="Q113" s="39" t="e">
        <f>+Tabla1[[#This Row],[Meta Ejecutada Vigencia4]]/Tabla1[[#This Row],[Meta Programada Cuatrienio3]]/4</f>
        <v>#DIV/0!</v>
      </c>
      <c r="R113" s="27"/>
      <c r="S113" s="27"/>
      <c r="T113" s="27"/>
      <c r="U113" s="27"/>
      <c r="V113" s="72"/>
      <c r="W113" s="27"/>
      <c r="X113" s="27"/>
      <c r="Y113" s="72"/>
      <c r="Z113" s="32">
        <f>Tabla1[[#This Row],[Valor Vigencia Proyecto]]</f>
        <v>0</v>
      </c>
      <c r="AA113" s="27"/>
      <c r="AB113" s="27"/>
      <c r="AC113" s="27"/>
      <c r="AD113" s="27"/>
      <c r="AE113" s="27"/>
      <c r="AF113" s="27"/>
      <c r="AG113" s="27"/>
      <c r="AH113" s="27"/>
      <c r="AI113" s="27"/>
      <c r="AJ113" s="27"/>
      <c r="AK113" s="27"/>
      <c r="AL113" s="27"/>
      <c r="AM113" s="32">
        <f>Tabla1[[#This Row],[Valor Vigencia Proyecto]]</f>
        <v>0</v>
      </c>
      <c r="AN113" s="32">
        <f>SUM(Tabla1[[#This Row],[Recursos propios 2024]:[Otros 2024]])</f>
        <v>0</v>
      </c>
      <c r="AO113" s="27"/>
      <c r="AP113" s="27"/>
      <c r="AQ113" s="27"/>
      <c r="AR113" s="27"/>
      <c r="AS113" s="27"/>
      <c r="AT113" s="27"/>
      <c r="AU113" s="27"/>
      <c r="AV113" s="27"/>
      <c r="AW113" s="27"/>
      <c r="AX113" s="27"/>
      <c r="AY113" s="27"/>
      <c r="AZ113" s="27"/>
      <c r="BA113" s="27"/>
      <c r="BB113" s="27"/>
      <c r="BC113" s="32">
        <f>SUM(Tabla1[[#This Row],[Recursos propios 20242]:[Otros 202415]])</f>
        <v>0</v>
      </c>
      <c r="BD113" s="53" t="e">
        <f>+Tabla1[[#This Row],[Total Comprometido 2024]]/Tabla1[[#This Row],[Total 2024]]</f>
        <v>#DIV/0!</v>
      </c>
      <c r="BE113" s="69">
        <f>Tabla1[[#This Row],[Total Recursos Pagados]]</f>
        <v>0</v>
      </c>
      <c r="BF113" s="27"/>
      <c r="BG113" s="27"/>
      <c r="BH113" s="6"/>
      <c r="BI113" s="6"/>
      <c r="BJ113" s="8"/>
    </row>
    <row r="114" spans="1:62" s="18" customFormat="1" x14ac:dyDescent="0.3">
      <c r="A114" s="8"/>
      <c r="B114" s="8"/>
      <c r="C114" s="8"/>
      <c r="D114" s="8"/>
      <c r="E114" s="8"/>
      <c r="F114" s="8"/>
      <c r="G114" s="8"/>
      <c r="H114" s="8"/>
      <c r="I114" s="8"/>
      <c r="J114" s="8"/>
      <c r="K114" s="8"/>
      <c r="L114" s="8"/>
      <c r="M114" s="8"/>
      <c r="N114" s="8"/>
      <c r="O114" s="26"/>
      <c r="P114" s="37" t="e">
        <f>+(Tabla1[[#This Row],[Meta Ejecutada Vigencia4]]/Tabla1[[#This Row],[Meta Programada Vigencia]])</f>
        <v>#DIV/0!</v>
      </c>
      <c r="Q114" s="37" t="e">
        <f>+Tabla1[[#This Row],[Meta Ejecutada Vigencia4]]/Tabla1[[#This Row],[Meta Programada Cuatrienio3]]/4</f>
        <v>#DIV/0!</v>
      </c>
      <c r="R114" s="26"/>
      <c r="S114" s="26"/>
      <c r="T114" s="26"/>
      <c r="U114" s="26"/>
      <c r="V114" s="77"/>
      <c r="W114" s="26"/>
      <c r="X114" s="26"/>
      <c r="Y114" s="77"/>
      <c r="Z114" s="31">
        <f>Tabla1[[#This Row],[Valor Vigencia Proyecto]]</f>
        <v>0</v>
      </c>
      <c r="AA114" s="26"/>
      <c r="AB114" s="26"/>
      <c r="AC114" s="26"/>
      <c r="AD114" s="26"/>
      <c r="AE114" s="26"/>
      <c r="AF114" s="26"/>
      <c r="AG114" s="26"/>
      <c r="AH114" s="26"/>
      <c r="AI114" s="26"/>
      <c r="AJ114" s="26"/>
      <c r="AK114" s="26"/>
      <c r="AL114" s="26"/>
      <c r="AM114" s="31">
        <f>Tabla1[[#This Row],[Valor Vigencia Proyecto]]</f>
        <v>0</v>
      </c>
      <c r="AN114" s="31">
        <f>SUM(Tabla1[[#This Row],[Recursos propios 2024]:[Otros 2024]])</f>
        <v>0</v>
      </c>
      <c r="AO114" s="26"/>
      <c r="AP114" s="26"/>
      <c r="AQ114" s="26"/>
      <c r="AR114" s="26"/>
      <c r="AS114" s="26"/>
      <c r="AT114" s="26"/>
      <c r="AU114" s="26"/>
      <c r="AV114" s="26"/>
      <c r="AW114" s="26"/>
      <c r="AX114" s="26"/>
      <c r="AY114" s="26"/>
      <c r="AZ114" s="26"/>
      <c r="BA114" s="26"/>
      <c r="BB114" s="26"/>
      <c r="BC114" s="31">
        <f>SUM(Tabla1[[#This Row],[Recursos propios 20242]:[Otros 202415]])</f>
        <v>0</v>
      </c>
      <c r="BD114" s="54" t="e">
        <f>+Tabla1[[#This Row],[Total Comprometido 2024]]/Tabla1[[#This Row],[Total 2024]]</f>
        <v>#DIV/0!</v>
      </c>
      <c r="BE114" s="67">
        <f>Tabla1[[#This Row],[Total Recursos Pagados]]</f>
        <v>0</v>
      </c>
      <c r="BF114" s="26"/>
      <c r="BG114" s="26"/>
      <c r="BH114" s="8"/>
      <c r="BI114" s="8"/>
      <c r="BJ114" s="8"/>
    </row>
    <row r="115" spans="1:62" s="18" customFormat="1" x14ac:dyDescent="0.3">
      <c r="A115" s="8"/>
      <c r="B115" s="6"/>
      <c r="C115" s="6"/>
      <c r="D115" s="6"/>
      <c r="E115" s="6"/>
      <c r="F115" s="6"/>
      <c r="G115" s="6"/>
      <c r="H115" s="6"/>
      <c r="I115" s="6"/>
      <c r="J115" s="6"/>
      <c r="K115" s="6"/>
      <c r="L115" s="6"/>
      <c r="M115" s="6"/>
      <c r="N115" s="6"/>
      <c r="O115" s="27"/>
      <c r="P115" s="39" t="e">
        <f>+(Tabla1[[#This Row],[Meta Ejecutada Vigencia4]]/Tabla1[[#This Row],[Meta Programada Vigencia]])</f>
        <v>#DIV/0!</v>
      </c>
      <c r="Q115" s="39" t="e">
        <f>+Tabla1[[#This Row],[Meta Ejecutada Vigencia4]]/Tabla1[[#This Row],[Meta Programada Cuatrienio3]]/4</f>
        <v>#DIV/0!</v>
      </c>
      <c r="R115" s="27"/>
      <c r="S115" s="27"/>
      <c r="T115" s="27"/>
      <c r="U115" s="27"/>
      <c r="V115" s="72"/>
      <c r="W115" s="27"/>
      <c r="X115" s="27"/>
      <c r="Y115" s="72"/>
      <c r="Z115" s="32">
        <f>Tabla1[[#This Row],[Valor Vigencia Proyecto]]</f>
        <v>0</v>
      </c>
      <c r="AA115" s="27"/>
      <c r="AB115" s="27"/>
      <c r="AC115" s="27"/>
      <c r="AD115" s="27"/>
      <c r="AE115" s="27"/>
      <c r="AF115" s="27"/>
      <c r="AG115" s="27"/>
      <c r="AH115" s="27"/>
      <c r="AI115" s="27"/>
      <c r="AJ115" s="27"/>
      <c r="AK115" s="27"/>
      <c r="AL115" s="27"/>
      <c r="AM115" s="32">
        <f>Tabla1[[#This Row],[Valor Vigencia Proyecto]]</f>
        <v>0</v>
      </c>
      <c r="AN115" s="32">
        <f>SUM(Tabla1[[#This Row],[Recursos propios 2024]:[Otros 2024]])</f>
        <v>0</v>
      </c>
      <c r="AO115" s="27"/>
      <c r="AP115" s="27"/>
      <c r="AQ115" s="27"/>
      <c r="AR115" s="27"/>
      <c r="AS115" s="27"/>
      <c r="AT115" s="27"/>
      <c r="AU115" s="27"/>
      <c r="AV115" s="27"/>
      <c r="AW115" s="27"/>
      <c r="AX115" s="27"/>
      <c r="AY115" s="27"/>
      <c r="AZ115" s="27"/>
      <c r="BA115" s="27"/>
      <c r="BB115" s="27"/>
      <c r="BC115" s="32">
        <f>SUM(Tabla1[[#This Row],[Recursos propios 20242]:[Otros 202415]])</f>
        <v>0</v>
      </c>
      <c r="BD115" s="53" t="e">
        <f>+Tabla1[[#This Row],[Total Comprometido 2024]]/Tabla1[[#This Row],[Total 2024]]</f>
        <v>#DIV/0!</v>
      </c>
      <c r="BE115" s="69">
        <f>Tabla1[[#This Row],[Total Recursos Pagados]]</f>
        <v>0</v>
      </c>
      <c r="BF115" s="27"/>
      <c r="BG115" s="27"/>
      <c r="BH115" s="6"/>
      <c r="BI115" s="6"/>
      <c r="BJ115" s="8"/>
    </row>
    <row r="116" spans="1:62" s="18" customFormat="1" x14ac:dyDescent="0.3">
      <c r="A116" s="8"/>
      <c r="B116" s="8"/>
      <c r="C116" s="8"/>
      <c r="D116" s="8"/>
      <c r="E116" s="8"/>
      <c r="F116" s="8"/>
      <c r="G116" s="8"/>
      <c r="H116" s="8"/>
      <c r="I116" s="8"/>
      <c r="J116" s="8"/>
      <c r="K116" s="8"/>
      <c r="L116" s="8"/>
      <c r="M116" s="8"/>
      <c r="N116" s="8"/>
      <c r="O116" s="26"/>
      <c r="P116" s="37" t="e">
        <f>+(Tabla1[[#This Row],[Meta Ejecutada Vigencia4]]/Tabla1[[#This Row],[Meta Programada Vigencia]])</f>
        <v>#DIV/0!</v>
      </c>
      <c r="Q116" s="37" t="e">
        <f>+Tabla1[[#This Row],[Meta Ejecutada Vigencia4]]/Tabla1[[#This Row],[Meta Programada Cuatrienio3]]/4</f>
        <v>#DIV/0!</v>
      </c>
      <c r="R116" s="26"/>
      <c r="S116" s="26"/>
      <c r="T116" s="26"/>
      <c r="U116" s="26"/>
      <c r="V116" s="77"/>
      <c r="W116" s="26"/>
      <c r="X116" s="26"/>
      <c r="Y116" s="77"/>
      <c r="Z116" s="31">
        <f>Tabla1[[#This Row],[Valor Vigencia Proyecto]]</f>
        <v>0</v>
      </c>
      <c r="AA116" s="26"/>
      <c r="AB116" s="26"/>
      <c r="AC116" s="26"/>
      <c r="AD116" s="26"/>
      <c r="AE116" s="26"/>
      <c r="AF116" s="26"/>
      <c r="AG116" s="26"/>
      <c r="AH116" s="26"/>
      <c r="AI116" s="26"/>
      <c r="AJ116" s="26"/>
      <c r="AK116" s="26"/>
      <c r="AL116" s="26"/>
      <c r="AM116" s="31">
        <f>Tabla1[[#This Row],[Valor Vigencia Proyecto]]</f>
        <v>0</v>
      </c>
      <c r="AN116" s="31">
        <f>SUM(Tabla1[[#This Row],[Recursos propios 2024]:[Otros 2024]])</f>
        <v>0</v>
      </c>
      <c r="AO116" s="26"/>
      <c r="AP116" s="26"/>
      <c r="AQ116" s="26"/>
      <c r="AR116" s="26"/>
      <c r="AS116" s="26"/>
      <c r="AT116" s="26"/>
      <c r="AU116" s="26"/>
      <c r="AV116" s="26"/>
      <c r="AW116" s="26"/>
      <c r="AX116" s="26"/>
      <c r="AY116" s="26"/>
      <c r="AZ116" s="26"/>
      <c r="BA116" s="26"/>
      <c r="BB116" s="26"/>
      <c r="BC116" s="31">
        <f>SUM(Tabla1[[#This Row],[Recursos propios 20242]:[Otros 202415]])</f>
        <v>0</v>
      </c>
      <c r="BD116" s="54" t="e">
        <f>+Tabla1[[#This Row],[Total Comprometido 2024]]/Tabla1[[#This Row],[Total 2024]]</f>
        <v>#DIV/0!</v>
      </c>
      <c r="BE116" s="67">
        <f>Tabla1[[#This Row],[Total Recursos Pagados]]</f>
        <v>0</v>
      </c>
      <c r="BF116" s="26"/>
      <c r="BG116" s="26"/>
      <c r="BH116" s="8"/>
      <c r="BI116" s="8"/>
      <c r="BJ116" s="8"/>
    </row>
    <row r="117" spans="1:62" s="18" customFormat="1" x14ac:dyDescent="0.3">
      <c r="A117" s="8"/>
      <c r="B117" s="6"/>
      <c r="C117" s="6"/>
      <c r="D117" s="6"/>
      <c r="E117" s="6"/>
      <c r="F117" s="6"/>
      <c r="G117" s="6"/>
      <c r="H117" s="6"/>
      <c r="I117" s="6"/>
      <c r="J117" s="6"/>
      <c r="K117" s="6"/>
      <c r="L117" s="6"/>
      <c r="M117" s="6"/>
      <c r="N117" s="6"/>
      <c r="O117" s="27"/>
      <c r="P117" s="39" t="e">
        <f>+(Tabla1[[#This Row],[Meta Ejecutada Vigencia4]]/Tabla1[[#This Row],[Meta Programada Vigencia]])</f>
        <v>#DIV/0!</v>
      </c>
      <c r="Q117" s="39" t="e">
        <f>+Tabla1[[#This Row],[Meta Ejecutada Vigencia4]]/Tabla1[[#This Row],[Meta Programada Cuatrienio3]]/4</f>
        <v>#DIV/0!</v>
      </c>
      <c r="R117" s="27"/>
      <c r="S117" s="27"/>
      <c r="T117" s="27"/>
      <c r="U117" s="27"/>
      <c r="V117" s="72"/>
      <c r="W117" s="27"/>
      <c r="X117" s="27"/>
      <c r="Y117" s="72"/>
      <c r="Z117" s="32">
        <f>Tabla1[[#This Row],[Valor Vigencia Proyecto]]</f>
        <v>0</v>
      </c>
      <c r="AA117" s="27"/>
      <c r="AB117" s="27"/>
      <c r="AC117" s="27"/>
      <c r="AD117" s="27"/>
      <c r="AE117" s="27"/>
      <c r="AF117" s="27"/>
      <c r="AG117" s="27"/>
      <c r="AH117" s="27"/>
      <c r="AI117" s="27"/>
      <c r="AJ117" s="27"/>
      <c r="AK117" s="27"/>
      <c r="AL117" s="27"/>
      <c r="AM117" s="32">
        <f>Tabla1[[#This Row],[Valor Vigencia Proyecto]]</f>
        <v>0</v>
      </c>
      <c r="AN117" s="32">
        <f>SUM(Tabla1[[#This Row],[Recursos propios 2024]:[Otros 2024]])</f>
        <v>0</v>
      </c>
      <c r="AO117" s="27"/>
      <c r="AP117" s="27"/>
      <c r="AQ117" s="27"/>
      <c r="AR117" s="27"/>
      <c r="AS117" s="27"/>
      <c r="AT117" s="27"/>
      <c r="AU117" s="27"/>
      <c r="AV117" s="27"/>
      <c r="AW117" s="27"/>
      <c r="AX117" s="27"/>
      <c r="AY117" s="27"/>
      <c r="AZ117" s="27"/>
      <c r="BA117" s="27"/>
      <c r="BB117" s="27"/>
      <c r="BC117" s="32">
        <f>SUM(Tabla1[[#This Row],[Recursos propios 20242]:[Otros 202415]])</f>
        <v>0</v>
      </c>
      <c r="BD117" s="53" t="e">
        <f>+Tabla1[[#This Row],[Total Comprometido 2024]]/Tabla1[[#This Row],[Total 2024]]</f>
        <v>#DIV/0!</v>
      </c>
      <c r="BE117" s="69">
        <f>Tabla1[[#This Row],[Total Recursos Pagados]]</f>
        <v>0</v>
      </c>
      <c r="BF117" s="27"/>
      <c r="BG117" s="27"/>
      <c r="BH117" s="6"/>
      <c r="BI117" s="6"/>
      <c r="BJ117" s="8"/>
    </row>
    <row r="118" spans="1:62" s="18" customFormat="1" x14ac:dyDescent="0.3">
      <c r="A118" s="8"/>
      <c r="B118" s="8"/>
      <c r="C118" s="8"/>
      <c r="D118" s="8"/>
      <c r="E118" s="8"/>
      <c r="F118" s="8"/>
      <c r="G118" s="8"/>
      <c r="H118" s="8"/>
      <c r="I118" s="8"/>
      <c r="J118" s="8"/>
      <c r="K118" s="8"/>
      <c r="L118" s="8"/>
      <c r="M118" s="8"/>
      <c r="N118" s="8"/>
      <c r="O118" s="26"/>
      <c r="P118" s="37" t="e">
        <f>+(Tabla1[[#This Row],[Meta Ejecutada Vigencia4]]/Tabla1[[#This Row],[Meta Programada Vigencia]])</f>
        <v>#DIV/0!</v>
      </c>
      <c r="Q118" s="37" t="e">
        <f>+Tabla1[[#This Row],[Meta Ejecutada Vigencia4]]/Tabla1[[#This Row],[Meta Programada Cuatrienio3]]/4</f>
        <v>#DIV/0!</v>
      </c>
      <c r="R118" s="26"/>
      <c r="S118" s="26"/>
      <c r="T118" s="26"/>
      <c r="U118" s="26"/>
      <c r="V118" s="77"/>
      <c r="W118" s="26"/>
      <c r="X118" s="26"/>
      <c r="Y118" s="77"/>
      <c r="Z118" s="31">
        <f>Tabla1[[#This Row],[Valor Vigencia Proyecto]]</f>
        <v>0</v>
      </c>
      <c r="AA118" s="26"/>
      <c r="AB118" s="26"/>
      <c r="AC118" s="26"/>
      <c r="AD118" s="26"/>
      <c r="AE118" s="26"/>
      <c r="AF118" s="26"/>
      <c r="AG118" s="26"/>
      <c r="AH118" s="26"/>
      <c r="AI118" s="26"/>
      <c r="AJ118" s="26"/>
      <c r="AK118" s="26"/>
      <c r="AL118" s="26"/>
      <c r="AM118" s="31">
        <f>Tabla1[[#This Row],[Valor Vigencia Proyecto]]</f>
        <v>0</v>
      </c>
      <c r="AN118" s="31">
        <f>SUM(Tabla1[[#This Row],[Recursos propios 2024]:[Otros 2024]])</f>
        <v>0</v>
      </c>
      <c r="AO118" s="26"/>
      <c r="AP118" s="26"/>
      <c r="AQ118" s="26"/>
      <c r="AR118" s="26"/>
      <c r="AS118" s="26"/>
      <c r="AT118" s="26"/>
      <c r="AU118" s="26"/>
      <c r="AV118" s="26"/>
      <c r="AW118" s="26"/>
      <c r="AX118" s="26"/>
      <c r="AY118" s="26"/>
      <c r="AZ118" s="26"/>
      <c r="BA118" s="26"/>
      <c r="BB118" s="26"/>
      <c r="BC118" s="31">
        <f>SUM(Tabla1[[#This Row],[Recursos propios 20242]:[Otros 202415]])</f>
        <v>0</v>
      </c>
      <c r="BD118" s="54" t="e">
        <f>+Tabla1[[#This Row],[Total Comprometido 2024]]/Tabla1[[#This Row],[Total 2024]]</f>
        <v>#DIV/0!</v>
      </c>
      <c r="BE118" s="67">
        <f>Tabla1[[#This Row],[Total Recursos Pagados]]</f>
        <v>0</v>
      </c>
      <c r="BF118" s="26"/>
      <c r="BG118" s="26"/>
      <c r="BH118" s="8"/>
      <c r="BI118" s="8"/>
      <c r="BJ118" s="8"/>
    </row>
    <row r="119" spans="1:62" s="18" customFormat="1" x14ac:dyDescent="0.3">
      <c r="A119" s="8"/>
      <c r="B119" s="6"/>
      <c r="C119" s="6"/>
      <c r="D119" s="6"/>
      <c r="E119" s="6"/>
      <c r="F119" s="6"/>
      <c r="G119" s="6"/>
      <c r="H119" s="6"/>
      <c r="I119" s="6"/>
      <c r="J119" s="6"/>
      <c r="K119" s="6"/>
      <c r="L119" s="6"/>
      <c r="M119" s="6"/>
      <c r="N119" s="6"/>
      <c r="O119" s="27"/>
      <c r="P119" s="39" t="e">
        <f>+(Tabla1[[#This Row],[Meta Ejecutada Vigencia4]]/Tabla1[[#This Row],[Meta Programada Vigencia]])</f>
        <v>#DIV/0!</v>
      </c>
      <c r="Q119" s="39" t="e">
        <f>+Tabla1[[#This Row],[Meta Ejecutada Vigencia4]]/Tabla1[[#This Row],[Meta Programada Cuatrienio3]]/4</f>
        <v>#DIV/0!</v>
      </c>
      <c r="R119" s="27"/>
      <c r="S119" s="27"/>
      <c r="T119" s="27"/>
      <c r="U119" s="27"/>
      <c r="V119" s="72"/>
      <c r="W119" s="27"/>
      <c r="X119" s="27"/>
      <c r="Y119" s="72"/>
      <c r="Z119" s="32">
        <f>Tabla1[[#This Row],[Valor Vigencia Proyecto]]</f>
        <v>0</v>
      </c>
      <c r="AA119" s="27"/>
      <c r="AB119" s="27"/>
      <c r="AC119" s="27"/>
      <c r="AD119" s="27"/>
      <c r="AE119" s="27"/>
      <c r="AF119" s="27"/>
      <c r="AG119" s="27"/>
      <c r="AH119" s="27"/>
      <c r="AI119" s="27"/>
      <c r="AJ119" s="27"/>
      <c r="AK119" s="27"/>
      <c r="AL119" s="27"/>
      <c r="AM119" s="32">
        <f>Tabla1[[#This Row],[Valor Vigencia Proyecto]]</f>
        <v>0</v>
      </c>
      <c r="AN119" s="32">
        <f>SUM(Tabla1[[#This Row],[Recursos propios 2024]:[Otros 2024]])</f>
        <v>0</v>
      </c>
      <c r="AO119" s="27"/>
      <c r="AP119" s="27"/>
      <c r="AQ119" s="27"/>
      <c r="AR119" s="27"/>
      <c r="AS119" s="27"/>
      <c r="AT119" s="27"/>
      <c r="AU119" s="27"/>
      <c r="AV119" s="27"/>
      <c r="AW119" s="27"/>
      <c r="AX119" s="27"/>
      <c r="AY119" s="27"/>
      <c r="AZ119" s="27"/>
      <c r="BA119" s="27"/>
      <c r="BB119" s="27"/>
      <c r="BC119" s="32">
        <f>SUM(Tabla1[[#This Row],[Recursos propios 20242]:[Otros 202415]])</f>
        <v>0</v>
      </c>
      <c r="BD119" s="53" t="e">
        <f>+Tabla1[[#This Row],[Total Comprometido 2024]]/Tabla1[[#This Row],[Total 2024]]</f>
        <v>#DIV/0!</v>
      </c>
      <c r="BE119" s="69">
        <f>Tabla1[[#This Row],[Total Recursos Pagados]]</f>
        <v>0</v>
      </c>
      <c r="BF119" s="27"/>
      <c r="BG119" s="27"/>
      <c r="BH119" s="6"/>
      <c r="BI119" s="6"/>
      <c r="BJ119" s="8"/>
    </row>
    <row r="120" spans="1:62" s="18" customFormat="1" x14ac:dyDescent="0.3">
      <c r="A120" s="8"/>
      <c r="B120" s="8"/>
      <c r="C120" s="8"/>
      <c r="D120" s="8"/>
      <c r="E120" s="8"/>
      <c r="F120" s="8"/>
      <c r="G120" s="8"/>
      <c r="H120" s="8"/>
      <c r="I120" s="8"/>
      <c r="J120" s="8"/>
      <c r="K120" s="8"/>
      <c r="L120" s="8"/>
      <c r="M120" s="8"/>
      <c r="N120" s="8"/>
      <c r="O120" s="26"/>
      <c r="P120" s="37" t="e">
        <f>+(Tabla1[[#This Row],[Meta Ejecutada Vigencia4]]/Tabla1[[#This Row],[Meta Programada Vigencia]])</f>
        <v>#DIV/0!</v>
      </c>
      <c r="Q120" s="37" t="e">
        <f>+Tabla1[[#This Row],[Meta Ejecutada Vigencia4]]/Tabla1[[#This Row],[Meta Programada Cuatrienio3]]/4</f>
        <v>#DIV/0!</v>
      </c>
      <c r="R120" s="26"/>
      <c r="S120" s="26"/>
      <c r="T120" s="26"/>
      <c r="U120" s="26"/>
      <c r="V120" s="77"/>
      <c r="W120" s="26"/>
      <c r="X120" s="26"/>
      <c r="Y120" s="77"/>
      <c r="Z120" s="31">
        <f>Tabla1[[#This Row],[Valor Vigencia Proyecto]]</f>
        <v>0</v>
      </c>
      <c r="AA120" s="26"/>
      <c r="AB120" s="26"/>
      <c r="AC120" s="26"/>
      <c r="AD120" s="26"/>
      <c r="AE120" s="26"/>
      <c r="AF120" s="26"/>
      <c r="AG120" s="26"/>
      <c r="AH120" s="26"/>
      <c r="AI120" s="26"/>
      <c r="AJ120" s="26"/>
      <c r="AK120" s="26"/>
      <c r="AL120" s="26"/>
      <c r="AM120" s="31">
        <f>Tabla1[[#This Row],[Valor Vigencia Proyecto]]</f>
        <v>0</v>
      </c>
      <c r="AN120" s="31">
        <f>SUM(Tabla1[[#This Row],[Recursos propios 2024]:[Otros 2024]])</f>
        <v>0</v>
      </c>
      <c r="AO120" s="26"/>
      <c r="AP120" s="26"/>
      <c r="AQ120" s="26"/>
      <c r="AR120" s="26"/>
      <c r="AS120" s="26"/>
      <c r="AT120" s="26"/>
      <c r="AU120" s="26"/>
      <c r="AV120" s="26"/>
      <c r="AW120" s="26"/>
      <c r="AX120" s="26"/>
      <c r="AY120" s="26"/>
      <c r="AZ120" s="26"/>
      <c r="BA120" s="26"/>
      <c r="BB120" s="26"/>
      <c r="BC120" s="31">
        <f>SUM(Tabla1[[#This Row],[Recursos propios 20242]:[Otros 202415]])</f>
        <v>0</v>
      </c>
      <c r="BD120" s="54" t="e">
        <f>+Tabla1[[#This Row],[Total Comprometido 2024]]/Tabla1[[#This Row],[Total 2024]]</f>
        <v>#DIV/0!</v>
      </c>
      <c r="BE120" s="67">
        <f>Tabla1[[#This Row],[Total Recursos Pagados]]</f>
        <v>0</v>
      </c>
      <c r="BF120" s="26"/>
      <c r="BG120" s="26"/>
      <c r="BH120" s="8"/>
      <c r="BI120" s="8"/>
      <c r="BJ120" s="8"/>
    </row>
    <row r="121" spans="1:62" s="18" customFormat="1" x14ac:dyDescent="0.3">
      <c r="A121" s="8"/>
      <c r="B121" s="6"/>
      <c r="C121" s="6"/>
      <c r="D121" s="6"/>
      <c r="E121" s="6"/>
      <c r="F121" s="6"/>
      <c r="G121" s="6"/>
      <c r="H121" s="6"/>
      <c r="I121" s="6"/>
      <c r="J121" s="6"/>
      <c r="K121" s="6"/>
      <c r="L121" s="6"/>
      <c r="M121" s="6"/>
      <c r="N121" s="6"/>
      <c r="O121" s="27"/>
      <c r="P121" s="39" t="e">
        <f>+(Tabla1[[#This Row],[Meta Ejecutada Vigencia4]]/Tabla1[[#This Row],[Meta Programada Vigencia]])</f>
        <v>#DIV/0!</v>
      </c>
      <c r="Q121" s="39" t="e">
        <f>+Tabla1[[#This Row],[Meta Ejecutada Vigencia4]]/Tabla1[[#This Row],[Meta Programada Cuatrienio3]]/4</f>
        <v>#DIV/0!</v>
      </c>
      <c r="R121" s="27"/>
      <c r="S121" s="27"/>
      <c r="T121" s="27"/>
      <c r="U121" s="27"/>
      <c r="V121" s="72"/>
      <c r="W121" s="27"/>
      <c r="X121" s="27"/>
      <c r="Y121" s="72"/>
      <c r="Z121" s="32">
        <f>Tabla1[[#This Row],[Valor Vigencia Proyecto]]</f>
        <v>0</v>
      </c>
      <c r="AA121" s="27"/>
      <c r="AB121" s="27"/>
      <c r="AC121" s="27"/>
      <c r="AD121" s="27"/>
      <c r="AE121" s="27"/>
      <c r="AF121" s="27"/>
      <c r="AG121" s="27"/>
      <c r="AH121" s="27"/>
      <c r="AI121" s="27"/>
      <c r="AJ121" s="27"/>
      <c r="AK121" s="27"/>
      <c r="AL121" s="27"/>
      <c r="AM121" s="32">
        <f>Tabla1[[#This Row],[Valor Vigencia Proyecto]]</f>
        <v>0</v>
      </c>
      <c r="AN121" s="32">
        <f>SUM(Tabla1[[#This Row],[Recursos propios 2024]:[Otros 2024]])</f>
        <v>0</v>
      </c>
      <c r="AO121" s="27"/>
      <c r="AP121" s="27"/>
      <c r="AQ121" s="27"/>
      <c r="AR121" s="27"/>
      <c r="AS121" s="27"/>
      <c r="AT121" s="27"/>
      <c r="AU121" s="27"/>
      <c r="AV121" s="27"/>
      <c r="AW121" s="27"/>
      <c r="AX121" s="27"/>
      <c r="AY121" s="27"/>
      <c r="AZ121" s="27"/>
      <c r="BA121" s="27"/>
      <c r="BB121" s="27"/>
      <c r="BC121" s="32">
        <f>SUM(Tabla1[[#This Row],[Recursos propios 20242]:[Otros 202415]])</f>
        <v>0</v>
      </c>
      <c r="BD121" s="53" t="e">
        <f>+Tabla1[[#This Row],[Total Comprometido 2024]]/Tabla1[[#This Row],[Total 2024]]</f>
        <v>#DIV/0!</v>
      </c>
      <c r="BE121" s="69">
        <f>Tabla1[[#This Row],[Total Recursos Pagados]]</f>
        <v>0</v>
      </c>
      <c r="BF121" s="27"/>
      <c r="BG121" s="27"/>
      <c r="BH121" s="6"/>
      <c r="BI121" s="6"/>
      <c r="BJ121" s="8"/>
    </row>
    <row r="122" spans="1:62" s="18" customFormat="1" x14ac:dyDescent="0.3">
      <c r="A122" s="8"/>
      <c r="B122" s="8"/>
      <c r="C122" s="8"/>
      <c r="D122" s="8"/>
      <c r="E122" s="8"/>
      <c r="F122" s="8"/>
      <c r="G122" s="8"/>
      <c r="H122" s="8"/>
      <c r="I122" s="8"/>
      <c r="J122" s="8"/>
      <c r="K122" s="8"/>
      <c r="L122" s="8"/>
      <c r="M122" s="8"/>
      <c r="N122" s="8"/>
      <c r="O122" s="26"/>
      <c r="P122" s="37" t="e">
        <f>+(Tabla1[[#This Row],[Meta Ejecutada Vigencia4]]/Tabla1[[#This Row],[Meta Programada Vigencia]])</f>
        <v>#DIV/0!</v>
      </c>
      <c r="Q122" s="37" t="e">
        <f>+Tabla1[[#This Row],[Meta Ejecutada Vigencia4]]/Tabla1[[#This Row],[Meta Programada Cuatrienio3]]/4</f>
        <v>#DIV/0!</v>
      </c>
      <c r="R122" s="26"/>
      <c r="S122" s="26"/>
      <c r="T122" s="26"/>
      <c r="U122" s="26"/>
      <c r="V122" s="77"/>
      <c r="W122" s="26"/>
      <c r="X122" s="26"/>
      <c r="Y122" s="77"/>
      <c r="Z122" s="31">
        <f>Tabla1[[#This Row],[Valor Vigencia Proyecto]]</f>
        <v>0</v>
      </c>
      <c r="AA122" s="26"/>
      <c r="AB122" s="26"/>
      <c r="AC122" s="26"/>
      <c r="AD122" s="26"/>
      <c r="AE122" s="26"/>
      <c r="AF122" s="26"/>
      <c r="AG122" s="26"/>
      <c r="AH122" s="26"/>
      <c r="AI122" s="26"/>
      <c r="AJ122" s="26"/>
      <c r="AK122" s="26"/>
      <c r="AL122" s="26"/>
      <c r="AM122" s="31">
        <f>Tabla1[[#This Row],[Valor Vigencia Proyecto]]</f>
        <v>0</v>
      </c>
      <c r="AN122" s="31">
        <f>SUM(Tabla1[[#This Row],[Recursos propios 2024]:[Otros 2024]])</f>
        <v>0</v>
      </c>
      <c r="AO122" s="26"/>
      <c r="AP122" s="26"/>
      <c r="AQ122" s="26"/>
      <c r="AR122" s="26"/>
      <c r="AS122" s="26"/>
      <c r="AT122" s="26"/>
      <c r="AU122" s="26"/>
      <c r="AV122" s="26"/>
      <c r="AW122" s="26"/>
      <c r="AX122" s="26"/>
      <c r="AY122" s="26"/>
      <c r="AZ122" s="26"/>
      <c r="BA122" s="26"/>
      <c r="BB122" s="26"/>
      <c r="BC122" s="31">
        <f>SUM(Tabla1[[#This Row],[Recursos propios 20242]:[Otros 202415]])</f>
        <v>0</v>
      </c>
      <c r="BD122" s="54" t="e">
        <f>+Tabla1[[#This Row],[Total Comprometido 2024]]/Tabla1[[#This Row],[Total 2024]]</f>
        <v>#DIV/0!</v>
      </c>
      <c r="BE122" s="67">
        <f>Tabla1[[#This Row],[Total Recursos Pagados]]</f>
        <v>0</v>
      </c>
      <c r="BF122" s="26"/>
      <c r="BG122" s="26"/>
      <c r="BH122" s="8"/>
      <c r="BI122" s="8"/>
      <c r="BJ122" s="8"/>
    </row>
    <row r="123" spans="1:62" s="18" customFormat="1" x14ac:dyDescent="0.3">
      <c r="A123" s="8"/>
      <c r="B123" s="6"/>
      <c r="C123" s="6"/>
      <c r="D123" s="6"/>
      <c r="E123" s="6"/>
      <c r="F123" s="6"/>
      <c r="G123" s="6"/>
      <c r="H123" s="6"/>
      <c r="I123" s="6"/>
      <c r="J123" s="6"/>
      <c r="K123" s="6"/>
      <c r="L123" s="6"/>
      <c r="M123" s="6"/>
      <c r="N123" s="6"/>
      <c r="O123" s="27"/>
      <c r="P123" s="39" t="e">
        <f>+(Tabla1[[#This Row],[Meta Ejecutada Vigencia4]]/Tabla1[[#This Row],[Meta Programada Vigencia]])</f>
        <v>#DIV/0!</v>
      </c>
      <c r="Q123" s="39" t="e">
        <f>+Tabla1[[#This Row],[Meta Ejecutada Vigencia4]]/Tabla1[[#This Row],[Meta Programada Cuatrienio3]]/4</f>
        <v>#DIV/0!</v>
      </c>
      <c r="R123" s="27"/>
      <c r="S123" s="27"/>
      <c r="T123" s="27"/>
      <c r="U123" s="27"/>
      <c r="V123" s="72"/>
      <c r="W123" s="27"/>
      <c r="X123" s="27"/>
      <c r="Y123" s="72"/>
      <c r="Z123" s="32">
        <f>Tabla1[[#This Row],[Valor Vigencia Proyecto]]</f>
        <v>0</v>
      </c>
      <c r="AA123" s="27"/>
      <c r="AB123" s="27"/>
      <c r="AC123" s="27"/>
      <c r="AD123" s="27"/>
      <c r="AE123" s="27"/>
      <c r="AF123" s="27"/>
      <c r="AG123" s="27"/>
      <c r="AH123" s="27"/>
      <c r="AI123" s="27"/>
      <c r="AJ123" s="27"/>
      <c r="AK123" s="27"/>
      <c r="AL123" s="27"/>
      <c r="AM123" s="32">
        <f>Tabla1[[#This Row],[Valor Vigencia Proyecto]]</f>
        <v>0</v>
      </c>
      <c r="AN123" s="32">
        <f>SUM(Tabla1[[#This Row],[Recursos propios 2024]:[Otros 2024]])</f>
        <v>0</v>
      </c>
      <c r="AO123" s="27"/>
      <c r="AP123" s="27"/>
      <c r="AQ123" s="27"/>
      <c r="AR123" s="27"/>
      <c r="AS123" s="27"/>
      <c r="AT123" s="27"/>
      <c r="AU123" s="27"/>
      <c r="AV123" s="27"/>
      <c r="AW123" s="27"/>
      <c r="AX123" s="27"/>
      <c r="AY123" s="27"/>
      <c r="AZ123" s="27"/>
      <c r="BA123" s="27"/>
      <c r="BB123" s="27"/>
      <c r="BC123" s="32">
        <f>SUM(Tabla1[[#This Row],[Recursos propios 20242]:[Otros 202415]])</f>
        <v>0</v>
      </c>
      <c r="BD123" s="53" t="e">
        <f>+Tabla1[[#This Row],[Total Comprometido 2024]]/Tabla1[[#This Row],[Total 2024]]</f>
        <v>#DIV/0!</v>
      </c>
      <c r="BE123" s="69">
        <f>Tabla1[[#This Row],[Total Recursos Pagados]]</f>
        <v>0</v>
      </c>
      <c r="BF123" s="27"/>
      <c r="BG123" s="27"/>
      <c r="BH123" s="6"/>
      <c r="BI123" s="6"/>
      <c r="BJ123" s="8"/>
    </row>
    <row r="124" spans="1:62" s="18" customFormat="1" x14ac:dyDescent="0.3">
      <c r="A124" s="8"/>
      <c r="B124" s="8"/>
      <c r="C124" s="8"/>
      <c r="D124" s="8"/>
      <c r="E124" s="8"/>
      <c r="F124" s="8"/>
      <c r="G124" s="8"/>
      <c r="H124" s="8"/>
      <c r="I124" s="8"/>
      <c r="J124" s="8"/>
      <c r="K124" s="8"/>
      <c r="L124" s="8"/>
      <c r="M124" s="8"/>
      <c r="N124" s="8"/>
      <c r="O124" s="26"/>
      <c r="P124" s="37" t="e">
        <f>+(Tabla1[[#This Row],[Meta Ejecutada Vigencia4]]/Tabla1[[#This Row],[Meta Programada Vigencia]])</f>
        <v>#DIV/0!</v>
      </c>
      <c r="Q124" s="37" t="e">
        <f>+Tabla1[[#This Row],[Meta Ejecutada Vigencia4]]/Tabla1[[#This Row],[Meta Programada Cuatrienio3]]/4</f>
        <v>#DIV/0!</v>
      </c>
      <c r="R124" s="26"/>
      <c r="S124" s="26"/>
      <c r="T124" s="26"/>
      <c r="U124" s="26"/>
      <c r="V124" s="77"/>
      <c r="W124" s="26"/>
      <c r="X124" s="26"/>
      <c r="Y124" s="77"/>
      <c r="Z124" s="31">
        <f>Tabla1[[#This Row],[Valor Vigencia Proyecto]]</f>
        <v>0</v>
      </c>
      <c r="AA124" s="26"/>
      <c r="AB124" s="26"/>
      <c r="AC124" s="26"/>
      <c r="AD124" s="26"/>
      <c r="AE124" s="26"/>
      <c r="AF124" s="26"/>
      <c r="AG124" s="26"/>
      <c r="AH124" s="26"/>
      <c r="AI124" s="26"/>
      <c r="AJ124" s="26"/>
      <c r="AK124" s="26"/>
      <c r="AL124" s="26"/>
      <c r="AM124" s="31">
        <f>Tabla1[[#This Row],[Valor Vigencia Proyecto]]</f>
        <v>0</v>
      </c>
      <c r="AN124" s="31">
        <f>SUM(Tabla1[[#This Row],[Recursos propios 2024]:[Otros 2024]])</f>
        <v>0</v>
      </c>
      <c r="AO124" s="26"/>
      <c r="AP124" s="26"/>
      <c r="AQ124" s="26"/>
      <c r="AR124" s="26"/>
      <c r="AS124" s="26"/>
      <c r="AT124" s="26"/>
      <c r="AU124" s="26"/>
      <c r="AV124" s="26"/>
      <c r="AW124" s="26"/>
      <c r="AX124" s="26"/>
      <c r="AY124" s="26"/>
      <c r="AZ124" s="26"/>
      <c r="BA124" s="26"/>
      <c r="BB124" s="26"/>
      <c r="BC124" s="31">
        <f>SUM(Tabla1[[#This Row],[Recursos propios 20242]:[Otros 202415]])</f>
        <v>0</v>
      </c>
      <c r="BD124" s="54" t="e">
        <f>+Tabla1[[#This Row],[Total Comprometido 2024]]/Tabla1[[#This Row],[Total 2024]]</f>
        <v>#DIV/0!</v>
      </c>
      <c r="BE124" s="67">
        <f>Tabla1[[#This Row],[Total Recursos Pagados]]</f>
        <v>0</v>
      </c>
      <c r="BF124" s="26"/>
      <c r="BG124" s="26"/>
      <c r="BH124" s="8"/>
      <c r="BI124" s="8"/>
      <c r="BJ124" s="8"/>
    </row>
    <row r="125" spans="1:62" s="18" customFormat="1" x14ac:dyDescent="0.3">
      <c r="A125" s="8"/>
      <c r="B125" s="6"/>
      <c r="C125" s="6"/>
      <c r="D125" s="6"/>
      <c r="E125" s="6"/>
      <c r="F125" s="6"/>
      <c r="G125" s="6"/>
      <c r="H125" s="6"/>
      <c r="I125" s="6"/>
      <c r="J125" s="6"/>
      <c r="K125" s="6"/>
      <c r="L125" s="6"/>
      <c r="M125" s="6"/>
      <c r="N125" s="6"/>
      <c r="O125" s="27"/>
      <c r="P125" s="39" t="e">
        <f>+(Tabla1[[#This Row],[Meta Ejecutada Vigencia4]]/Tabla1[[#This Row],[Meta Programada Vigencia]])</f>
        <v>#DIV/0!</v>
      </c>
      <c r="Q125" s="39" t="e">
        <f>+Tabla1[[#This Row],[Meta Ejecutada Vigencia4]]/Tabla1[[#This Row],[Meta Programada Cuatrienio3]]/4</f>
        <v>#DIV/0!</v>
      </c>
      <c r="R125" s="27"/>
      <c r="S125" s="27"/>
      <c r="T125" s="27"/>
      <c r="U125" s="27"/>
      <c r="V125" s="72"/>
      <c r="W125" s="27"/>
      <c r="X125" s="27"/>
      <c r="Y125" s="72"/>
      <c r="Z125" s="32">
        <f>Tabla1[[#This Row],[Valor Vigencia Proyecto]]</f>
        <v>0</v>
      </c>
      <c r="AA125" s="27"/>
      <c r="AB125" s="27"/>
      <c r="AC125" s="27"/>
      <c r="AD125" s="27"/>
      <c r="AE125" s="27"/>
      <c r="AF125" s="27"/>
      <c r="AG125" s="27"/>
      <c r="AH125" s="27"/>
      <c r="AI125" s="27"/>
      <c r="AJ125" s="27"/>
      <c r="AK125" s="27"/>
      <c r="AL125" s="27"/>
      <c r="AM125" s="32">
        <f>Tabla1[[#This Row],[Valor Vigencia Proyecto]]</f>
        <v>0</v>
      </c>
      <c r="AN125" s="32">
        <f>SUM(Tabla1[[#This Row],[Recursos propios 2024]:[Otros 2024]])</f>
        <v>0</v>
      </c>
      <c r="AO125" s="27"/>
      <c r="AP125" s="27"/>
      <c r="AQ125" s="27"/>
      <c r="AR125" s="27"/>
      <c r="AS125" s="27"/>
      <c r="AT125" s="27"/>
      <c r="AU125" s="27"/>
      <c r="AV125" s="27"/>
      <c r="AW125" s="27"/>
      <c r="AX125" s="27"/>
      <c r="AY125" s="27"/>
      <c r="AZ125" s="27"/>
      <c r="BA125" s="27"/>
      <c r="BB125" s="27"/>
      <c r="BC125" s="32">
        <f>SUM(Tabla1[[#This Row],[Recursos propios 20242]:[Otros 202415]])</f>
        <v>0</v>
      </c>
      <c r="BD125" s="53" t="e">
        <f>+Tabla1[[#This Row],[Total Comprometido 2024]]/Tabla1[[#This Row],[Total 2024]]</f>
        <v>#DIV/0!</v>
      </c>
      <c r="BE125" s="69">
        <f>Tabla1[[#This Row],[Total Recursos Pagados]]</f>
        <v>0</v>
      </c>
      <c r="BF125" s="27"/>
      <c r="BG125" s="27"/>
      <c r="BH125" s="6"/>
      <c r="BI125" s="6"/>
      <c r="BJ125" s="8"/>
    </row>
    <row r="126" spans="1:62" s="18" customFormat="1" x14ac:dyDescent="0.3">
      <c r="A126" s="8"/>
      <c r="B126" s="8"/>
      <c r="C126" s="8"/>
      <c r="D126" s="8"/>
      <c r="E126" s="8"/>
      <c r="F126" s="8"/>
      <c r="G126" s="8"/>
      <c r="H126" s="8"/>
      <c r="I126" s="8"/>
      <c r="J126" s="8"/>
      <c r="K126" s="8"/>
      <c r="L126" s="8"/>
      <c r="M126" s="8"/>
      <c r="N126" s="8"/>
      <c r="O126" s="26"/>
      <c r="P126" s="37" t="e">
        <f>+(Tabla1[[#This Row],[Meta Ejecutada Vigencia4]]/Tabla1[[#This Row],[Meta Programada Vigencia]])</f>
        <v>#DIV/0!</v>
      </c>
      <c r="Q126" s="37" t="e">
        <f>+Tabla1[[#This Row],[Meta Ejecutada Vigencia4]]/Tabla1[[#This Row],[Meta Programada Cuatrienio3]]/4</f>
        <v>#DIV/0!</v>
      </c>
      <c r="R126" s="26"/>
      <c r="S126" s="26"/>
      <c r="T126" s="26"/>
      <c r="U126" s="26"/>
      <c r="V126" s="77"/>
      <c r="W126" s="26"/>
      <c r="X126" s="26"/>
      <c r="Y126" s="77"/>
      <c r="Z126" s="31">
        <f>Tabla1[[#This Row],[Valor Vigencia Proyecto]]</f>
        <v>0</v>
      </c>
      <c r="AA126" s="26"/>
      <c r="AB126" s="26"/>
      <c r="AC126" s="26"/>
      <c r="AD126" s="26"/>
      <c r="AE126" s="26"/>
      <c r="AF126" s="26"/>
      <c r="AG126" s="26"/>
      <c r="AH126" s="26"/>
      <c r="AI126" s="26"/>
      <c r="AJ126" s="26"/>
      <c r="AK126" s="26"/>
      <c r="AL126" s="26"/>
      <c r="AM126" s="31">
        <f>Tabla1[[#This Row],[Valor Vigencia Proyecto]]</f>
        <v>0</v>
      </c>
      <c r="AN126" s="31">
        <f>SUM(Tabla1[[#This Row],[Recursos propios 2024]:[Otros 2024]])</f>
        <v>0</v>
      </c>
      <c r="AO126" s="26"/>
      <c r="AP126" s="26"/>
      <c r="AQ126" s="26"/>
      <c r="AR126" s="26"/>
      <c r="AS126" s="26"/>
      <c r="AT126" s="26"/>
      <c r="AU126" s="26"/>
      <c r="AV126" s="26"/>
      <c r="AW126" s="26"/>
      <c r="AX126" s="26"/>
      <c r="AY126" s="26"/>
      <c r="AZ126" s="26"/>
      <c r="BA126" s="26"/>
      <c r="BB126" s="26"/>
      <c r="BC126" s="31">
        <f>SUM(Tabla1[[#This Row],[Recursos propios 20242]:[Otros 202415]])</f>
        <v>0</v>
      </c>
      <c r="BD126" s="54" t="e">
        <f>+Tabla1[[#This Row],[Total Comprometido 2024]]/Tabla1[[#This Row],[Total 2024]]</f>
        <v>#DIV/0!</v>
      </c>
      <c r="BE126" s="67">
        <f>Tabla1[[#This Row],[Total Recursos Pagados]]</f>
        <v>0</v>
      </c>
      <c r="BF126" s="26"/>
      <c r="BG126" s="26"/>
      <c r="BH126" s="8"/>
      <c r="BI126" s="8"/>
      <c r="BJ126" s="8"/>
    </row>
    <row r="127" spans="1:62" s="18" customFormat="1" x14ac:dyDescent="0.3">
      <c r="A127" s="8"/>
      <c r="B127" s="6"/>
      <c r="C127" s="6"/>
      <c r="D127" s="6"/>
      <c r="E127" s="6"/>
      <c r="F127" s="6"/>
      <c r="G127" s="6"/>
      <c r="H127" s="6"/>
      <c r="I127" s="6"/>
      <c r="J127" s="6"/>
      <c r="K127" s="6"/>
      <c r="L127" s="6"/>
      <c r="M127" s="6"/>
      <c r="N127" s="6"/>
      <c r="O127" s="27"/>
      <c r="P127" s="39" t="e">
        <f>+(Tabla1[[#This Row],[Meta Ejecutada Vigencia4]]/Tabla1[[#This Row],[Meta Programada Vigencia]])</f>
        <v>#DIV/0!</v>
      </c>
      <c r="Q127" s="39" t="e">
        <f>+Tabla1[[#This Row],[Meta Ejecutada Vigencia4]]/Tabla1[[#This Row],[Meta Programada Cuatrienio3]]/4</f>
        <v>#DIV/0!</v>
      </c>
      <c r="R127" s="27"/>
      <c r="S127" s="27"/>
      <c r="T127" s="27"/>
      <c r="U127" s="27"/>
      <c r="V127" s="72"/>
      <c r="W127" s="27"/>
      <c r="X127" s="27"/>
      <c r="Y127" s="72"/>
      <c r="Z127" s="32">
        <f>Tabla1[[#This Row],[Valor Vigencia Proyecto]]</f>
        <v>0</v>
      </c>
      <c r="AA127" s="27"/>
      <c r="AB127" s="27"/>
      <c r="AC127" s="27"/>
      <c r="AD127" s="27"/>
      <c r="AE127" s="27"/>
      <c r="AF127" s="27"/>
      <c r="AG127" s="27"/>
      <c r="AH127" s="27"/>
      <c r="AI127" s="27"/>
      <c r="AJ127" s="27"/>
      <c r="AK127" s="27"/>
      <c r="AL127" s="27"/>
      <c r="AM127" s="32">
        <f>Tabla1[[#This Row],[Valor Vigencia Proyecto]]</f>
        <v>0</v>
      </c>
      <c r="AN127" s="32">
        <f>SUM(Tabla1[[#This Row],[Recursos propios 2024]:[Otros 2024]])</f>
        <v>0</v>
      </c>
      <c r="AO127" s="27"/>
      <c r="AP127" s="27"/>
      <c r="AQ127" s="27"/>
      <c r="AR127" s="27"/>
      <c r="AS127" s="27"/>
      <c r="AT127" s="27"/>
      <c r="AU127" s="27"/>
      <c r="AV127" s="27"/>
      <c r="AW127" s="27"/>
      <c r="AX127" s="27"/>
      <c r="AY127" s="27"/>
      <c r="AZ127" s="27"/>
      <c r="BA127" s="27"/>
      <c r="BB127" s="27"/>
      <c r="BC127" s="32">
        <f>SUM(Tabla1[[#This Row],[Recursos propios 20242]:[Otros 202415]])</f>
        <v>0</v>
      </c>
      <c r="BD127" s="53" t="e">
        <f>+Tabla1[[#This Row],[Total Comprometido 2024]]/Tabla1[[#This Row],[Total 2024]]</f>
        <v>#DIV/0!</v>
      </c>
      <c r="BE127" s="69">
        <f>Tabla1[[#This Row],[Total Recursos Pagados]]</f>
        <v>0</v>
      </c>
      <c r="BF127" s="27"/>
      <c r="BG127" s="27"/>
      <c r="BH127" s="6"/>
      <c r="BI127" s="6"/>
      <c r="BJ127" s="8"/>
    </row>
    <row r="128" spans="1:62" s="18" customFormat="1" x14ac:dyDescent="0.3">
      <c r="A128" s="8"/>
      <c r="B128" s="8"/>
      <c r="C128" s="8"/>
      <c r="D128" s="8"/>
      <c r="E128" s="8"/>
      <c r="F128" s="8"/>
      <c r="G128" s="8"/>
      <c r="H128" s="8"/>
      <c r="I128" s="8"/>
      <c r="J128" s="8"/>
      <c r="K128" s="8"/>
      <c r="L128" s="8"/>
      <c r="M128" s="8"/>
      <c r="N128" s="8"/>
      <c r="O128" s="26"/>
      <c r="P128" s="37" t="e">
        <f>+(Tabla1[[#This Row],[Meta Ejecutada Vigencia4]]/Tabla1[[#This Row],[Meta Programada Vigencia]])</f>
        <v>#DIV/0!</v>
      </c>
      <c r="Q128" s="37" t="e">
        <f>+Tabla1[[#This Row],[Meta Ejecutada Vigencia4]]/Tabla1[[#This Row],[Meta Programada Cuatrienio3]]/4</f>
        <v>#DIV/0!</v>
      </c>
      <c r="R128" s="26"/>
      <c r="S128" s="26"/>
      <c r="T128" s="26"/>
      <c r="U128" s="26"/>
      <c r="V128" s="77"/>
      <c r="W128" s="26"/>
      <c r="X128" s="26"/>
      <c r="Y128" s="77"/>
      <c r="Z128" s="31">
        <f>Tabla1[[#This Row],[Valor Vigencia Proyecto]]</f>
        <v>0</v>
      </c>
      <c r="AA128" s="26"/>
      <c r="AB128" s="26"/>
      <c r="AC128" s="26"/>
      <c r="AD128" s="26"/>
      <c r="AE128" s="26"/>
      <c r="AF128" s="26"/>
      <c r="AG128" s="26"/>
      <c r="AH128" s="26"/>
      <c r="AI128" s="26"/>
      <c r="AJ128" s="26"/>
      <c r="AK128" s="26"/>
      <c r="AL128" s="26"/>
      <c r="AM128" s="31">
        <f>Tabla1[[#This Row],[Valor Vigencia Proyecto]]</f>
        <v>0</v>
      </c>
      <c r="AN128" s="31">
        <f>SUM(Tabla1[[#This Row],[Recursos propios 2024]:[Otros 2024]])</f>
        <v>0</v>
      </c>
      <c r="AO128" s="26"/>
      <c r="AP128" s="26"/>
      <c r="AQ128" s="26"/>
      <c r="AR128" s="26"/>
      <c r="AS128" s="26"/>
      <c r="AT128" s="26"/>
      <c r="AU128" s="26"/>
      <c r="AV128" s="26"/>
      <c r="AW128" s="26"/>
      <c r="AX128" s="26"/>
      <c r="AY128" s="26"/>
      <c r="AZ128" s="26"/>
      <c r="BA128" s="26"/>
      <c r="BB128" s="26"/>
      <c r="BC128" s="31">
        <f>SUM(Tabla1[[#This Row],[Recursos propios 20242]:[Otros 202415]])</f>
        <v>0</v>
      </c>
      <c r="BD128" s="54" t="e">
        <f>+Tabla1[[#This Row],[Total Comprometido 2024]]/Tabla1[[#This Row],[Total 2024]]</f>
        <v>#DIV/0!</v>
      </c>
      <c r="BE128" s="67">
        <f>Tabla1[[#This Row],[Total Recursos Pagados]]</f>
        <v>0</v>
      </c>
      <c r="BF128" s="26"/>
      <c r="BG128" s="26"/>
      <c r="BH128" s="8"/>
      <c r="BI128" s="8"/>
      <c r="BJ128" s="8"/>
    </row>
    <row r="129" spans="1:62" s="18" customFormat="1" x14ac:dyDescent="0.3">
      <c r="A129" s="8"/>
      <c r="B129" s="6"/>
      <c r="C129" s="6"/>
      <c r="D129" s="6"/>
      <c r="E129" s="6"/>
      <c r="F129" s="6"/>
      <c r="G129" s="6"/>
      <c r="H129" s="6"/>
      <c r="I129" s="6"/>
      <c r="J129" s="6"/>
      <c r="K129" s="6"/>
      <c r="L129" s="6"/>
      <c r="M129" s="6"/>
      <c r="N129" s="6"/>
      <c r="O129" s="27"/>
      <c r="P129" s="39" t="e">
        <f>+(Tabla1[[#This Row],[Meta Ejecutada Vigencia4]]/Tabla1[[#This Row],[Meta Programada Vigencia]])</f>
        <v>#DIV/0!</v>
      </c>
      <c r="Q129" s="39" t="e">
        <f>+Tabla1[[#This Row],[Meta Ejecutada Vigencia4]]/Tabla1[[#This Row],[Meta Programada Cuatrienio3]]/4</f>
        <v>#DIV/0!</v>
      </c>
      <c r="R129" s="27"/>
      <c r="S129" s="27"/>
      <c r="T129" s="27"/>
      <c r="U129" s="27"/>
      <c r="V129" s="72"/>
      <c r="W129" s="27"/>
      <c r="X129" s="27"/>
      <c r="Y129" s="72"/>
      <c r="Z129" s="32">
        <f>Tabla1[[#This Row],[Valor Vigencia Proyecto]]</f>
        <v>0</v>
      </c>
      <c r="AA129" s="27"/>
      <c r="AB129" s="27"/>
      <c r="AC129" s="27"/>
      <c r="AD129" s="27"/>
      <c r="AE129" s="27"/>
      <c r="AF129" s="27"/>
      <c r="AG129" s="27"/>
      <c r="AH129" s="27"/>
      <c r="AI129" s="27"/>
      <c r="AJ129" s="27"/>
      <c r="AK129" s="27"/>
      <c r="AL129" s="27"/>
      <c r="AM129" s="32">
        <f>Tabla1[[#This Row],[Valor Vigencia Proyecto]]</f>
        <v>0</v>
      </c>
      <c r="AN129" s="32">
        <f>SUM(Tabla1[[#This Row],[Recursos propios 2024]:[Otros 2024]])</f>
        <v>0</v>
      </c>
      <c r="AO129" s="27"/>
      <c r="AP129" s="27"/>
      <c r="AQ129" s="27"/>
      <c r="AR129" s="27"/>
      <c r="AS129" s="27"/>
      <c r="AT129" s="27"/>
      <c r="AU129" s="27"/>
      <c r="AV129" s="27"/>
      <c r="AW129" s="27"/>
      <c r="AX129" s="27"/>
      <c r="AY129" s="27"/>
      <c r="AZ129" s="27"/>
      <c r="BA129" s="27"/>
      <c r="BB129" s="27"/>
      <c r="BC129" s="32">
        <f>SUM(Tabla1[[#This Row],[Recursos propios 20242]:[Otros 202415]])</f>
        <v>0</v>
      </c>
      <c r="BD129" s="53" t="e">
        <f>+Tabla1[[#This Row],[Total Comprometido 2024]]/Tabla1[[#This Row],[Total 2024]]</f>
        <v>#DIV/0!</v>
      </c>
      <c r="BE129" s="69">
        <f>Tabla1[[#This Row],[Total Recursos Pagados]]</f>
        <v>0</v>
      </c>
      <c r="BF129" s="27"/>
      <c r="BG129" s="27"/>
      <c r="BH129" s="6"/>
      <c r="BI129" s="6"/>
      <c r="BJ129" s="8"/>
    </row>
    <row r="130" spans="1:62" s="18" customFormat="1" x14ac:dyDescent="0.3">
      <c r="A130" s="8"/>
      <c r="B130" s="8"/>
      <c r="C130" s="8"/>
      <c r="D130" s="8"/>
      <c r="E130" s="8"/>
      <c r="F130" s="8"/>
      <c r="G130" s="8"/>
      <c r="H130" s="8"/>
      <c r="I130" s="8"/>
      <c r="J130" s="8"/>
      <c r="K130" s="8"/>
      <c r="L130" s="8"/>
      <c r="M130" s="8"/>
      <c r="N130" s="8"/>
      <c r="O130" s="26"/>
      <c r="P130" s="37" t="e">
        <f>+(Tabla1[[#This Row],[Meta Ejecutada Vigencia4]]/Tabla1[[#This Row],[Meta Programada Vigencia]])</f>
        <v>#DIV/0!</v>
      </c>
      <c r="Q130" s="37" t="e">
        <f>+Tabla1[[#This Row],[Meta Ejecutada Vigencia4]]/Tabla1[[#This Row],[Meta Programada Cuatrienio3]]/4</f>
        <v>#DIV/0!</v>
      </c>
      <c r="R130" s="26"/>
      <c r="S130" s="26"/>
      <c r="T130" s="26"/>
      <c r="U130" s="26"/>
      <c r="V130" s="77"/>
      <c r="W130" s="26"/>
      <c r="X130" s="26"/>
      <c r="Y130" s="77"/>
      <c r="Z130" s="31">
        <f>Tabla1[[#This Row],[Valor Vigencia Proyecto]]</f>
        <v>0</v>
      </c>
      <c r="AA130" s="26"/>
      <c r="AB130" s="26"/>
      <c r="AC130" s="26"/>
      <c r="AD130" s="26"/>
      <c r="AE130" s="26"/>
      <c r="AF130" s="26"/>
      <c r="AG130" s="26"/>
      <c r="AH130" s="26"/>
      <c r="AI130" s="26"/>
      <c r="AJ130" s="26"/>
      <c r="AK130" s="26"/>
      <c r="AL130" s="26"/>
      <c r="AM130" s="31">
        <f>Tabla1[[#This Row],[Valor Vigencia Proyecto]]</f>
        <v>0</v>
      </c>
      <c r="AN130" s="31">
        <f>SUM(Tabla1[[#This Row],[Recursos propios 2024]:[Otros 2024]])</f>
        <v>0</v>
      </c>
      <c r="AO130" s="26"/>
      <c r="AP130" s="26"/>
      <c r="AQ130" s="26"/>
      <c r="AR130" s="26"/>
      <c r="AS130" s="26"/>
      <c r="AT130" s="26"/>
      <c r="AU130" s="26"/>
      <c r="AV130" s="26"/>
      <c r="AW130" s="26"/>
      <c r="AX130" s="26"/>
      <c r="AY130" s="26"/>
      <c r="AZ130" s="26"/>
      <c r="BA130" s="26"/>
      <c r="BB130" s="26"/>
      <c r="BC130" s="31">
        <f>SUM(Tabla1[[#This Row],[Recursos propios 20242]:[Otros 202415]])</f>
        <v>0</v>
      </c>
      <c r="BD130" s="54" t="e">
        <f>+Tabla1[[#This Row],[Total Comprometido 2024]]/Tabla1[[#This Row],[Total 2024]]</f>
        <v>#DIV/0!</v>
      </c>
      <c r="BE130" s="67">
        <f>Tabla1[[#This Row],[Total Recursos Pagados]]</f>
        <v>0</v>
      </c>
      <c r="BF130" s="26"/>
      <c r="BG130" s="26"/>
      <c r="BH130" s="8"/>
      <c r="BI130" s="8"/>
      <c r="BJ130" s="8"/>
    </row>
    <row r="131" spans="1:62" s="18" customFormat="1" x14ac:dyDescent="0.3">
      <c r="A131" s="8"/>
      <c r="B131" s="6"/>
      <c r="C131" s="6"/>
      <c r="D131" s="6"/>
      <c r="E131" s="6"/>
      <c r="F131" s="6"/>
      <c r="G131" s="6"/>
      <c r="H131" s="6"/>
      <c r="I131" s="6"/>
      <c r="J131" s="6"/>
      <c r="K131" s="6"/>
      <c r="L131" s="6"/>
      <c r="M131" s="6"/>
      <c r="N131" s="6"/>
      <c r="O131" s="27"/>
      <c r="P131" s="39" t="e">
        <f>+(Tabla1[[#This Row],[Meta Ejecutada Vigencia4]]/Tabla1[[#This Row],[Meta Programada Vigencia]])</f>
        <v>#DIV/0!</v>
      </c>
      <c r="Q131" s="39" t="e">
        <f>+Tabla1[[#This Row],[Meta Ejecutada Vigencia4]]/Tabla1[[#This Row],[Meta Programada Cuatrienio3]]/4</f>
        <v>#DIV/0!</v>
      </c>
      <c r="R131" s="27"/>
      <c r="S131" s="27"/>
      <c r="T131" s="27"/>
      <c r="U131" s="27"/>
      <c r="V131" s="72"/>
      <c r="W131" s="27"/>
      <c r="X131" s="27"/>
      <c r="Y131" s="72"/>
      <c r="Z131" s="32">
        <f>Tabla1[[#This Row],[Valor Vigencia Proyecto]]</f>
        <v>0</v>
      </c>
      <c r="AA131" s="27"/>
      <c r="AB131" s="27"/>
      <c r="AC131" s="27"/>
      <c r="AD131" s="27"/>
      <c r="AE131" s="27"/>
      <c r="AF131" s="27"/>
      <c r="AG131" s="27"/>
      <c r="AH131" s="27"/>
      <c r="AI131" s="27"/>
      <c r="AJ131" s="27"/>
      <c r="AK131" s="27"/>
      <c r="AL131" s="27"/>
      <c r="AM131" s="32">
        <f>Tabla1[[#This Row],[Valor Vigencia Proyecto]]</f>
        <v>0</v>
      </c>
      <c r="AN131" s="32">
        <f>SUM(Tabla1[[#This Row],[Recursos propios 2024]:[Otros 2024]])</f>
        <v>0</v>
      </c>
      <c r="AO131" s="27"/>
      <c r="AP131" s="27"/>
      <c r="AQ131" s="27"/>
      <c r="AR131" s="27"/>
      <c r="AS131" s="27"/>
      <c r="AT131" s="27"/>
      <c r="AU131" s="27"/>
      <c r="AV131" s="27"/>
      <c r="AW131" s="27"/>
      <c r="AX131" s="27"/>
      <c r="AY131" s="27"/>
      <c r="AZ131" s="27"/>
      <c r="BA131" s="27"/>
      <c r="BB131" s="27"/>
      <c r="BC131" s="32">
        <f>SUM(Tabla1[[#This Row],[Recursos propios 20242]:[Otros 202415]])</f>
        <v>0</v>
      </c>
      <c r="BD131" s="53" t="e">
        <f>+Tabla1[[#This Row],[Total Comprometido 2024]]/Tabla1[[#This Row],[Total 2024]]</f>
        <v>#DIV/0!</v>
      </c>
      <c r="BE131" s="69">
        <f>Tabla1[[#This Row],[Total Recursos Pagados]]</f>
        <v>0</v>
      </c>
      <c r="BF131" s="27"/>
      <c r="BG131" s="27"/>
      <c r="BH131" s="6"/>
      <c r="BI131" s="6"/>
      <c r="BJ131" s="8"/>
    </row>
    <row r="132" spans="1:62" s="18" customFormat="1" x14ac:dyDescent="0.3">
      <c r="A132" s="8"/>
      <c r="B132" s="8"/>
      <c r="C132" s="8"/>
      <c r="D132" s="8"/>
      <c r="E132" s="8"/>
      <c r="F132" s="8"/>
      <c r="G132" s="8"/>
      <c r="H132" s="8"/>
      <c r="I132" s="8"/>
      <c r="J132" s="8"/>
      <c r="K132" s="8"/>
      <c r="L132" s="8"/>
      <c r="M132" s="8"/>
      <c r="N132" s="8"/>
      <c r="O132" s="26"/>
      <c r="P132" s="37" t="e">
        <f>+(Tabla1[[#This Row],[Meta Ejecutada Vigencia4]]/Tabla1[[#This Row],[Meta Programada Vigencia]])</f>
        <v>#DIV/0!</v>
      </c>
      <c r="Q132" s="37" t="e">
        <f>+Tabla1[[#This Row],[Meta Ejecutada Vigencia4]]/Tabla1[[#This Row],[Meta Programada Cuatrienio3]]/4</f>
        <v>#DIV/0!</v>
      </c>
      <c r="R132" s="26"/>
      <c r="S132" s="26"/>
      <c r="T132" s="26"/>
      <c r="U132" s="26"/>
      <c r="V132" s="77"/>
      <c r="W132" s="26"/>
      <c r="X132" s="26"/>
      <c r="Y132" s="77"/>
      <c r="Z132" s="31">
        <f>Tabla1[[#This Row],[Valor Vigencia Proyecto]]</f>
        <v>0</v>
      </c>
      <c r="AA132" s="26"/>
      <c r="AB132" s="26"/>
      <c r="AC132" s="26"/>
      <c r="AD132" s="26"/>
      <c r="AE132" s="26"/>
      <c r="AF132" s="26"/>
      <c r="AG132" s="26"/>
      <c r="AH132" s="26"/>
      <c r="AI132" s="26"/>
      <c r="AJ132" s="26"/>
      <c r="AK132" s="26"/>
      <c r="AL132" s="26"/>
      <c r="AM132" s="31">
        <f>Tabla1[[#This Row],[Valor Vigencia Proyecto]]</f>
        <v>0</v>
      </c>
      <c r="AN132" s="31">
        <f>SUM(Tabla1[[#This Row],[Recursos propios 2024]:[Otros 2024]])</f>
        <v>0</v>
      </c>
      <c r="AO132" s="26"/>
      <c r="AP132" s="26"/>
      <c r="AQ132" s="26"/>
      <c r="AR132" s="26"/>
      <c r="AS132" s="26"/>
      <c r="AT132" s="26"/>
      <c r="AU132" s="26"/>
      <c r="AV132" s="26"/>
      <c r="AW132" s="26"/>
      <c r="AX132" s="26"/>
      <c r="AY132" s="26"/>
      <c r="AZ132" s="26"/>
      <c r="BA132" s="26"/>
      <c r="BB132" s="26"/>
      <c r="BC132" s="31">
        <f>SUM(Tabla1[[#This Row],[Recursos propios 20242]:[Otros 202415]])</f>
        <v>0</v>
      </c>
      <c r="BD132" s="54" t="e">
        <f>+Tabla1[[#This Row],[Total Comprometido 2024]]/Tabla1[[#This Row],[Total 2024]]</f>
        <v>#DIV/0!</v>
      </c>
      <c r="BE132" s="67">
        <f>Tabla1[[#This Row],[Total Recursos Pagados]]</f>
        <v>0</v>
      </c>
      <c r="BF132" s="26"/>
      <c r="BG132" s="26"/>
      <c r="BH132" s="8"/>
      <c r="BI132" s="8"/>
      <c r="BJ132" s="8"/>
    </row>
    <row r="133" spans="1:62" s="18" customFormat="1" x14ac:dyDescent="0.3">
      <c r="A133" s="8"/>
      <c r="B133" s="6"/>
      <c r="C133" s="6"/>
      <c r="D133" s="6"/>
      <c r="E133" s="6"/>
      <c r="F133" s="6"/>
      <c r="G133" s="6"/>
      <c r="H133" s="6"/>
      <c r="I133" s="6"/>
      <c r="J133" s="6"/>
      <c r="K133" s="6"/>
      <c r="L133" s="6"/>
      <c r="M133" s="6"/>
      <c r="N133" s="6"/>
      <c r="O133" s="27"/>
      <c r="P133" s="39" t="e">
        <f>+(Tabla1[[#This Row],[Meta Ejecutada Vigencia4]]/Tabla1[[#This Row],[Meta Programada Vigencia]])</f>
        <v>#DIV/0!</v>
      </c>
      <c r="Q133" s="39" t="e">
        <f>+Tabla1[[#This Row],[Meta Ejecutada Vigencia4]]/Tabla1[[#This Row],[Meta Programada Cuatrienio3]]/4</f>
        <v>#DIV/0!</v>
      </c>
      <c r="R133" s="27"/>
      <c r="S133" s="27"/>
      <c r="T133" s="27"/>
      <c r="U133" s="27"/>
      <c r="V133" s="72"/>
      <c r="W133" s="27"/>
      <c r="X133" s="27"/>
      <c r="Y133" s="72"/>
      <c r="Z133" s="32">
        <f>Tabla1[[#This Row],[Valor Vigencia Proyecto]]</f>
        <v>0</v>
      </c>
      <c r="AA133" s="27"/>
      <c r="AB133" s="27"/>
      <c r="AC133" s="27"/>
      <c r="AD133" s="27"/>
      <c r="AE133" s="27"/>
      <c r="AF133" s="27"/>
      <c r="AG133" s="27"/>
      <c r="AH133" s="27"/>
      <c r="AI133" s="27"/>
      <c r="AJ133" s="27"/>
      <c r="AK133" s="27"/>
      <c r="AL133" s="27"/>
      <c r="AM133" s="32">
        <f>Tabla1[[#This Row],[Valor Vigencia Proyecto]]</f>
        <v>0</v>
      </c>
      <c r="AN133" s="32">
        <f>SUM(Tabla1[[#This Row],[Recursos propios 2024]:[Otros 2024]])</f>
        <v>0</v>
      </c>
      <c r="AO133" s="27"/>
      <c r="AP133" s="27"/>
      <c r="AQ133" s="27"/>
      <c r="AR133" s="27"/>
      <c r="AS133" s="27"/>
      <c r="AT133" s="27"/>
      <c r="AU133" s="27"/>
      <c r="AV133" s="27"/>
      <c r="AW133" s="27"/>
      <c r="AX133" s="27"/>
      <c r="AY133" s="27"/>
      <c r="AZ133" s="27"/>
      <c r="BA133" s="27"/>
      <c r="BB133" s="27"/>
      <c r="BC133" s="32">
        <f>SUM(Tabla1[[#This Row],[Recursos propios 20242]:[Otros 202415]])</f>
        <v>0</v>
      </c>
      <c r="BD133" s="53" t="e">
        <f>+Tabla1[[#This Row],[Total Comprometido 2024]]/Tabla1[[#This Row],[Total 2024]]</f>
        <v>#DIV/0!</v>
      </c>
      <c r="BE133" s="69">
        <f>Tabla1[[#This Row],[Total Recursos Pagados]]</f>
        <v>0</v>
      </c>
      <c r="BF133" s="27"/>
      <c r="BG133" s="27"/>
      <c r="BH133" s="6"/>
      <c r="BI133" s="6"/>
      <c r="BJ133" s="8"/>
    </row>
    <row r="134" spans="1:62" s="18" customFormat="1" x14ac:dyDescent="0.3">
      <c r="A134" s="8"/>
      <c r="B134" s="8"/>
      <c r="C134" s="8"/>
      <c r="D134" s="8"/>
      <c r="E134" s="8"/>
      <c r="F134" s="8"/>
      <c r="G134" s="8"/>
      <c r="H134" s="8"/>
      <c r="I134" s="8"/>
      <c r="J134" s="8"/>
      <c r="K134" s="8"/>
      <c r="L134" s="8"/>
      <c r="M134" s="8"/>
      <c r="N134" s="8"/>
      <c r="O134" s="26"/>
      <c r="P134" s="37" t="e">
        <f>+(Tabla1[[#This Row],[Meta Ejecutada Vigencia4]]/Tabla1[[#This Row],[Meta Programada Vigencia]])</f>
        <v>#DIV/0!</v>
      </c>
      <c r="Q134" s="37" t="e">
        <f>+Tabla1[[#This Row],[Meta Ejecutada Vigencia4]]/Tabla1[[#This Row],[Meta Programada Cuatrienio3]]/4</f>
        <v>#DIV/0!</v>
      </c>
      <c r="R134" s="26"/>
      <c r="S134" s="26"/>
      <c r="T134" s="26"/>
      <c r="U134" s="26"/>
      <c r="V134" s="77"/>
      <c r="W134" s="26"/>
      <c r="X134" s="26"/>
      <c r="Y134" s="77"/>
      <c r="Z134" s="31">
        <f>Tabla1[[#This Row],[Valor Vigencia Proyecto]]</f>
        <v>0</v>
      </c>
      <c r="AA134" s="26"/>
      <c r="AB134" s="26"/>
      <c r="AC134" s="26"/>
      <c r="AD134" s="26"/>
      <c r="AE134" s="26"/>
      <c r="AF134" s="26"/>
      <c r="AG134" s="26"/>
      <c r="AH134" s="26"/>
      <c r="AI134" s="26"/>
      <c r="AJ134" s="26"/>
      <c r="AK134" s="26"/>
      <c r="AL134" s="26"/>
      <c r="AM134" s="31">
        <f>Tabla1[[#This Row],[Valor Vigencia Proyecto]]</f>
        <v>0</v>
      </c>
      <c r="AN134" s="31">
        <f>SUM(Tabla1[[#This Row],[Recursos propios 2024]:[Otros 2024]])</f>
        <v>0</v>
      </c>
      <c r="AO134" s="26"/>
      <c r="AP134" s="26"/>
      <c r="AQ134" s="26"/>
      <c r="AR134" s="26"/>
      <c r="AS134" s="26"/>
      <c r="AT134" s="26"/>
      <c r="AU134" s="26"/>
      <c r="AV134" s="26"/>
      <c r="AW134" s="26"/>
      <c r="AX134" s="26"/>
      <c r="AY134" s="26"/>
      <c r="AZ134" s="26"/>
      <c r="BA134" s="26"/>
      <c r="BB134" s="26"/>
      <c r="BC134" s="31">
        <f>SUM(Tabla1[[#This Row],[Recursos propios 20242]:[Otros 202415]])</f>
        <v>0</v>
      </c>
      <c r="BD134" s="54" t="e">
        <f>+Tabla1[[#This Row],[Total Comprometido 2024]]/Tabla1[[#This Row],[Total 2024]]</f>
        <v>#DIV/0!</v>
      </c>
      <c r="BE134" s="67">
        <f>Tabla1[[#This Row],[Total Recursos Pagados]]</f>
        <v>0</v>
      </c>
      <c r="BF134" s="26"/>
      <c r="BG134" s="26"/>
      <c r="BH134" s="8"/>
      <c r="BI134" s="8"/>
      <c r="BJ134" s="8"/>
    </row>
    <row r="135" spans="1:62" s="18" customFormat="1" x14ac:dyDescent="0.3">
      <c r="A135" s="8"/>
      <c r="B135" s="6"/>
      <c r="C135" s="6"/>
      <c r="D135" s="6"/>
      <c r="E135" s="6"/>
      <c r="F135" s="6"/>
      <c r="G135" s="6"/>
      <c r="H135" s="6"/>
      <c r="I135" s="6"/>
      <c r="J135" s="6"/>
      <c r="K135" s="6"/>
      <c r="L135" s="6"/>
      <c r="M135" s="6"/>
      <c r="N135" s="6"/>
      <c r="O135" s="27"/>
      <c r="P135" s="39" t="e">
        <f>+(Tabla1[[#This Row],[Meta Ejecutada Vigencia4]]/Tabla1[[#This Row],[Meta Programada Vigencia]])</f>
        <v>#DIV/0!</v>
      </c>
      <c r="Q135" s="39" t="e">
        <f>+Tabla1[[#This Row],[Meta Ejecutada Vigencia4]]/Tabla1[[#This Row],[Meta Programada Cuatrienio3]]/4</f>
        <v>#DIV/0!</v>
      </c>
      <c r="R135" s="27"/>
      <c r="S135" s="27"/>
      <c r="T135" s="27"/>
      <c r="U135" s="27"/>
      <c r="V135" s="72"/>
      <c r="W135" s="27"/>
      <c r="X135" s="27"/>
      <c r="Y135" s="72"/>
      <c r="Z135" s="32">
        <f>Tabla1[[#This Row],[Valor Vigencia Proyecto]]</f>
        <v>0</v>
      </c>
      <c r="AA135" s="27"/>
      <c r="AB135" s="27"/>
      <c r="AC135" s="27"/>
      <c r="AD135" s="27"/>
      <c r="AE135" s="27"/>
      <c r="AF135" s="27"/>
      <c r="AG135" s="27"/>
      <c r="AH135" s="27"/>
      <c r="AI135" s="27"/>
      <c r="AJ135" s="27"/>
      <c r="AK135" s="27"/>
      <c r="AL135" s="27"/>
      <c r="AM135" s="32">
        <f>Tabla1[[#This Row],[Valor Vigencia Proyecto]]</f>
        <v>0</v>
      </c>
      <c r="AN135" s="32">
        <f>SUM(Tabla1[[#This Row],[Recursos propios 2024]:[Otros 2024]])</f>
        <v>0</v>
      </c>
      <c r="AO135" s="27"/>
      <c r="AP135" s="27"/>
      <c r="AQ135" s="27"/>
      <c r="AR135" s="27"/>
      <c r="AS135" s="27"/>
      <c r="AT135" s="27"/>
      <c r="AU135" s="27"/>
      <c r="AV135" s="27"/>
      <c r="AW135" s="27"/>
      <c r="AX135" s="27"/>
      <c r="AY135" s="27"/>
      <c r="AZ135" s="27"/>
      <c r="BA135" s="27"/>
      <c r="BB135" s="27"/>
      <c r="BC135" s="32">
        <f>SUM(Tabla1[[#This Row],[Recursos propios 20242]:[Otros 202415]])</f>
        <v>0</v>
      </c>
      <c r="BD135" s="53" t="e">
        <f>+Tabla1[[#This Row],[Total Comprometido 2024]]/Tabla1[[#This Row],[Total 2024]]</f>
        <v>#DIV/0!</v>
      </c>
      <c r="BE135" s="69">
        <f>Tabla1[[#This Row],[Total Recursos Pagados]]</f>
        <v>0</v>
      </c>
      <c r="BF135" s="27"/>
      <c r="BG135" s="27"/>
      <c r="BH135" s="6"/>
      <c r="BI135" s="6"/>
      <c r="BJ135" s="8"/>
    </row>
    <row r="136" spans="1:62" s="18" customFormat="1" x14ac:dyDescent="0.3">
      <c r="A136" s="8"/>
      <c r="B136" s="8"/>
      <c r="C136" s="8"/>
      <c r="D136" s="8"/>
      <c r="E136" s="8"/>
      <c r="F136" s="8"/>
      <c r="G136" s="8"/>
      <c r="H136" s="8"/>
      <c r="I136" s="8"/>
      <c r="J136" s="8"/>
      <c r="K136" s="8"/>
      <c r="L136" s="8"/>
      <c r="M136" s="8"/>
      <c r="N136" s="8"/>
      <c r="O136" s="26"/>
      <c r="P136" s="37" t="e">
        <f>+(Tabla1[[#This Row],[Meta Ejecutada Vigencia4]]/Tabla1[[#This Row],[Meta Programada Vigencia]])</f>
        <v>#DIV/0!</v>
      </c>
      <c r="Q136" s="37" t="e">
        <f>+Tabla1[[#This Row],[Meta Ejecutada Vigencia4]]/Tabla1[[#This Row],[Meta Programada Cuatrienio3]]/4</f>
        <v>#DIV/0!</v>
      </c>
      <c r="R136" s="26"/>
      <c r="S136" s="26"/>
      <c r="T136" s="26"/>
      <c r="U136" s="26"/>
      <c r="V136" s="77"/>
      <c r="W136" s="26"/>
      <c r="X136" s="26"/>
      <c r="Y136" s="77"/>
      <c r="Z136" s="31">
        <f>Tabla1[[#This Row],[Valor Vigencia Proyecto]]</f>
        <v>0</v>
      </c>
      <c r="AA136" s="26"/>
      <c r="AB136" s="26"/>
      <c r="AC136" s="26"/>
      <c r="AD136" s="26"/>
      <c r="AE136" s="26"/>
      <c r="AF136" s="26"/>
      <c r="AG136" s="26"/>
      <c r="AH136" s="26"/>
      <c r="AI136" s="26"/>
      <c r="AJ136" s="26"/>
      <c r="AK136" s="26"/>
      <c r="AL136" s="26"/>
      <c r="AM136" s="31">
        <f>Tabla1[[#This Row],[Valor Vigencia Proyecto]]</f>
        <v>0</v>
      </c>
      <c r="AN136" s="31">
        <f>SUM(Tabla1[[#This Row],[Recursos propios 2024]:[Otros 2024]])</f>
        <v>0</v>
      </c>
      <c r="AO136" s="26"/>
      <c r="AP136" s="26"/>
      <c r="AQ136" s="26"/>
      <c r="AR136" s="26"/>
      <c r="AS136" s="26"/>
      <c r="AT136" s="26"/>
      <c r="AU136" s="26"/>
      <c r="AV136" s="26"/>
      <c r="AW136" s="26"/>
      <c r="AX136" s="26"/>
      <c r="AY136" s="26"/>
      <c r="AZ136" s="26"/>
      <c r="BA136" s="26"/>
      <c r="BB136" s="26"/>
      <c r="BC136" s="31">
        <f>SUM(Tabla1[[#This Row],[Recursos propios 20242]:[Otros 202415]])</f>
        <v>0</v>
      </c>
      <c r="BD136" s="54" t="e">
        <f>+Tabla1[[#This Row],[Total Comprometido 2024]]/Tabla1[[#This Row],[Total 2024]]</f>
        <v>#DIV/0!</v>
      </c>
      <c r="BE136" s="67">
        <f>Tabla1[[#This Row],[Total Recursos Pagados]]</f>
        <v>0</v>
      </c>
      <c r="BF136" s="26"/>
      <c r="BG136" s="26"/>
      <c r="BH136" s="8"/>
      <c r="BI136" s="8"/>
      <c r="BJ136" s="8"/>
    </row>
    <row r="137" spans="1:62" s="18" customFormat="1" x14ac:dyDescent="0.3">
      <c r="A137" s="8"/>
      <c r="B137" s="6"/>
      <c r="C137" s="6"/>
      <c r="D137" s="6"/>
      <c r="E137" s="6"/>
      <c r="F137" s="6"/>
      <c r="G137" s="6"/>
      <c r="H137" s="6"/>
      <c r="I137" s="6"/>
      <c r="J137" s="6"/>
      <c r="K137" s="6"/>
      <c r="L137" s="6"/>
      <c r="M137" s="6"/>
      <c r="N137" s="6"/>
      <c r="O137" s="27"/>
      <c r="P137" s="39" t="e">
        <f>+(Tabla1[[#This Row],[Meta Ejecutada Vigencia4]]/Tabla1[[#This Row],[Meta Programada Vigencia]])</f>
        <v>#DIV/0!</v>
      </c>
      <c r="Q137" s="39" t="e">
        <f>+Tabla1[[#This Row],[Meta Ejecutada Vigencia4]]/Tabla1[[#This Row],[Meta Programada Cuatrienio3]]/4</f>
        <v>#DIV/0!</v>
      </c>
      <c r="R137" s="27"/>
      <c r="S137" s="27"/>
      <c r="T137" s="27"/>
      <c r="U137" s="27"/>
      <c r="V137" s="72"/>
      <c r="W137" s="27"/>
      <c r="X137" s="27"/>
      <c r="Y137" s="72"/>
      <c r="Z137" s="32">
        <f>Tabla1[[#This Row],[Valor Vigencia Proyecto]]</f>
        <v>0</v>
      </c>
      <c r="AA137" s="27"/>
      <c r="AB137" s="27"/>
      <c r="AC137" s="27"/>
      <c r="AD137" s="27"/>
      <c r="AE137" s="27"/>
      <c r="AF137" s="27"/>
      <c r="AG137" s="27"/>
      <c r="AH137" s="27"/>
      <c r="AI137" s="27"/>
      <c r="AJ137" s="27"/>
      <c r="AK137" s="27"/>
      <c r="AL137" s="27"/>
      <c r="AM137" s="32">
        <f>Tabla1[[#This Row],[Valor Vigencia Proyecto]]</f>
        <v>0</v>
      </c>
      <c r="AN137" s="32">
        <f>SUM(Tabla1[[#This Row],[Recursos propios 2024]:[Otros 2024]])</f>
        <v>0</v>
      </c>
      <c r="AO137" s="27"/>
      <c r="AP137" s="27"/>
      <c r="AQ137" s="27"/>
      <c r="AR137" s="27"/>
      <c r="AS137" s="27"/>
      <c r="AT137" s="27"/>
      <c r="AU137" s="27"/>
      <c r="AV137" s="27"/>
      <c r="AW137" s="27"/>
      <c r="AX137" s="27"/>
      <c r="AY137" s="27"/>
      <c r="AZ137" s="27"/>
      <c r="BA137" s="27"/>
      <c r="BB137" s="27"/>
      <c r="BC137" s="32">
        <f>SUM(Tabla1[[#This Row],[Recursos propios 20242]:[Otros 202415]])</f>
        <v>0</v>
      </c>
      <c r="BD137" s="53" t="e">
        <f>+Tabla1[[#This Row],[Total Comprometido 2024]]/Tabla1[[#This Row],[Total 2024]]</f>
        <v>#DIV/0!</v>
      </c>
      <c r="BE137" s="69">
        <f>Tabla1[[#This Row],[Total Recursos Pagados]]</f>
        <v>0</v>
      </c>
      <c r="BF137" s="27"/>
      <c r="BG137" s="27"/>
      <c r="BH137" s="6"/>
      <c r="BI137" s="6"/>
      <c r="BJ137" s="8"/>
    </row>
    <row r="138" spans="1:62" s="18" customFormat="1" x14ac:dyDescent="0.3">
      <c r="A138" s="8"/>
      <c r="B138" s="8"/>
      <c r="C138" s="8"/>
      <c r="D138" s="8"/>
      <c r="E138" s="8"/>
      <c r="F138" s="8"/>
      <c r="G138" s="8"/>
      <c r="H138" s="8"/>
      <c r="I138" s="8"/>
      <c r="J138" s="8"/>
      <c r="K138" s="8"/>
      <c r="L138" s="8"/>
      <c r="M138" s="8"/>
      <c r="N138" s="8"/>
      <c r="O138" s="26"/>
      <c r="P138" s="37" t="e">
        <f>+(Tabla1[[#This Row],[Meta Ejecutada Vigencia4]]/Tabla1[[#This Row],[Meta Programada Vigencia]])</f>
        <v>#DIV/0!</v>
      </c>
      <c r="Q138" s="37" t="e">
        <f>+Tabla1[[#This Row],[Meta Ejecutada Vigencia4]]/Tabla1[[#This Row],[Meta Programada Cuatrienio3]]/4</f>
        <v>#DIV/0!</v>
      </c>
      <c r="R138" s="26"/>
      <c r="S138" s="26"/>
      <c r="T138" s="26"/>
      <c r="U138" s="26"/>
      <c r="V138" s="77"/>
      <c r="W138" s="26"/>
      <c r="X138" s="26"/>
      <c r="Y138" s="77"/>
      <c r="Z138" s="31">
        <f>Tabla1[[#This Row],[Valor Vigencia Proyecto]]</f>
        <v>0</v>
      </c>
      <c r="AA138" s="26"/>
      <c r="AB138" s="26"/>
      <c r="AC138" s="26"/>
      <c r="AD138" s="26"/>
      <c r="AE138" s="26"/>
      <c r="AF138" s="26"/>
      <c r="AG138" s="26"/>
      <c r="AH138" s="26"/>
      <c r="AI138" s="26"/>
      <c r="AJ138" s="26"/>
      <c r="AK138" s="26"/>
      <c r="AL138" s="26"/>
      <c r="AM138" s="31">
        <f>Tabla1[[#This Row],[Valor Vigencia Proyecto]]</f>
        <v>0</v>
      </c>
      <c r="AN138" s="31">
        <f>SUM(Tabla1[[#This Row],[Recursos propios 2024]:[Otros 2024]])</f>
        <v>0</v>
      </c>
      <c r="AO138" s="26"/>
      <c r="AP138" s="26"/>
      <c r="AQ138" s="26"/>
      <c r="AR138" s="26"/>
      <c r="AS138" s="26"/>
      <c r="AT138" s="26"/>
      <c r="AU138" s="26"/>
      <c r="AV138" s="26"/>
      <c r="AW138" s="26"/>
      <c r="AX138" s="26"/>
      <c r="AY138" s="26"/>
      <c r="AZ138" s="26"/>
      <c r="BA138" s="26"/>
      <c r="BB138" s="26"/>
      <c r="BC138" s="31">
        <f>SUM(Tabla1[[#This Row],[Recursos propios 20242]:[Otros 202415]])</f>
        <v>0</v>
      </c>
      <c r="BD138" s="54" t="e">
        <f>+Tabla1[[#This Row],[Total Comprometido 2024]]/Tabla1[[#This Row],[Total 2024]]</f>
        <v>#DIV/0!</v>
      </c>
      <c r="BE138" s="67">
        <f>Tabla1[[#This Row],[Total Recursos Pagados]]</f>
        <v>0</v>
      </c>
      <c r="BF138" s="26"/>
      <c r="BG138" s="26"/>
      <c r="BH138" s="8"/>
      <c r="BI138" s="8"/>
      <c r="BJ138" s="8"/>
    </row>
    <row r="139" spans="1:62" s="18" customFormat="1" x14ac:dyDescent="0.3">
      <c r="A139" s="8"/>
      <c r="B139" s="6"/>
      <c r="C139" s="6"/>
      <c r="D139" s="6"/>
      <c r="E139" s="6"/>
      <c r="F139" s="6"/>
      <c r="G139" s="6"/>
      <c r="H139" s="6"/>
      <c r="I139" s="6"/>
      <c r="J139" s="6"/>
      <c r="K139" s="6"/>
      <c r="L139" s="6"/>
      <c r="M139" s="6"/>
      <c r="N139" s="6"/>
      <c r="O139" s="27"/>
      <c r="P139" s="39" t="e">
        <f>+(Tabla1[[#This Row],[Meta Ejecutada Vigencia4]]/Tabla1[[#This Row],[Meta Programada Vigencia]])</f>
        <v>#DIV/0!</v>
      </c>
      <c r="Q139" s="39" t="e">
        <f>+Tabla1[[#This Row],[Meta Ejecutada Vigencia4]]/Tabla1[[#This Row],[Meta Programada Cuatrienio3]]/4</f>
        <v>#DIV/0!</v>
      </c>
      <c r="R139" s="27"/>
      <c r="S139" s="27"/>
      <c r="T139" s="27"/>
      <c r="U139" s="27"/>
      <c r="V139" s="72"/>
      <c r="W139" s="27"/>
      <c r="X139" s="27"/>
      <c r="Y139" s="72"/>
      <c r="Z139" s="32">
        <f>Tabla1[[#This Row],[Valor Vigencia Proyecto]]</f>
        <v>0</v>
      </c>
      <c r="AA139" s="27"/>
      <c r="AB139" s="27"/>
      <c r="AC139" s="27"/>
      <c r="AD139" s="27"/>
      <c r="AE139" s="27"/>
      <c r="AF139" s="27"/>
      <c r="AG139" s="27"/>
      <c r="AH139" s="27"/>
      <c r="AI139" s="27"/>
      <c r="AJ139" s="27"/>
      <c r="AK139" s="27"/>
      <c r="AL139" s="27"/>
      <c r="AM139" s="32">
        <f>Tabla1[[#This Row],[Valor Vigencia Proyecto]]</f>
        <v>0</v>
      </c>
      <c r="AN139" s="32">
        <f>SUM(Tabla1[[#This Row],[Recursos propios 2024]:[Otros 2024]])</f>
        <v>0</v>
      </c>
      <c r="AO139" s="27"/>
      <c r="AP139" s="27"/>
      <c r="AQ139" s="27"/>
      <c r="AR139" s="27"/>
      <c r="AS139" s="27"/>
      <c r="AT139" s="27"/>
      <c r="AU139" s="27"/>
      <c r="AV139" s="27"/>
      <c r="AW139" s="27"/>
      <c r="AX139" s="27"/>
      <c r="AY139" s="27"/>
      <c r="AZ139" s="27"/>
      <c r="BA139" s="27"/>
      <c r="BB139" s="27"/>
      <c r="BC139" s="32">
        <f>SUM(Tabla1[[#This Row],[Recursos propios 20242]:[Otros 202415]])</f>
        <v>0</v>
      </c>
      <c r="BD139" s="53" t="e">
        <f>+Tabla1[[#This Row],[Total Comprometido 2024]]/Tabla1[[#This Row],[Total 2024]]</f>
        <v>#DIV/0!</v>
      </c>
      <c r="BE139" s="69">
        <f>Tabla1[[#This Row],[Total Recursos Pagados]]</f>
        <v>0</v>
      </c>
      <c r="BF139" s="27"/>
      <c r="BG139" s="27"/>
      <c r="BH139" s="6"/>
      <c r="BI139" s="6"/>
      <c r="BJ139" s="8"/>
    </row>
    <row r="140" spans="1:62" s="18" customFormat="1" x14ac:dyDescent="0.3">
      <c r="A140" s="8"/>
      <c r="B140" s="8"/>
      <c r="C140" s="8"/>
      <c r="D140" s="8"/>
      <c r="E140" s="8"/>
      <c r="F140" s="8"/>
      <c r="G140" s="8"/>
      <c r="H140" s="8"/>
      <c r="I140" s="8"/>
      <c r="J140" s="8"/>
      <c r="K140" s="8"/>
      <c r="L140" s="8"/>
      <c r="M140" s="8"/>
      <c r="N140" s="8"/>
      <c r="O140" s="26"/>
      <c r="P140" s="37" t="e">
        <f>+(Tabla1[[#This Row],[Meta Ejecutada Vigencia4]]/Tabla1[[#This Row],[Meta Programada Vigencia]])</f>
        <v>#DIV/0!</v>
      </c>
      <c r="Q140" s="37" t="e">
        <f>+Tabla1[[#This Row],[Meta Ejecutada Vigencia4]]/Tabla1[[#This Row],[Meta Programada Cuatrienio3]]/4</f>
        <v>#DIV/0!</v>
      </c>
      <c r="R140" s="26"/>
      <c r="S140" s="26"/>
      <c r="T140" s="26"/>
      <c r="U140" s="26"/>
      <c r="V140" s="77"/>
      <c r="W140" s="26"/>
      <c r="X140" s="26"/>
      <c r="Y140" s="77"/>
      <c r="Z140" s="31">
        <f>Tabla1[[#This Row],[Valor Vigencia Proyecto]]</f>
        <v>0</v>
      </c>
      <c r="AA140" s="26"/>
      <c r="AB140" s="26"/>
      <c r="AC140" s="26"/>
      <c r="AD140" s="26"/>
      <c r="AE140" s="26"/>
      <c r="AF140" s="26"/>
      <c r="AG140" s="26"/>
      <c r="AH140" s="26"/>
      <c r="AI140" s="26"/>
      <c r="AJ140" s="26"/>
      <c r="AK140" s="26"/>
      <c r="AL140" s="26"/>
      <c r="AM140" s="31">
        <f>Tabla1[[#This Row],[Valor Vigencia Proyecto]]</f>
        <v>0</v>
      </c>
      <c r="AN140" s="31">
        <f>SUM(Tabla1[[#This Row],[Recursos propios 2024]:[Otros 2024]])</f>
        <v>0</v>
      </c>
      <c r="AO140" s="26"/>
      <c r="AP140" s="26"/>
      <c r="AQ140" s="26"/>
      <c r="AR140" s="26"/>
      <c r="AS140" s="26"/>
      <c r="AT140" s="26"/>
      <c r="AU140" s="26"/>
      <c r="AV140" s="26"/>
      <c r="AW140" s="26"/>
      <c r="AX140" s="26"/>
      <c r="AY140" s="26"/>
      <c r="AZ140" s="26"/>
      <c r="BA140" s="26"/>
      <c r="BB140" s="26"/>
      <c r="BC140" s="31">
        <f>SUM(Tabla1[[#This Row],[Recursos propios 20242]:[Otros 202415]])</f>
        <v>0</v>
      </c>
      <c r="BD140" s="54" t="e">
        <f>+Tabla1[[#This Row],[Total Comprometido 2024]]/Tabla1[[#This Row],[Total 2024]]</f>
        <v>#DIV/0!</v>
      </c>
      <c r="BE140" s="67">
        <f>Tabla1[[#This Row],[Total Recursos Pagados]]</f>
        <v>0</v>
      </c>
      <c r="BF140" s="26"/>
      <c r="BG140" s="26"/>
      <c r="BH140" s="8"/>
      <c r="BI140" s="8"/>
      <c r="BJ140" s="8"/>
    </row>
    <row r="141" spans="1:62" s="18" customFormat="1" x14ac:dyDescent="0.3">
      <c r="A141" s="8"/>
      <c r="B141" s="6"/>
      <c r="C141" s="6"/>
      <c r="D141" s="6"/>
      <c r="E141" s="6"/>
      <c r="F141" s="6"/>
      <c r="G141" s="6"/>
      <c r="H141" s="6"/>
      <c r="I141" s="6"/>
      <c r="J141" s="6"/>
      <c r="K141" s="6"/>
      <c r="L141" s="6"/>
      <c r="M141" s="6"/>
      <c r="N141" s="6"/>
      <c r="O141" s="27"/>
      <c r="P141" s="39" t="e">
        <f>+(Tabla1[[#This Row],[Meta Ejecutada Vigencia4]]/Tabla1[[#This Row],[Meta Programada Vigencia]])</f>
        <v>#DIV/0!</v>
      </c>
      <c r="Q141" s="39" t="e">
        <f>+Tabla1[[#This Row],[Meta Ejecutada Vigencia4]]/Tabla1[[#This Row],[Meta Programada Cuatrienio3]]/4</f>
        <v>#DIV/0!</v>
      </c>
      <c r="R141" s="27"/>
      <c r="S141" s="27"/>
      <c r="T141" s="27"/>
      <c r="U141" s="27"/>
      <c r="V141" s="72"/>
      <c r="W141" s="27"/>
      <c r="X141" s="27"/>
      <c r="Y141" s="72"/>
      <c r="Z141" s="32">
        <f>Tabla1[[#This Row],[Valor Vigencia Proyecto]]</f>
        <v>0</v>
      </c>
      <c r="AA141" s="27"/>
      <c r="AB141" s="27"/>
      <c r="AC141" s="27"/>
      <c r="AD141" s="27"/>
      <c r="AE141" s="27"/>
      <c r="AF141" s="27"/>
      <c r="AG141" s="27"/>
      <c r="AH141" s="27"/>
      <c r="AI141" s="27"/>
      <c r="AJ141" s="27"/>
      <c r="AK141" s="27"/>
      <c r="AL141" s="27"/>
      <c r="AM141" s="32">
        <f>Tabla1[[#This Row],[Valor Vigencia Proyecto]]</f>
        <v>0</v>
      </c>
      <c r="AN141" s="32">
        <f>SUM(Tabla1[[#This Row],[Recursos propios 2024]:[Otros 2024]])</f>
        <v>0</v>
      </c>
      <c r="AO141" s="27"/>
      <c r="AP141" s="27"/>
      <c r="AQ141" s="27"/>
      <c r="AR141" s="27"/>
      <c r="AS141" s="27"/>
      <c r="AT141" s="27"/>
      <c r="AU141" s="27"/>
      <c r="AV141" s="27"/>
      <c r="AW141" s="27"/>
      <c r="AX141" s="27"/>
      <c r="AY141" s="27"/>
      <c r="AZ141" s="27"/>
      <c r="BA141" s="27"/>
      <c r="BB141" s="27"/>
      <c r="BC141" s="32">
        <f>SUM(Tabla1[[#This Row],[Recursos propios 20242]:[Otros 202415]])</f>
        <v>0</v>
      </c>
      <c r="BD141" s="53" t="e">
        <f>+Tabla1[[#This Row],[Total Comprometido 2024]]/Tabla1[[#This Row],[Total 2024]]</f>
        <v>#DIV/0!</v>
      </c>
      <c r="BE141" s="69">
        <f>Tabla1[[#This Row],[Total Recursos Pagados]]</f>
        <v>0</v>
      </c>
      <c r="BF141" s="27"/>
      <c r="BG141" s="27"/>
      <c r="BH141" s="6"/>
      <c r="BI141" s="6"/>
      <c r="BJ141" s="8"/>
    </row>
    <row r="142" spans="1:62" s="18" customFormat="1" x14ac:dyDescent="0.3">
      <c r="A142" s="8"/>
      <c r="B142" s="8"/>
      <c r="C142" s="8"/>
      <c r="D142" s="8"/>
      <c r="E142" s="8"/>
      <c r="F142" s="8"/>
      <c r="G142" s="8"/>
      <c r="H142" s="8"/>
      <c r="I142" s="8"/>
      <c r="J142" s="8"/>
      <c r="K142" s="8"/>
      <c r="L142" s="8"/>
      <c r="M142" s="8"/>
      <c r="N142" s="8"/>
      <c r="O142" s="26"/>
      <c r="P142" s="37" t="e">
        <f>+(Tabla1[[#This Row],[Meta Ejecutada Vigencia4]]/Tabla1[[#This Row],[Meta Programada Vigencia]])</f>
        <v>#DIV/0!</v>
      </c>
      <c r="Q142" s="37" t="e">
        <f>+Tabla1[[#This Row],[Meta Ejecutada Vigencia4]]/Tabla1[[#This Row],[Meta Programada Cuatrienio3]]/4</f>
        <v>#DIV/0!</v>
      </c>
      <c r="R142" s="26"/>
      <c r="S142" s="26"/>
      <c r="T142" s="26"/>
      <c r="U142" s="26"/>
      <c r="V142" s="77"/>
      <c r="W142" s="26"/>
      <c r="X142" s="26"/>
      <c r="Y142" s="77"/>
      <c r="Z142" s="31">
        <f>Tabla1[[#This Row],[Valor Vigencia Proyecto]]</f>
        <v>0</v>
      </c>
      <c r="AA142" s="26"/>
      <c r="AB142" s="26"/>
      <c r="AC142" s="26"/>
      <c r="AD142" s="26"/>
      <c r="AE142" s="26"/>
      <c r="AF142" s="26"/>
      <c r="AG142" s="26"/>
      <c r="AH142" s="26"/>
      <c r="AI142" s="26"/>
      <c r="AJ142" s="26"/>
      <c r="AK142" s="26"/>
      <c r="AL142" s="26"/>
      <c r="AM142" s="31">
        <f>Tabla1[[#This Row],[Valor Vigencia Proyecto]]</f>
        <v>0</v>
      </c>
      <c r="AN142" s="31">
        <f>SUM(Tabla1[[#This Row],[Recursos propios 2024]:[Otros 2024]])</f>
        <v>0</v>
      </c>
      <c r="AO142" s="26"/>
      <c r="AP142" s="26"/>
      <c r="AQ142" s="26"/>
      <c r="AR142" s="26"/>
      <c r="AS142" s="26"/>
      <c r="AT142" s="26"/>
      <c r="AU142" s="26"/>
      <c r="AV142" s="26"/>
      <c r="AW142" s="26"/>
      <c r="AX142" s="26"/>
      <c r="AY142" s="26"/>
      <c r="AZ142" s="26"/>
      <c r="BA142" s="26"/>
      <c r="BB142" s="26"/>
      <c r="BC142" s="31">
        <f>SUM(Tabla1[[#This Row],[Recursos propios 20242]:[Otros 202415]])</f>
        <v>0</v>
      </c>
      <c r="BD142" s="54" t="e">
        <f>+Tabla1[[#This Row],[Total Comprometido 2024]]/Tabla1[[#This Row],[Total 2024]]</f>
        <v>#DIV/0!</v>
      </c>
      <c r="BE142" s="67">
        <f>Tabla1[[#This Row],[Total Recursos Pagados]]</f>
        <v>0</v>
      </c>
      <c r="BF142" s="26"/>
      <c r="BG142" s="26"/>
      <c r="BH142" s="8"/>
      <c r="BI142" s="8"/>
      <c r="BJ142" s="8"/>
    </row>
    <row r="143" spans="1:62" s="18" customFormat="1" x14ac:dyDescent="0.3">
      <c r="A143" s="8"/>
      <c r="B143" s="6"/>
      <c r="C143" s="6"/>
      <c r="D143" s="6"/>
      <c r="E143" s="6"/>
      <c r="F143" s="6"/>
      <c r="G143" s="6"/>
      <c r="H143" s="6"/>
      <c r="I143" s="6"/>
      <c r="J143" s="6"/>
      <c r="K143" s="6"/>
      <c r="L143" s="6"/>
      <c r="M143" s="6"/>
      <c r="N143" s="6"/>
      <c r="O143" s="27"/>
      <c r="P143" s="39" t="e">
        <f>+(Tabla1[[#This Row],[Meta Ejecutada Vigencia4]]/Tabla1[[#This Row],[Meta Programada Vigencia]])</f>
        <v>#DIV/0!</v>
      </c>
      <c r="Q143" s="39" t="e">
        <f>+Tabla1[[#This Row],[Meta Ejecutada Vigencia4]]/Tabla1[[#This Row],[Meta Programada Cuatrienio3]]/4</f>
        <v>#DIV/0!</v>
      </c>
      <c r="R143" s="27"/>
      <c r="S143" s="27"/>
      <c r="T143" s="27"/>
      <c r="U143" s="27"/>
      <c r="V143" s="72"/>
      <c r="W143" s="27"/>
      <c r="X143" s="27"/>
      <c r="Y143" s="72"/>
      <c r="Z143" s="32">
        <f>Tabla1[[#This Row],[Valor Vigencia Proyecto]]</f>
        <v>0</v>
      </c>
      <c r="AA143" s="27"/>
      <c r="AB143" s="27"/>
      <c r="AC143" s="27"/>
      <c r="AD143" s="27"/>
      <c r="AE143" s="27"/>
      <c r="AF143" s="27"/>
      <c r="AG143" s="27"/>
      <c r="AH143" s="27"/>
      <c r="AI143" s="27"/>
      <c r="AJ143" s="27"/>
      <c r="AK143" s="27"/>
      <c r="AL143" s="27"/>
      <c r="AM143" s="32">
        <f>Tabla1[[#This Row],[Valor Vigencia Proyecto]]</f>
        <v>0</v>
      </c>
      <c r="AN143" s="32">
        <f>SUM(Tabla1[[#This Row],[Recursos propios 2024]:[Otros 2024]])</f>
        <v>0</v>
      </c>
      <c r="AO143" s="27"/>
      <c r="AP143" s="27"/>
      <c r="AQ143" s="27"/>
      <c r="AR143" s="27"/>
      <c r="AS143" s="27"/>
      <c r="AT143" s="27"/>
      <c r="AU143" s="27"/>
      <c r="AV143" s="27"/>
      <c r="AW143" s="27"/>
      <c r="AX143" s="27"/>
      <c r="AY143" s="27"/>
      <c r="AZ143" s="27"/>
      <c r="BA143" s="27"/>
      <c r="BB143" s="27"/>
      <c r="BC143" s="32">
        <f>SUM(Tabla1[[#This Row],[Recursos propios 20242]:[Otros 202415]])</f>
        <v>0</v>
      </c>
      <c r="BD143" s="53" t="e">
        <f>+Tabla1[[#This Row],[Total Comprometido 2024]]/Tabla1[[#This Row],[Total 2024]]</f>
        <v>#DIV/0!</v>
      </c>
      <c r="BE143" s="69">
        <f>Tabla1[[#This Row],[Total Recursos Pagados]]</f>
        <v>0</v>
      </c>
      <c r="BF143" s="27"/>
      <c r="BG143" s="27"/>
      <c r="BH143" s="6"/>
      <c r="BI143" s="6"/>
      <c r="BJ143" s="8"/>
    </row>
    <row r="144" spans="1:62" s="18" customFormat="1" x14ac:dyDescent="0.3">
      <c r="A144" s="8"/>
      <c r="B144" s="8"/>
      <c r="C144" s="8"/>
      <c r="D144" s="8"/>
      <c r="E144" s="8"/>
      <c r="F144" s="8"/>
      <c r="G144" s="8"/>
      <c r="H144" s="8"/>
      <c r="I144" s="8"/>
      <c r="J144" s="8"/>
      <c r="K144" s="8"/>
      <c r="L144" s="8"/>
      <c r="M144" s="8"/>
      <c r="N144" s="8"/>
      <c r="O144" s="26"/>
      <c r="P144" s="37" t="e">
        <f>+(Tabla1[[#This Row],[Meta Ejecutada Vigencia4]]/Tabla1[[#This Row],[Meta Programada Vigencia]])</f>
        <v>#DIV/0!</v>
      </c>
      <c r="Q144" s="37" t="e">
        <f>+Tabla1[[#This Row],[Meta Ejecutada Vigencia4]]/Tabla1[[#This Row],[Meta Programada Cuatrienio3]]/4</f>
        <v>#DIV/0!</v>
      </c>
      <c r="R144" s="26"/>
      <c r="S144" s="26"/>
      <c r="T144" s="26"/>
      <c r="U144" s="26"/>
      <c r="V144" s="77"/>
      <c r="W144" s="26"/>
      <c r="X144" s="26"/>
      <c r="Y144" s="77"/>
      <c r="Z144" s="31">
        <f>Tabla1[[#This Row],[Valor Vigencia Proyecto]]</f>
        <v>0</v>
      </c>
      <c r="AA144" s="26"/>
      <c r="AB144" s="26"/>
      <c r="AC144" s="26"/>
      <c r="AD144" s="26"/>
      <c r="AE144" s="26"/>
      <c r="AF144" s="26"/>
      <c r="AG144" s="26"/>
      <c r="AH144" s="26"/>
      <c r="AI144" s="26"/>
      <c r="AJ144" s="26"/>
      <c r="AK144" s="26"/>
      <c r="AL144" s="26"/>
      <c r="AM144" s="31">
        <f>Tabla1[[#This Row],[Valor Vigencia Proyecto]]</f>
        <v>0</v>
      </c>
      <c r="AN144" s="31">
        <f>SUM(Tabla1[[#This Row],[Recursos propios 2024]:[Otros 2024]])</f>
        <v>0</v>
      </c>
      <c r="AO144" s="26"/>
      <c r="AP144" s="26"/>
      <c r="AQ144" s="26"/>
      <c r="AR144" s="26"/>
      <c r="AS144" s="26"/>
      <c r="AT144" s="26"/>
      <c r="AU144" s="26"/>
      <c r="AV144" s="26"/>
      <c r="AW144" s="26"/>
      <c r="AX144" s="26"/>
      <c r="AY144" s="26"/>
      <c r="AZ144" s="26"/>
      <c r="BA144" s="26"/>
      <c r="BB144" s="26"/>
      <c r="BC144" s="31">
        <f>SUM(Tabla1[[#This Row],[Recursos propios 20242]:[Otros 202415]])</f>
        <v>0</v>
      </c>
      <c r="BD144" s="54" t="e">
        <f>+Tabla1[[#This Row],[Total Comprometido 2024]]/Tabla1[[#This Row],[Total 2024]]</f>
        <v>#DIV/0!</v>
      </c>
      <c r="BE144" s="67">
        <f>Tabla1[[#This Row],[Total Recursos Pagados]]</f>
        <v>0</v>
      </c>
      <c r="BF144" s="26"/>
      <c r="BG144" s="26"/>
      <c r="BH144" s="8"/>
      <c r="BI144" s="8"/>
      <c r="BJ144" s="8"/>
    </row>
    <row r="145" spans="1:62" s="18" customFormat="1" x14ac:dyDescent="0.3">
      <c r="A145" s="8"/>
      <c r="B145" s="6"/>
      <c r="C145" s="6"/>
      <c r="D145" s="6"/>
      <c r="E145" s="6"/>
      <c r="F145" s="6"/>
      <c r="G145" s="6"/>
      <c r="H145" s="6"/>
      <c r="I145" s="6"/>
      <c r="J145" s="6"/>
      <c r="K145" s="6"/>
      <c r="L145" s="6"/>
      <c r="M145" s="6"/>
      <c r="N145" s="6"/>
      <c r="O145" s="27"/>
      <c r="P145" s="39" t="e">
        <f>+(Tabla1[[#This Row],[Meta Ejecutada Vigencia4]]/Tabla1[[#This Row],[Meta Programada Vigencia]])</f>
        <v>#DIV/0!</v>
      </c>
      <c r="Q145" s="39" t="e">
        <f>+Tabla1[[#This Row],[Meta Ejecutada Vigencia4]]/Tabla1[[#This Row],[Meta Programada Cuatrienio3]]/4</f>
        <v>#DIV/0!</v>
      </c>
      <c r="R145" s="27"/>
      <c r="S145" s="27"/>
      <c r="T145" s="27"/>
      <c r="U145" s="27"/>
      <c r="V145" s="72"/>
      <c r="W145" s="27"/>
      <c r="X145" s="27"/>
      <c r="Y145" s="72"/>
      <c r="Z145" s="32">
        <f>Tabla1[[#This Row],[Valor Vigencia Proyecto]]</f>
        <v>0</v>
      </c>
      <c r="AA145" s="27"/>
      <c r="AB145" s="27"/>
      <c r="AC145" s="27"/>
      <c r="AD145" s="27"/>
      <c r="AE145" s="27"/>
      <c r="AF145" s="27"/>
      <c r="AG145" s="27"/>
      <c r="AH145" s="27"/>
      <c r="AI145" s="27"/>
      <c r="AJ145" s="27"/>
      <c r="AK145" s="27"/>
      <c r="AL145" s="27"/>
      <c r="AM145" s="32">
        <f>Tabla1[[#This Row],[Valor Vigencia Proyecto]]</f>
        <v>0</v>
      </c>
      <c r="AN145" s="32">
        <f>SUM(Tabla1[[#This Row],[Recursos propios 2024]:[Otros 2024]])</f>
        <v>0</v>
      </c>
      <c r="AO145" s="27"/>
      <c r="AP145" s="27"/>
      <c r="AQ145" s="27"/>
      <c r="AR145" s="27"/>
      <c r="AS145" s="27"/>
      <c r="AT145" s="27"/>
      <c r="AU145" s="27"/>
      <c r="AV145" s="27"/>
      <c r="AW145" s="27"/>
      <c r="AX145" s="27"/>
      <c r="AY145" s="27"/>
      <c r="AZ145" s="27"/>
      <c r="BA145" s="27"/>
      <c r="BB145" s="27"/>
      <c r="BC145" s="32">
        <f>SUM(Tabla1[[#This Row],[Recursos propios 20242]:[Otros 202415]])</f>
        <v>0</v>
      </c>
      <c r="BD145" s="53" t="e">
        <f>+Tabla1[[#This Row],[Total Comprometido 2024]]/Tabla1[[#This Row],[Total 2024]]</f>
        <v>#DIV/0!</v>
      </c>
      <c r="BE145" s="69">
        <f>Tabla1[[#This Row],[Total Recursos Pagados]]</f>
        <v>0</v>
      </c>
      <c r="BF145" s="27"/>
      <c r="BG145" s="27"/>
      <c r="BH145" s="6"/>
      <c r="BI145" s="6"/>
      <c r="BJ145" s="8"/>
    </row>
    <row r="146" spans="1:62" s="18" customFormat="1" x14ac:dyDescent="0.3">
      <c r="A146" s="8"/>
      <c r="B146" s="8"/>
      <c r="C146" s="8"/>
      <c r="D146" s="8"/>
      <c r="E146" s="8"/>
      <c r="F146" s="8"/>
      <c r="G146" s="8"/>
      <c r="H146" s="8"/>
      <c r="I146" s="8"/>
      <c r="J146" s="8"/>
      <c r="K146" s="8"/>
      <c r="L146" s="8"/>
      <c r="M146" s="8"/>
      <c r="N146" s="8"/>
      <c r="O146" s="26"/>
      <c r="P146" s="37" t="e">
        <f>+(Tabla1[[#This Row],[Meta Ejecutada Vigencia4]]/Tabla1[[#This Row],[Meta Programada Vigencia]])</f>
        <v>#DIV/0!</v>
      </c>
      <c r="Q146" s="37" t="e">
        <f>+Tabla1[[#This Row],[Meta Ejecutada Vigencia4]]/Tabla1[[#This Row],[Meta Programada Cuatrienio3]]/4</f>
        <v>#DIV/0!</v>
      </c>
      <c r="R146" s="26"/>
      <c r="S146" s="26"/>
      <c r="T146" s="26"/>
      <c r="U146" s="26"/>
      <c r="V146" s="77"/>
      <c r="W146" s="26"/>
      <c r="X146" s="26"/>
      <c r="Y146" s="77"/>
      <c r="Z146" s="31">
        <f>Tabla1[[#This Row],[Valor Vigencia Proyecto]]</f>
        <v>0</v>
      </c>
      <c r="AA146" s="26"/>
      <c r="AB146" s="26"/>
      <c r="AC146" s="26"/>
      <c r="AD146" s="26"/>
      <c r="AE146" s="26"/>
      <c r="AF146" s="26"/>
      <c r="AG146" s="26"/>
      <c r="AH146" s="26"/>
      <c r="AI146" s="26"/>
      <c r="AJ146" s="26"/>
      <c r="AK146" s="26"/>
      <c r="AL146" s="26"/>
      <c r="AM146" s="31">
        <f>Tabla1[[#This Row],[Valor Vigencia Proyecto]]</f>
        <v>0</v>
      </c>
      <c r="AN146" s="31">
        <f>SUM(Tabla1[[#This Row],[Recursos propios 2024]:[Otros 2024]])</f>
        <v>0</v>
      </c>
      <c r="AO146" s="26"/>
      <c r="AP146" s="26"/>
      <c r="AQ146" s="26"/>
      <c r="AR146" s="26"/>
      <c r="AS146" s="26"/>
      <c r="AT146" s="26"/>
      <c r="AU146" s="26"/>
      <c r="AV146" s="26"/>
      <c r="AW146" s="26"/>
      <c r="AX146" s="26"/>
      <c r="AY146" s="26"/>
      <c r="AZ146" s="26"/>
      <c r="BA146" s="26"/>
      <c r="BB146" s="26"/>
      <c r="BC146" s="31">
        <f>SUM(Tabla1[[#This Row],[Recursos propios 20242]:[Otros 202415]])</f>
        <v>0</v>
      </c>
      <c r="BD146" s="54" t="e">
        <f>+Tabla1[[#This Row],[Total Comprometido 2024]]/Tabla1[[#This Row],[Total 2024]]</f>
        <v>#DIV/0!</v>
      </c>
      <c r="BE146" s="67">
        <f>Tabla1[[#This Row],[Total Recursos Pagados]]</f>
        <v>0</v>
      </c>
      <c r="BF146" s="26"/>
      <c r="BG146" s="26"/>
      <c r="BH146" s="8"/>
      <c r="BI146" s="8"/>
      <c r="BJ146" s="8"/>
    </row>
    <row r="147" spans="1:62" s="18" customFormat="1" x14ac:dyDescent="0.3">
      <c r="A147" s="8"/>
      <c r="B147" s="6"/>
      <c r="C147" s="6"/>
      <c r="D147" s="6"/>
      <c r="E147" s="6"/>
      <c r="F147" s="6"/>
      <c r="G147" s="6"/>
      <c r="H147" s="6"/>
      <c r="I147" s="6"/>
      <c r="J147" s="6"/>
      <c r="K147" s="6"/>
      <c r="L147" s="6"/>
      <c r="M147" s="6"/>
      <c r="N147" s="6"/>
      <c r="O147" s="27"/>
      <c r="P147" s="39" t="e">
        <f>+(Tabla1[[#This Row],[Meta Ejecutada Vigencia4]]/Tabla1[[#This Row],[Meta Programada Vigencia]])</f>
        <v>#DIV/0!</v>
      </c>
      <c r="Q147" s="39" t="e">
        <f>+Tabla1[[#This Row],[Meta Ejecutada Vigencia4]]/Tabla1[[#This Row],[Meta Programada Cuatrienio3]]/4</f>
        <v>#DIV/0!</v>
      </c>
      <c r="R147" s="27"/>
      <c r="S147" s="27"/>
      <c r="T147" s="27"/>
      <c r="U147" s="27"/>
      <c r="V147" s="72"/>
      <c r="W147" s="27"/>
      <c r="X147" s="27"/>
      <c r="Y147" s="72"/>
      <c r="Z147" s="32">
        <f>Tabla1[[#This Row],[Valor Vigencia Proyecto]]</f>
        <v>0</v>
      </c>
      <c r="AA147" s="27"/>
      <c r="AB147" s="27"/>
      <c r="AC147" s="27"/>
      <c r="AD147" s="27"/>
      <c r="AE147" s="27"/>
      <c r="AF147" s="27"/>
      <c r="AG147" s="27"/>
      <c r="AH147" s="27"/>
      <c r="AI147" s="27"/>
      <c r="AJ147" s="27"/>
      <c r="AK147" s="27"/>
      <c r="AL147" s="27"/>
      <c r="AM147" s="32">
        <f>Tabla1[[#This Row],[Valor Vigencia Proyecto]]</f>
        <v>0</v>
      </c>
      <c r="AN147" s="32">
        <f>SUM(Tabla1[[#This Row],[Recursos propios 2024]:[Otros 2024]])</f>
        <v>0</v>
      </c>
      <c r="AO147" s="27"/>
      <c r="AP147" s="27"/>
      <c r="AQ147" s="27"/>
      <c r="AR147" s="27"/>
      <c r="AS147" s="27"/>
      <c r="AT147" s="27"/>
      <c r="AU147" s="27"/>
      <c r="AV147" s="27"/>
      <c r="AW147" s="27"/>
      <c r="AX147" s="27"/>
      <c r="AY147" s="27"/>
      <c r="AZ147" s="27"/>
      <c r="BA147" s="27"/>
      <c r="BB147" s="27"/>
      <c r="BC147" s="32">
        <f>SUM(Tabla1[[#This Row],[Recursos propios 20242]:[Otros 202415]])</f>
        <v>0</v>
      </c>
      <c r="BD147" s="53" t="e">
        <f>+Tabla1[[#This Row],[Total Comprometido 2024]]/Tabla1[[#This Row],[Total 2024]]</f>
        <v>#DIV/0!</v>
      </c>
      <c r="BE147" s="69">
        <f>Tabla1[[#This Row],[Total Recursos Pagados]]</f>
        <v>0</v>
      </c>
      <c r="BF147" s="27"/>
      <c r="BG147" s="27"/>
      <c r="BH147" s="6"/>
      <c r="BI147" s="6"/>
      <c r="BJ147" s="8"/>
    </row>
    <row r="148" spans="1:62" s="18" customFormat="1" x14ac:dyDescent="0.3">
      <c r="A148" s="8"/>
      <c r="B148" s="8"/>
      <c r="C148" s="8"/>
      <c r="D148" s="8"/>
      <c r="E148" s="8"/>
      <c r="F148" s="8"/>
      <c r="G148" s="8"/>
      <c r="H148" s="8"/>
      <c r="I148" s="8"/>
      <c r="J148" s="8"/>
      <c r="K148" s="8"/>
      <c r="L148" s="8"/>
      <c r="M148" s="8"/>
      <c r="N148" s="8"/>
      <c r="O148" s="26"/>
      <c r="P148" s="37" t="e">
        <f>+(Tabla1[[#This Row],[Meta Ejecutada Vigencia4]]/Tabla1[[#This Row],[Meta Programada Vigencia]])</f>
        <v>#DIV/0!</v>
      </c>
      <c r="Q148" s="37" t="e">
        <f>+Tabla1[[#This Row],[Meta Ejecutada Vigencia4]]/Tabla1[[#This Row],[Meta Programada Cuatrienio3]]/4</f>
        <v>#DIV/0!</v>
      </c>
      <c r="R148" s="26"/>
      <c r="S148" s="26"/>
      <c r="T148" s="26"/>
      <c r="U148" s="26"/>
      <c r="V148" s="77"/>
      <c r="W148" s="26"/>
      <c r="X148" s="26"/>
      <c r="Y148" s="77"/>
      <c r="Z148" s="31">
        <f>Tabla1[[#This Row],[Valor Vigencia Proyecto]]</f>
        <v>0</v>
      </c>
      <c r="AA148" s="26"/>
      <c r="AB148" s="26"/>
      <c r="AC148" s="26"/>
      <c r="AD148" s="26"/>
      <c r="AE148" s="26"/>
      <c r="AF148" s="26"/>
      <c r="AG148" s="26"/>
      <c r="AH148" s="26"/>
      <c r="AI148" s="26"/>
      <c r="AJ148" s="26"/>
      <c r="AK148" s="26"/>
      <c r="AL148" s="26"/>
      <c r="AM148" s="31">
        <f>Tabla1[[#This Row],[Valor Vigencia Proyecto]]</f>
        <v>0</v>
      </c>
      <c r="AN148" s="31">
        <f>SUM(Tabla1[[#This Row],[Recursos propios 2024]:[Otros 2024]])</f>
        <v>0</v>
      </c>
      <c r="AO148" s="26"/>
      <c r="AP148" s="26"/>
      <c r="AQ148" s="26"/>
      <c r="AR148" s="26"/>
      <c r="AS148" s="26"/>
      <c r="AT148" s="26"/>
      <c r="AU148" s="26"/>
      <c r="AV148" s="26"/>
      <c r="AW148" s="26"/>
      <c r="AX148" s="26"/>
      <c r="AY148" s="26"/>
      <c r="AZ148" s="26"/>
      <c r="BA148" s="26"/>
      <c r="BB148" s="26"/>
      <c r="BC148" s="31">
        <f>SUM(Tabla1[[#This Row],[Recursos propios 20242]:[Otros 202415]])</f>
        <v>0</v>
      </c>
      <c r="BD148" s="54" t="e">
        <f>+Tabla1[[#This Row],[Total Comprometido 2024]]/Tabla1[[#This Row],[Total 2024]]</f>
        <v>#DIV/0!</v>
      </c>
      <c r="BE148" s="67">
        <f>Tabla1[[#This Row],[Total Recursos Pagados]]</f>
        <v>0</v>
      </c>
      <c r="BF148" s="26"/>
      <c r="BG148" s="26"/>
      <c r="BH148" s="8"/>
      <c r="BI148" s="8"/>
      <c r="BJ148" s="8"/>
    </row>
    <row r="149" spans="1:62" s="18" customFormat="1" x14ac:dyDescent="0.3">
      <c r="A149" s="8"/>
      <c r="B149" s="6"/>
      <c r="C149" s="6"/>
      <c r="D149" s="6"/>
      <c r="E149" s="6"/>
      <c r="F149" s="6"/>
      <c r="G149" s="6"/>
      <c r="H149" s="6"/>
      <c r="I149" s="6"/>
      <c r="J149" s="6"/>
      <c r="K149" s="6"/>
      <c r="L149" s="6"/>
      <c r="M149" s="6"/>
      <c r="N149" s="6"/>
      <c r="O149" s="27"/>
      <c r="P149" s="39" t="e">
        <f>+(Tabla1[[#This Row],[Meta Ejecutada Vigencia4]]/Tabla1[[#This Row],[Meta Programada Vigencia]])</f>
        <v>#DIV/0!</v>
      </c>
      <c r="Q149" s="39" t="e">
        <f>+Tabla1[[#This Row],[Meta Ejecutada Vigencia4]]/Tabla1[[#This Row],[Meta Programada Cuatrienio3]]/4</f>
        <v>#DIV/0!</v>
      </c>
      <c r="R149" s="27"/>
      <c r="S149" s="27"/>
      <c r="T149" s="27"/>
      <c r="U149" s="27"/>
      <c r="V149" s="72"/>
      <c r="W149" s="27"/>
      <c r="X149" s="27"/>
      <c r="Y149" s="72"/>
      <c r="Z149" s="32">
        <f>Tabla1[[#This Row],[Valor Vigencia Proyecto]]</f>
        <v>0</v>
      </c>
      <c r="AA149" s="27"/>
      <c r="AB149" s="27"/>
      <c r="AC149" s="27"/>
      <c r="AD149" s="27"/>
      <c r="AE149" s="27"/>
      <c r="AF149" s="27"/>
      <c r="AG149" s="27"/>
      <c r="AH149" s="27"/>
      <c r="AI149" s="27"/>
      <c r="AJ149" s="27"/>
      <c r="AK149" s="27"/>
      <c r="AL149" s="27"/>
      <c r="AM149" s="32">
        <f>Tabla1[[#This Row],[Valor Vigencia Proyecto]]</f>
        <v>0</v>
      </c>
      <c r="AN149" s="32">
        <f>SUM(Tabla1[[#This Row],[Recursos propios 2024]:[Otros 2024]])</f>
        <v>0</v>
      </c>
      <c r="AO149" s="27"/>
      <c r="AP149" s="27"/>
      <c r="AQ149" s="27"/>
      <c r="AR149" s="27"/>
      <c r="AS149" s="27"/>
      <c r="AT149" s="27"/>
      <c r="AU149" s="27"/>
      <c r="AV149" s="27"/>
      <c r="AW149" s="27"/>
      <c r="AX149" s="27"/>
      <c r="AY149" s="27"/>
      <c r="AZ149" s="27"/>
      <c r="BA149" s="27"/>
      <c r="BB149" s="27"/>
      <c r="BC149" s="32">
        <f>SUM(Tabla1[[#This Row],[Recursos propios 20242]:[Otros 202415]])</f>
        <v>0</v>
      </c>
      <c r="BD149" s="53" t="e">
        <f>+Tabla1[[#This Row],[Total Comprometido 2024]]/Tabla1[[#This Row],[Total 2024]]</f>
        <v>#DIV/0!</v>
      </c>
      <c r="BE149" s="69">
        <f>Tabla1[[#This Row],[Total Recursos Pagados]]</f>
        <v>0</v>
      </c>
      <c r="BF149" s="27"/>
      <c r="BG149" s="27"/>
      <c r="BH149" s="6"/>
      <c r="BI149" s="6"/>
      <c r="BJ149" s="8"/>
    </row>
    <row r="150" spans="1:62" s="18" customFormat="1" x14ac:dyDescent="0.3">
      <c r="A150" s="8"/>
      <c r="B150" s="8"/>
      <c r="C150" s="8"/>
      <c r="D150" s="8"/>
      <c r="E150" s="8"/>
      <c r="F150" s="8"/>
      <c r="G150" s="8"/>
      <c r="H150" s="8"/>
      <c r="I150" s="8"/>
      <c r="J150" s="8"/>
      <c r="K150" s="8"/>
      <c r="L150" s="8"/>
      <c r="M150" s="8"/>
      <c r="N150" s="8"/>
      <c r="O150" s="26"/>
      <c r="P150" s="37" t="e">
        <f>+(Tabla1[[#This Row],[Meta Ejecutada Vigencia4]]/Tabla1[[#This Row],[Meta Programada Vigencia]])</f>
        <v>#DIV/0!</v>
      </c>
      <c r="Q150" s="37" t="e">
        <f>+Tabla1[[#This Row],[Meta Ejecutada Vigencia4]]/Tabla1[[#This Row],[Meta Programada Cuatrienio3]]/4</f>
        <v>#DIV/0!</v>
      </c>
      <c r="R150" s="26"/>
      <c r="S150" s="26"/>
      <c r="T150" s="26"/>
      <c r="U150" s="26"/>
      <c r="V150" s="77"/>
      <c r="W150" s="26"/>
      <c r="X150" s="26"/>
      <c r="Y150" s="77"/>
      <c r="Z150" s="31">
        <f>Tabla1[[#This Row],[Valor Vigencia Proyecto]]</f>
        <v>0</v>
      </c>
      <c r="AA150" s="26"/>
      <c r="AB150" s="26"/>
      <c r="AC150" s="26"/>
      <c r="AD150" s="26"/>
      <c r="AE150" s="26"/>
      <c r="AF150" s="26"/>
      <c r="AG150" s="26"/>
      <c r="AH150" s="26"/>
      <c r="AI150" s="26"/>
      <c r="AJ150" s="26"/>
      <c r="AK150" s="26"/>
      <c r="AL150" s="26"/>
      <c r="AM150" s="31">
        <f>Tabla1[[#This Row],[Valor Vigencia Proyecto]]</f>
        <v>0</v>
      </c>
      <c r="AN150" s="31">
        <f>SUM(Tabla1[[#This Row],[Recursos propios 2024]:[Otros 2024]])</f>
        <v>0</v>
      </c>
      <c r="AO150" s="26"/>
      <c r="AP150" s="26"/>
      <c r="AQ150" s="26"/>
      <c r="AR150" s="26"/>
      <c r="AS150" s="26"/>
      <c r="AT150" s="26"/>
      <c r="AU150" s="26"/>
      <c r="AV150" s="26"/>
      <c r="AW150" s="26"/>
      <c r="AX150" s="26"/>
      <c r="AY150" s="26"/>
      <c r="AZ150" s="26"/>
      <c r="BA150" s="26"/>
      <c r="BB150" s="26"/>
      <c r="BC150" s="31">
        <f>SUM(Tabla1[[#This Row],[Recursos propios 20242]:[Otros 202415]])</f>
        <v>0</v>
      </c>
      <c r="BD150" s="54" t="e">
        <f>+Tabla1[[#This Row],[Total Comprometido 2024]]/Tabla1[[#This Row],[Total 2024]]</f>
        <v>#DIV/0!</v>
      </c>
      <c r="BE150" s="67">
        <f>Tabla1[[#This Row],[Total Recursos Pagados]]</f>
        <v>0</v>
      </c>
      <c r="BF150" s="26"/>
      <c r="BG150" s="26"/>
      <c r="BH150" s="8"/>
      <c r="BI150" s="8"/>
      <c r="BJ150" s="8"/>
    </row>
    <row r="151" spans="1:62" s="18" customFormat="1" x14ac:dyDescent="0.3">
      <c r="A151" s="8"/>
      <c r="B151" s="6"/>
      <c r="C151" s="6"/>
      <c r="D151" s="6"/>
      <c r="E151" s="6"/>
      <c r="F151" s="6"/>
      <c r="G151" s="6"/>
      <c r="H151" s="6"/>
      <c r="I151" s="6"/>
      <c r="J151" s="6"/>
      <c r="K151" s="6"/>
      <c r="L151" s="6"/>
      <c r="M151" s="6"/>
      <c r="N151" s="6"/>
      <c r="O151" s="27"/>
      <c r="P151" s="39" t="e">
        <f>+(Tabla1[[#This Row],[Meta Ejecutada Vigencia4]]/Tabla1[[#This Row],[Meta Programada Vigencia]])</f>
        <v>#DIV/0!</v>
      </c>
      <c r="Q151" s="39" t="e">
        <f>+Tabla1[[#This Row],[Meta Ejecutada Vigencia4]]/Tabla1[[#This Row],[Meta Programada Cuatrienio3]]/4</f>
        <v>#DIV/0!</v>
      </c>
      <c r="R151" s="27"/>
      <c r="S151" s="27"/>
      <c r="T151" s="27"/>
      <c r="U151" s="27"/>
      <c r="V151" s="72"/>
      <c r="W151" s="27"/>
      <c r="X151" s="27"/>
      <c r="Y151" s="72"/>
      <c r="Z151" s="32">
        <f>Tabla1[[#This Row],[Valor Vigencia Proyecto]]</f>
        <v>0</v>
      </c>
      <c r="AA151" s="27"/>
      <c r="AB151" s="27"/>
      <c r="AC151" s="27"/>
      <c r="AD151" s="27"/>
      <c r="AE151" s="27"/>
      <c r="AF151" s="27"/>
      <c r="AG151" s="27"/>
      <c r="AH151" s="27"/>
      <c r="AI151" s="27"/>
      <c r="AJ151" s="27"/>
      <c r="AK151" s="27"/>
      <c r="AL151" s="27"/>
      <c r="AM151" s="32">
        <f>Tabla1[[#This Row],[Valor Vigencia Proyecto]]</f>
        <v>0</v>
      </c>
      <c r="AN151" s="32">
        <f>SUM(Tabla1[[#This Row],[Recursos propios 2024]:[Otros 2024]])</f>
        <v>0</v>
      </c>
      <c r="AO151" s="27"/>
      <c r="AP151" s="27"/>
      <c r="AQ151" s="27"/>
      <c r="AR151" s="27"/>
      <c r="AS151" s="27"/>
      <c r="AT151" s="27"/>
      <c r="AU151" s="27"/>
      <c r="AV151" s="27"/>
      <c r="AW151" s="27"/>
      <c r="AX151" s="27"/>
      <c r="AY151" s="27"/>
      <c r="AZ151" s="27"/>
      <c r="BA151" s="27"/>
      <c r="BB151" s="27"/>
      <c r="BC151" s="32">
        <f>SUM(Tabla1[[#This Row],[Recursos propios 20242]:[Otros 202415]])</f>
        <v>0</v>
      </c>
      <c r="BD151" s="53" t="e">
        <f>+Tabla1[[#This Row],[Total Comprometido 2024]]/Tabla1[[#This Row],[Total 2024]]</f>
        <v>#DIV/0!</v>
      </c>
      <c r="BE151" s="69">
        <f>Tabla1[[#This Row],[Total Recursos Pagados]]</f>
        <v>0</v>
      </c>
      <c r="BF151" s="27"/>
      <c r="BG151" s="27"/>
      <c r="BH151" s="6"/>
      <c r="BI151" s="6"/>
      <c r="BJ151" s="8"/>
    </row>
    <row r="152" spans="1:62" x14ac:dyDescent="0.3">
      <c r="A152" s="9"/>
      <c r="B152" s="9"/>
      <c r="C152" s="9"/>
      <c r="D152" s="9"/>
      <c r="E152" s="9"/>
      <c r="F152" s="9"/>
      <c r="G152" s="9"/>
      <c r="H152" s="9"/>
      <c r="I152" s="9"/>
      <c r="J152" s="9"/>
      <c r="K152" s="9"/>
      <c r="L152" s="9"/>
      <c r="M152" s="9"/>
      <c r="N152" s="9"/>
      <c r="O152" s="9"/>
      <c r="P152" s="40" t="e">
        <f>+(Tabla1[[#This Row],[Meta Ejecutada Vigencia4]]/Tabla1[[#This Row],[Meta Programada Vigencia]])</f>
        <v>#DIV/0!</v>
      </c>
      <c r="Q152" s="40" t="e">
        <f>+Tabla1[[#This Row],[Meta Ejecutada Vigencia4]]/Tabla1[[#This Row],[Meta Programada Cuatrienio3]]/4</f>
        <v>#DIV/0!</v>
      </c>
      <c r="R152" s="35"/>
      <c r="S152" s="35"/>
      <c r="T152" s="35"/>
      <c r="U152" s="35"/>
      <c r="V152" s="78"/>
      <c r="W152" s="35"/>
      <c r="X152" s="35"/>
      <c r="Y152" s="78"/>
      <c r="Z152" s="42">
        <f>Tabla1[[#This Row],[Valor Vigencia Proyecto]]</f>
        <v>0</v>
      </c>
      <c r="AA152" s="35"/>
      <c r="AB152" s="35"/>
      <c r="AC152" s="35"/>
      <c r="AD152" s="35"/>
      <c r="AE152" s="35"/>
      <c r="AF152" s="35"/>
      <c r="AG152" s="35"/>
      <c r="AH152" s="35"/>
      <c r="AI152" s="35"/>
      <c r="AJ152" s="35"/>
      <c r="AK152" s="35"/>
      <c r="AL152" s="35"/>
      <c r="AM152" s="42">
        <f>Tabla1[[#This Row],[Valor Vigencia Proyecto]]</f>
        <v>0</v>
      </c>
      <c r="AN152" s="42">
        <f>SUM(Tabla1[[#This Row],[Recursos propios 2024]:[Otros 2024]])</f>
        <v>0</v>
      </c>
      <c r="AO152" s="35"/>
      <c r="AP152" s="35"/>
      <c r="AQ152" s="35"/>
      <c r="AR152" s="35"/>
      <c r="AS152" s="35"/>
      <c r="AT152" s="35"/>
      <c r="AU152" s="35"/>
      <c r="AV152" s="35"/>
      <c r="AW152" s="35"/>
      <c r="AX152" s="35"/>
      <c r="AY152" s="35"/>
      <c r="AZ152" s="35"/>
      <c r="BA152" s="35"/>
      <c r="BB152" s="35"/>
      <c r="BC152" s="42">
        <f>SUM(Tabla1[[#This Row],[Recursos propios 20242]:[Otros 202415]])</f>
        <v>0</v>
      </c>
      <c r="BD152" s="55" t="e">
        <f>+Tabla1[[#This Row],[Total Comprometido 2024]]/Tabla1[[#This Row],[Total 2024]]</f>
        <v>#DIV/0!</v>
      </c>
      <c r="BE152" s="70">
        <f>Tabla1[[#This Row],[Total Recursos Pagados]]</f>
        <v>0</v>
      </c>
      <c r="BF152" s="35"/>
      <c r="BG152" s="35"/>
      <c r="BH152" s="9"/>
      <c r="BI152" s="9"/>
      <c r="BJ152" s="9"/>
    </row>
    <row r="153" spans="1:62" x14ac:dyDescent="0.3">
      <c r="A153" s="6"/>
      <c r="B153" s="6"/>
      <c r="C153" s="6"/>
      <c r="D153" s="6"/>
      <c r="E153" s="6"/>
      <c r="F153" s="6"/>
      <c r="G153" s="6"/>
      <c r="H153" s="6"/>
      <c r="I153" s="6"/>
      <c r="J153" s="6"/>
      <c r="K153" s="6"/>
      <c r="L153" s="6"/>
      <c r="M153" s="6"/>
      <c r="N153" s="6"/>
      <c r="O153" s="6"/>
      <c r="P153" s="6"/>
      <c r="Q153" s="6"/>
      <c r="R153" s="6"/>
      <c r="S153" s="6"/>
      <c r="T153" s="6"/>
      <c r="U153" s="6"/>
      <c r="V153" s="79"/>
      <c r="W153" s="6"/>
      <c r="X153" s="6"/>
      <c r="Y153" s="79"/>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row>
    <row r="154" spans="1:62" x14ac:dyDescent="0.3">
      <c r="A154" s="8"/>
      <c r="B154" s="8"/>
      <c r="C154" s="8"/>
      <c r="D154" s="8"/>
      <c r="E154" s="8"/>
      <c r="F154" s="8"/>
      <c r="G154" s="8"/>
      <c r="H154" s="8"/>
      <c r="I154" s="8"/>
      <c r="J154" s="8"/>
      <c r="K154" s="8"/>
      <c r="L154" s="8"/>
      <c r="M154" s="8"/>
      <c r="N154" s="8"/>
      <c r="O154" s="8"/>
      <c r="P154" s="8"/>
      <c r="Q154" s="8"/>
      <c r="R154" s="8"/>
      <c r="S154" s="8"/>
      <c r="T154" s="8"/>
      <c r="U154" s="8"/>
      <c r="V154" s="80"/>
      <c r="W154" s="8"/>
      <c r="X154" s="8"/>
      <c r="Y154" s="80"/>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row>
    <row r="155" spans="1:62" x14ac:dyDescent="0.3">
      <c r="A155" s="8"/>
      <c r="B155" s="6"/>
      <c r="C155" s="6"/>
      <c r="D155" s="6"/>
      <c r="E155" s="6"/>
      <c r="F155" s="6"/>
      <c r="G155" s="6"/>
      <c r="H155" s="6"/>
      <c r="I155" s="6"/>
      <c r="J155" s="6"/>
      <c r="K155" s="6"/>
      <c r="L155" s="6"/>
      <c r="M155" s="6"/>
      <c r="N155" s="6"/>
      <c r="O155" s="6"/>
      <c r="P155" s="6"/>
      <c r="Q155" s="6"/>
      <c r="R155" s="6"/>
      <c r="S155" s="6"/>
      <c r="T155" s="6"/>
      <c r="U155" s="6"/>
      <c r="V155" s="79"/>
      <c r="W155" s="6"/>
      <c r="X155" s="6"/>
      <c r="Y155" s="79"/>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row>
    <row r="156" spans="1:62" x14ac:dyDescent="0.3">
      <c r="A156" s="8"/>
      <c r="B156" s="8"/>
      <c r="C156" s="8"/>
      <c r="D156" s="8"/>
      <c r="E156" s="8"/>
      <c r="F156" s="8"/>
      <c r="G156" s="8"/>
      <c r="H156" s="8"/>
      <c r="I156" s="8"/>
      <c r="J156" s="8"/>
      <c r="K156" s="8"/>
      <c r="L156" s="8"/>
      <c r="M156" s="8"/>
      <c r="N156" s="8"/>
      <c r="O156" s="8"/>
      <c r="P156" s="8"/>
      <c r="Q156" s="8"/>
      <c r="R156" s="8"/>
      <c r="S156" s="8"/>
      <c r="T156" s="8"/>
      <c r="U156" s="8"/>
      <c r="V156" s="80"/>
      <c r="W156" s="8"/>
      <c r="X156" s="8"/>
      <c r="Y156" s="80"/>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row>
    <row r="157" spans="1:62" x14ac:dyDescent="0.3">
      <c r="A157" s="6"/>
      <c r="B157" s="6"/>
      <c r="C157" s="6"/>
      <c r="D157" s="6"/>
      <c r="E157" s="6"/>
      <c r="F157" s="6"/>
      <c r="G157" s="6"/>
      <c r="H157" s="6"/>
      <c r="I157" s="6"/>
      <c r="J157" s="6"/>
      <c r="K157" s="6"/>
      <c r="L157" s="6"/>
      <c r="M157" s="6"/>
      <c r="N157" s="6"/>
      <c r="O157" s="6"/>
      <c r="P157" s="6"/>
      <c r="Q157" s="6"/>
      <c r="R157" s="6"/>
      <c r="S157" s="6"/>
      <c r="T157" s="6"/>
      <c r="U157" s="6"/>
      <c r="V157" s="79"/>
      <c r="W157" s="6"/>
      <c r="X157" s="6"/>
      <c r="Y157" s="79"/>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row>
    <row r="158" spans="1:62" x14ac:dyDescent="0.3">
      <c r="A158" s="8"/>
      <c r="B158" s="8"/>
      <c r="C158" s="8"/>
      <c r="D158" s="8"/>
      <c r="E158" s="8"/>
      <c r="F158" s="8"/>
      <c r="G158" s="8"/>
      <c r="H158" s="8"/>
      <c r="I158" s="8"/>
      <c r="J158" s="8"/>
      <c r="K158" s="8"/>
      <c r="L158" s="8"/>
      <c r="M158" s="8"/>
      <c r="N158" s="8"/>
      <c r="O158" s="8"/>
      <c r="P158" s="8"/>
      <c r="Q158" s="8"/>
      <c r="R158" s="8"/>
      <c r="S158" s="8"/>
      <c r="T158" s="8"/>
      <c r="U158" s="8"/>
      <c r="V158" s="80"/>
      <c r="W158" s="8"/>
      <c r="X158" s="8"/>
      <c r="Y158" s="80"/>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row>
    <row r="159" spans="1:62" x14ac:dyDescent="0.3">
      <c r="A159" s="8"/>
      <c r="B159" s="6"/>
      <c r="C159" s="6"/>
      <c r="D159" s="6"/>
      <c r="E159" s="6"/>
      <c r="F159" s="6"/>
      <c r="G159" s="6"/>
      <c r="H159" s="6"/>
      <c r="I159" s="6"/>
      <c r="J159" s="6"/>
      <c r="K159" s="6"/>
      <c r="L159" s="6"/>
      <c r="M159" s="6"/>
      <c r="N159" s="6"/>
      <c r="O159" s="6"/>
      <c r="P159" s="6"/>
      <c r="Q159" s="6"/>
      <c r="R159" s="6"/>
      <c r="S159" s="6"/>
      <c r="T159" s="6"/>
      <c r="U159" s="6"/>
      <c r="V159" s="79"/>
      <c r="W159" s="6"/>
      <c r="X159" s="6"/>
      <c r="Y159" s="79"/>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row>
    <row r="160" spans="1:62" x14ac:dyDescent="0.3">
      <c r="A160" s="8"/>
      <c r="B160" s="8"/>
      <c r="C160" s="8"/>
      <c r="D160" s="8"/>
      <c r="E160" s="8"/>
      <c r="F160" s="8"/>
      <c r="G160" s="8"/>
      <c r="H160" s="8"/>
      <c r="I160" s="8"/>
      <c r="J160" s="8"/>
      <c r="K160" s="8"/>
      <c r="L160" s="8"/>
      <c r="M160" s="8"/>
      <c r="N160" s="8"/>
      <c r="O160" s="8"/>
      <c r="P160" s="8"/>
      <c r="Q160" s="8"/>
      <c r="R160" s="8"/>
      <c r="S160" s="8"/>
      <c r="T160" s="8"/>
      <c r="U160" s="8"/>
      <c r="V160" s="80"/>
      <c r="W160" s="8"/>
      <c r="X160" s="8"/>
      <c r="Y160" s="80"/>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row>
    <row r="161" spans="1:62" x14ac:dyDescent="0.3">
      <c r="A161" s="6"/>
      <c r="B161" s="6"/>
      <c r="C161" s="6"/>
      <c r="D161" s="6"/>
      <c r="E161" s="6"/>
      <c r="F161" s="6"/>
      <c r="G161" s="6"/>
      <c r="H161" s="6"/>
      <c r="I161" s="6"/>
      <c r="J161" s="6"/>
      <c r="K161" s="6"/>
      <c r="L161" s="6"/>
      <c r="M161" s="6"/>
      <c r="N161" s="6"/>
      <c r="O161" s="6"/>
      <c r="P161" s="6"/>
      <c r="Q161" s="6"/>
      <c r="R161" s="6"/>
      <c r="S161" s="6"/>
      <c r="T161" s="6"/>
      <c r="U161" s="6"/>
      <c r="V161" s="79"/>
      <c r="W161" s="6"/>
      <c r="X161" s="6"/>
      <c r="Y161" s="79"/>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row>
    <row r="162" spans="1:62" x14ac:dyDescent="0.3">
      <c r="A162" s="8"/>
      <c r="B162" s="8"/>
      <c r="C162" s="8"/>
      <c r="D162" s="8"/>
      <c r="E162" s="8"/>
      <c r="F162" s="8"/>
      <c r="G162" s="8"/>
      <c r="H162" s="8"/>
      <c r="I162" s="8"/>
      <c r="J162" s="8"/>
      <c r="K162" s="8"/>
      <c r="L162" s="8"/>
      <c r="M162" s="8"/>
      <c r="N162" s="8"/>
      <c r="O162" s="8"/>
      <c r="P162" s="8"/>
      <c r="Q162" s="8"/>
      <c r="R162" s="8"/>
      <c r="S162" s="8"/>
      <c r="T162" s="8"/>
      <c r="U162" s="8"/>
      <c r="V162" s="80"/>
      <c r="W162" s="8"/>
      <c r="X162" s="8"/>
      <c r="Y162" s="80"/>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row>
    <row r="163" spans="1:62" x14ac:dyDescent="0.3">
      <c r="A163" s="8"/>
      <c r="B163" s="6"/>
      <c r="C163" s="6"/>
      <c r="D163" s="6"/>
      <c r="E163" s="6"/>
      <c r="F163" s="6"/>
      <c r="G163" s="6"/>
      <c r="H163" s="6"/>
      <c r="I163" s="6"/>
      <c r="J163" s="6"/>
      <c r="K163" s="6"/>
      <c r="L163" s="6"/>
      <c r="M163" s="6"/>
      <c r="N163" s="6"/>
      <c r="O163" s="6"/>
      <c r="P163" s="6"/>
      <c r="Q163" s="6"/>
      <c r="R163" s="6"/>
      <c r="S163" s="6"/>
      <c r="T163" s="6"/>
      <c r="U163" s="6"/>
      <c r="V163" s="79"/>
      <c r="W163" s="6"/>
      <c r="X163" s="6"/>
      <c r="Y163" s="79"/>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row>
    <row r="164" spans="1:62" x14ac:dyDescent="0.3">
      <c r="AN164" s="13"/>
      <c r="AO164" s="13"/>
      <c r="AP164" s="13"/>
      <c r="AQ164" s="13"/>
      <c r="AR164" s="13"/>
      <c r="AS164" s="13"/>
      <c r="AT164" s="13"/>
      <c r="AU164" s="13"/>
      <c r="AV164" s="13"/>
      <c r="AW164" s="13"/>
      <c r="AX164" s="13"/>
      <c r="AY164" s="13"/>
      <c r="AZ164" s="13"/>
      <c r="BA164" s="13"/>
      <c r="BB164" s="13"/>
      <c r="BC164" s="13"/>
      <c r="BD164" s="13"/>
      <c r="BE164" s="13"/>
      <c r="BF164" s="13"/>
      <c r="BG164" s="13"/>
    </row>
  </sheetData>
  <sheetProtection algorithmName="SHA-512" hashValue="oRDKEIBZNwtmyfiNcKhliNVXAe/vYAGpojpCVb5/S9AXMM2K28dCkYNz0Cu9yBruCJ9jI+OTQw4j8SMwyX+7VQ==" saltValue="douMp/gThyQWuEwsQAgndg==" spinCount="100000" sheet="1" formatCells="0" formatColumns="0" formatRows="0" insertRows="0" autoFilter="0"/>
  <mergeCells count="8">
    <mergeCell ref="C1:BB4"/>
    <mergeCell ref="BH9:BI9"/>
    <mergeCell ref="AO9:BG9"/>
    <mergeCell ref="A9:N9"/>
    <mergeCell ref="O9:Q9"/>
    <mergeCell ref="Z9:AN9"/>
    <mergeCell ref="R9:Y9"/>
    <mergeCell ref="A1:B4"/>
  </mergeCells>
  <phoneticPr fontId="10" type="noConversion"/>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2024-06-03T22:05:35Z</dcterms:created>
  <dcterms:modified xsi:type="dcterms:W3CDTF">2024-11-14T15:25:45Z</dcterms:modified>
</cp:coreProperties>
</file>