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írez/ALCALDIA/PROYECTOS/1. APOYO DISEÑO HERRAMIENTAS/OCTUBRE/INFORMEGENERAL/"/>
    </mc:Choice>
  </mc:AlternateContent>
  <xr:revisionPtr revIDLastSave="0" documentId="13_ncr:1_{4D4FFE86-7398-40D7-8C58-F5F64B5124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" l="1"/>
  <c r="BF29" i="1"/>
  <c r="BE29" i="1"/>
  <c r="AN27" i="1"/>
  <c r="BC27" i="1"/>
  <c r="AN25" i="1"/>
  <c r="BC25" i="1"/>
  <c r="AN21" i="1"/>
  <c r="BC21" i="1"/>
  <c r="AN22" i="1"/>
  <c r="BC22" i="1"/>
  <c r="AN16" i="1"/>
  <c r="BC16" i="1"/>
  <c r="Q11" i="1"/>
  <c r="Q12" i="1"/>
  <c r="Q13" i="1"/>
  <c r="Q14" i="1"/>
  <c r="Q15" i="1"/>
  <c r="Q17" i="1"/>
  <c r="Q18" i="1"/>
  <c r="Q19" i="1"/>
  <c r="Q20" i="1"/>
  <c r="Q23" i="1"/>
  <c r="Q24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BD27" i="1" l="1"/>
  <c r="BD21" i="1"/>
  <c r="BD25" i="1"/>
  <c r="BD16" i="1"/>
  <c r="BD22" i="1"/>
  <c r="BC11" i="1"/>
  <c r="BC12" i="1"/>
  <c r="BC13" i="1"/>
  <c r="BC14" i="1"/>
  <c r="BC15" i="1"/>
  <c r="BC17" i="1"/>
  <c r="BC18" i="1"/>
  <c r="BC19" i="1"/>
  <c r="BC20" i="1"/>
  <c r="BC23" i="1"/>
  <c r="BC24" i="1"/>
  <c r="BC26" i="1"/>
  <c r="BC28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AN11" i="1"/>
  <c r="AN12" i="1"/>
  <c r="AN13" i="1"/>
  <c r="AN14" i="1"/>
  <c r="AN15" i="1"/>
  <c r="AN17" i="1"/>
  <c r="AN18" i="1"/>
  <c r="AN19" i="1"/>
  <c r="AN20" i="1"/>
  <c r="AN23" i="1"/>
  <c r="AN24" i="1"/>
  <c r="AN26" i="1"/>
  <c r="AN28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6" i="1"/>
  <c r="P24" i="1"/>
  <c r="P23" i="1"/>
  <c r="P20" i="1"/>
  <c r="P19" i="1"/>
  <c r="P18" i="1"/>
  <c r="P17" i="1"/>
  <c r="P15" i="1"/>
  <c r="P14" i="1"/>
  <c r="P13" i="1"/>
  <c r="P12" i="1"/>
  <c r="P11" i="1"/>
  <c r="BC29" i="1" l="1"/>
  <c r="AN29" i="1"/>
  <c r="BD151" i="1"/>
  <c r="BD147" i="1"/>
  <c r="BD143" i="1"/>
  <c r="BD135" i="1"/>
  <c r="BD131" i="1"/>
  <c r="BD127" i="1"/>
  <c r="BD119" i="1"/>
  <c r="BD115" i="1"/>
  <c r="BD111" i="1"/>
  <c r="BD103" i="1"/>
  <c r="BD99" i="1"/>
  <c r="BD95" i="1"/>
  <c r="BD87" i="1"/>
  <c r="BD83" i="1"/>
  <c r="BD79" i="1"/>
  <c r="BD71" i="1"/>
  <c r="BD67" i="1"/>
  <c r="BD152" i="1"/>
  <c r="BD148" i="1"/>
  <c r="BD144" i="1"/>
  <c r="BD140" i="1"/>
  <c r="BD136" i="1"/>
  <c r="BD132" i="1"/>
  <c r="BD128" i="1"/>
  <c r="BD124" i="1"/>
  <c r="BD120" i="1"/>
  <c r="BD116" i="1"/>
  <c r="BD112" i="1"/>
  <c r="BD108" i="1"/>
  <c r="BD104" i="1"/>
  <c r="BD100" i="1"/>
  <c r="BD139" i="1"/>
  <c r="BD123" i="1"/>
  <c r="BD107" i="1"/>
  <c r="BD91" i="1"/>
  <c r="BD75" i="1"/>
  <c r="BD26" i="1"/>
  <c r="BD96" i="1"/>
  <c r="BD92" i="1"/>
  <c r="BD88" i="1"/>
  <c r="BD84" i="1"/>
  <c r="BD80" i="1"/>
  <c r="BD76" i="1"/>
  <c r="BD72" i="1"/>
  <c r="BD68" i="1"/>
  <c r="BD150" i="1"/>
  <c r="BD146" i="1"/>
  <c r="BD142" i="1"/>
  <c r="BD138" i="1"/>
  <c r="BD134" i="1"/>
  <c r="BD130" i="1"/>
  <c r="BD126" i="1"/>
  <c r="BD122" i="1"/>
  <c r="BD118" i="1"/>
  <c r="BD114" i="1"/>
  <c r="BD110" i="1"/>
  <c r="BD106" i="1"/>
  <c r="BD102" i="1"/>
  <c r="BD98" i="1"/>
  <c r="BD94" i="1"/>
  <c r="BD90" i="1"/>
  <c r="BD86" i="1"/>
  <c r="BD82" i="1"/>
  <c r="BD78" i="1"/>
  <c r="BD74" i="1"/>
  <c r="BD70" i="1"/>
  <c r="BD149" i="1"/>
  <c r="BD145" i="1"/>
  <c r="BD141" i="1"/>
  <c r="BD137" i="1"/>
  <c r="BD133" i="1"/>
  <c r="BD129" i="1"/>
  <c r="BD125" i="1"/>
  <c r="BD121" i="1"/>
  <c r="BD117" i="1"/>
  <c r="BD113" i="1"/>
  <c r="BD109" i="1"/>
  <c r="BD105" i="1"/>
  <c r="BD101" i="1"/>
  <c r="BD97" i="1"/>
  <c r="BD93" i="1"/>
  <c r="BD89" i="1"/>
  <c r="BD85" i="1"/>
  <c r="BD81" i="1"/>
  <c r="BD77" i="1"/>
  <c r="BD73" i="1"/>
  <c r="BD69" i="1"/>
  <c r="BD19" i="1"/>
  <c r="BD14" i="1"/>
  <c r="BD23" i="1"/>
  <c r="BD17" i="1"/>
  <c r="BD12" i="1"/>
  <c r="BD28" i="1"/>
  <c r="BD20" i="1"/>
  <c r="BD15" i="1"/>
  <c r="BD11" i="1"/>
  <c r="BD24" i="1"/>
  <c r="BD18" i="1"/>
  <c r="B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1753F782-2441-4F15-81A3-6944DEAE49FE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714E9A53-1E1C-4E5E-A361-3C69F7E8D007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40F5576F-7CCA-4E73-ADDE-2C94D0494C6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34B85D61-3C86-4089-B23B-A993503D6DB2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7BD5EA44-7891-4366-AB34-D6B380B1B2D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6652817F-15B1-491D-92B4-251953F1AA2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<sst xmlns="http://schemas.openxmlformats.org/spreadsheetml/2006/main" count="266" uniqueCount="156">
  <si>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</si>
  <si>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</si>
  <si>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</si>
  <si>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</si>
  <si>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</si>
  <si>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</si>
  <si>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</si>
  <si>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</si>
  <si>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</si>
  <si>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</si>
  <si>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</si>
  <si>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</si>
  <si>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</si>
  <si>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</si>
  <si>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</si>
  <si>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</si>
  <si>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</si>
  <si>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</si>
  <si>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</si>
  <si>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</si>
  <si>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</si>
  <si>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</si>
  <si>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</si>
  <si>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</si>
  <si>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</si>
  <si>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</si>
  <si>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</si>
  <si>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</si>
  <si>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</si>
  <si>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</si>
  <si>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</si>
  <si>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</si>
  <si>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</si>
  <si>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</si>
  <si>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</si>
  <si>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</si>
  <si>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</si>
  <si>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</si>
  <si>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</si>
  <si>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</si>
  <si>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</si>
  <si>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</si>
  <si>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</si>
  <si>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</si>
  <si>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</si>
  <si>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</si>
  <si>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</si>
  <si>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</si>
  <si>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</si>
  <si>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</si>
  <si>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</si>
  <si>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</si>
  <si>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</si>
  <si>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</si>
  <si>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</si>
  <si>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</si>
  <si>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</si>
  <si>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</si>
  <si>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</si>
  <si>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</si>
  <si>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</si>
  <si>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</si>
  <si>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</si>
  <si>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</si>
  <si>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</si>
  <si>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</si>
  <si>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</si>
  <si>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</si>
  <si>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</si>
  <si>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</si>
  <si>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y sostenible</t>
  </si>
  <si>
    <t>Transporte.</t>
  </si>
  <si>
    <t>2408</t>
  </si>
  <si>
    <t>Prestación de servicios de transporte público de pasajeros (2408).</t>
  </si>
  <si>
    <t>2408047</t>
  </si>
  <si>
    <t>Adquirir 5 buses de baja o cero emisiones contaminantes</t>
  </si>
  <si>
    <t>Buses de baja o cero emisiones contaminantes adquiridos (240804700)</t>
  </si>
  <si>
    <t xml:space="preserve">Número </t>
  </si>
  <si>
    <t>Incremento</t>
  </si>
  <si>
    <t>Territorio seguro que progresa</t>
  </si>
  <si>
    <t>2408052</t>
  </si>
  <si>
    <t>Cofinanciar un (1) Sistema de transporte público de pasajeros (SITM, SITP, SETP, SITR)</t>
  </si>
  <si>
    <t>Sistema de transporte público de pasajeros cofinanciado 
 (240805200)</t>
  </si>
  <si>
    <t>Mantenimiento</t>
  </si>
  <si>
    <t>2409</t>
  </si>
  <si>
    <t>Seguridad de transporte (2409).</t>
  </si>
  <si>
    <t>2409002</t>
  </si>
  <si>
    <t>Realizar 4 Campañas para fortalecer el uso de transporte público</t>
  </si>
  <si>
    <t>Campañas realizadas (240900200)</t>
  </si>
  <si>
    <t>2408001</t>
  </si>
  <si>
    <t>Promover la movilización de 150.000 pasajeros a través de medios de transporte sostenibles.</t>
  </si>
  <si>
    <t>Pasajeros que se movilizan en medios de transporte sostenibles (240800100)</t>
  </si>
  <si>
    <t>Numero</t>
  </si>
  <si>
    <t xml:space="preserve">Movilizar 80.000 pasajeros con la tarifa diferencial a la población vulnerable (acuerdo 030 de 2022) para el acceso al sistema integrado de transporte público.   </t>
  </si>
  <si>
    <t>2408043</t>
  </si>
  <si>
    <t>Mantener 23 Estaciones del SITM en condiciones físicas y de operación adecuadas</t>
  </si>
  <si>
    <t>Estaciones mantenidas (240804300)</t>
  </si>
  <si>
    <t>Territorio seguro que genera valor</t>
  </si>
  <si>
    <t>Información estadística.</t>
  </si>
  <si>
    <t>0406</t>
  </si>
  <si>
    <t>Generación de la información geográfica del territorio nacional (0406)</t>
  </si>
  <si>
    <t>0406022</t>
  </si>
  <si>
    <t>Elaborar 1 documento de lineamiento técnico para la realización del censo catastral con enfoque multipropósito (0406022).</t>
  </si>
  <si>
    <t>Documentos de lineamientos técnicos elaborados (040602200)</t>
  </si>
  <si>
    <t>Gobierno territorial</t>
  </si>
  <si>
    <t>4599</t>
  </si>
  <si>
    <t>Fortalecimiento a la gestión y dirección de la administración pública territorial (4599)</t>
  </si>
  <si>
    <t>4599002</t>
  </si>
  <si>
    <t>Ejecutar el 100% del programa de saneamiento fiscal y financiero para el fortalecimiento de las finanzas del municipio</t>
  </si>
  <si>
    <t>Programa de sanemiento fiscal y financiero ejecutado (459900200).</t>
  </si>
  <si>
    <t>Porcentaje</t>
  </si>
  <si>
    <t>4599031</t>
  </si>
  <si>
    <t>Asistir técnicamente al municipio de Bucaramanga para  el mejoramiento de la gestión financiera</t>
  </si>
  <si>
    <t>Entidades, organismos y dependencias asistidos técnicamente (459903100). </t>
  </si>
  <si>
    <t>4599018</t>
  </si>
  <si>
    <t>Realizar cuatro (04) documentos de lineamientos técnicos para la actualización de cuatro (04) bases normativas en la Secretaría de Hacienda del municipio de Bucaramanga</t>
  </si>
  <si>
    <t>Documentos de lineamientos técnicos realizados (459901800). </t>
  </si>
  <si>
    <t>4 </t>
  </si>
  <si>
    <t>0406016</t>
  </si>
  <si>
    <t>Actualizar el censo catastral con enfoque multipropósito.</t>
  </si>
  <si>
    <t>Área geográfica actualizada catastralmente con enfoque multipropósito (040601600)</t>
  </si>
  <si>
    <t>3.200Ha</t>
  </si>
  <si>
    <t xml:space="preserve">Hectáreas </t>
  </si>
  <si>
    <t>3.800 Ha</t>
  </si>
  <si>
    <t>2408037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</si>
  <si>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</si>
  <si>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Estrategias anti-evasión implementadas (240803700)</t>
  </si>
  <si>
    <t>2408024</t>
  </si>
  <si>
    <t>Realizar estudio de pre-inversión sobre el SITME en Bucaramanga</t>
  </si>
  <si>
    <t>Estudios de pre-inversión realizados (240802400)</t>
  </si>
  <si>
    <t>Secretaría de Hacienda</t>
  </si>
  <si>
    <t>Reynaldo Jose Dsilva Uribe</t>
  </si>
  <si>
    <t>11, 13</t>
  </si>
  <si>
    <t>3, 11, 13</t>
  </si>
  <si>
    <t>Versión: 2.0</t>
  </si>
  <si>
    <t>Fecha aprobación: Octubre-10-2024</t>
  </si>
  <si>
    <t>Página: 1 de 1</t>
  </si>
  <si>
    <t>FORTALECIMIENTO DE LA PRESTACIÓN DEL SISTEMA INTEGRADO DE TRANSPORTE MASIVO ASEGURANDO UNA MOVILIDAD EFICIENTE Y SOSTENIBLE EN EL MUNICIPIO DE BUCARAMANGA</t>
  </si>
  <si>
    <t>Bucaramanga</t>
  </si>
  <si>
    <t>Asegurar la operación del SITM para asegurar la movilidad del municipio</t>
  </si>
  <si>
    <t>FORTALECIMIENTO DE LA PRESTACIÓN DEL SERVICIO DEL SITM GARANTIZANDO UNA MOVILIDAD EFICIENTE, SEGURA Y EFECTIVA A LOS CIUDADANOS DEL MUNICIPIO DE BUCARAMANGA</t>
  </si>
  <si>
    <t>Entregar subsidio sobre la tarifa en el SITM para población vulnerable según el acuerdo 030 del 2.021</t>
  </si>
  <si>
    <t>ACTUALIZACION DE LA INFORMACION CATASTRAL CON ENFOQUE MULTIPROPOSITO EN EL MUNICIPIO DE BUCARAMANGA</t>
  </si>
  <si>
    <t>Elaborar 1 documento de lineamiento técnico para la realización del censo catastral con enfoque multipropósito</t>
  </si>
  <si>
    <t>FORTALECIMIENTO DE LA GESTIÓN INSTITUCIONAL DE LA SECRETARÍA DE HACIENDA DEL MUNICIPIO DE BUCARAMANGA</t>
  </si>
  <si>
    <t>FORTALECIMIENTO A LA GESTION OPERATIVA DE LA OFICINA DE VALORIZACION DEL MUNICIPIO DE BUCARAMANGA</t>
  </si>
  <si>
    <t>Gestionar el recaudo por concepto de Contribución de Valorización del Municipio</t>
  </si>
  <si>
    <t>FORTALECIMIENTO DE LAS AREAS TRANSVERSALES DE LA SECRETARÍA DE HACIENDA DEL MUNICIPIO DE BUCARAMANGA</t>
  </si>
  <si>
    <t>FORTALECIMIENTO DEL SERVICIO PUBLICO CATASTRAL MULTIPROPÓSITO EN EL MUNICIPIO DE BUCARAMANGA</t>
  </si>
  <si>
    <t>Realizar acciones encaminadas en la actualizacion catastral multiproposito</t>
  </si>
  <si>
    <t>Renovar el inventario o censo predial en sus componentes físico, jurídico y económico con enfoque multipropósito</t>
  </si>
  <si>
    <t>Apoyar la administracion de las finanzas públicas para hacerlas eficientes</t>
  </si>
  <si>
    <t>Apoyar el programa de saneamiento fiscal y financiero</t>
  </si>
  <si>
    <t>Actualizar cuatro documentos técnicos de la Secretaria de Hacienda</t>
  </si>
  <si>
    <t xml:space="preserve">Asistir técnicamente al municipio de Bucaramanga para el mejoramiento de la gestión financiera </t>
  </si>
  <si>
    <t>Meta Ejecutada Vigencia4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</si>
</sst>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&quot;$&quot;\ #,##0.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22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3" borderId="2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2" xfId="1" applyFont="1" applyBorder="1" applyAlignment="1" applyProtection="1">
      <alignment horizontal="center" vertical="center" wrapText="1"/>
      <protection locked="0"/>
    </xf>
    <xf numFmtId="9" fontId="3" fillId="0" borderId="2" xfId="1" applyFont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right" vertical="center" wrapText="1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8" fontId="3" fillId="0" borderId="1" xfId="0" applyNumberFormat="1" applyFont="1" applyBorder="1" applyAlignment="1" applyProtection="1">
      <alignment horizontal="right" vertical="center"/>
      <protection locked="0"/>
    </xf>
    <xf numFmtId="44" fontId="15" fillId="0" borderId="1" xfId="0" applyNumberFormat="1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44" fontId="15" fillId="0" borderId="2" xfId="0" applyNumberFormat="1" applyFont="1" applyBorder="1" applyAlignment="1" applyProtection="1">
      <alignment horizontal="center" vertical="center"/>
      <protection locked="0"/>
    </xf>
    <xf numFmtId="44" fontId="15" fillId="0" borderId="1" xfId="0" applyNumberFormat="1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2" xfId="0" applyNumberFormat="1" applyFont="1" applyFill="1" applyBorder="1" applyAlignment="1" applyProtection="1">
      <alignment horizontal="center" vertical="center"/>
      <protection locked="0"/>
    </xf>
    <xf numFmtId="44" fontId="3" fillId="4" borderId="1" xfId="0" applyNumberFormat="1" applyFont="1" applyFill="1" applyBorder="1" applyAlignment="1" applyProtection="1">
      <alignment horizontal="center" vertical="center"/>
      <protection locked="0"/>
    </xf>
    <xf numFmtId="4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52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9F9AF3B5-9302-4098-86C2-F3751C61856C}" name="SGP Deporte 2024" dataDxfId="33"/>
    <tableColumn id="35" xr3:uid="{C5C853CA-0E38-42F1-B617-F223698DFB1E}" name="SGP Cultura 2024" dataDxfId="32"/>
    <tableColumn id="13" xr3:uid="{D6B586E6-694C-47D3-A512-D9CFE88B0A7F}" name="SGP Libre inversión 2024" dataDxfId="31"/>
    <tableColumn id="12" xr3:uid="{C6702C45-B7D4-4947-B509-EA37B6998105}" name="SGP Libre destinación 2024" dataDxfId="30"/>
    <tableColumn id="11" xr3:uid="{6017F25B-848D-457C-9FE3-AA60351408C4}" name="SGP Alimentación escolar 2024" dataDxfId="29"/>
    <tableColumn id="10" xr3:uid="{2CC2E560-F685-4D13-A61E-33C712BF2BB1}" name="SGP Municipios río Magdalena 2024" dataDxfId="28"/>
    <tableColumn id="9" xr3:uid="{09919044-DCEC-4B52-92EE-B073D02DC126}" name="SGP APSB 2024" dataDxfId="27"/>
    <tableColumn id="8" xr3:uid="{DB23BA9E-ECC6-40CB-BD89-0D2B86F37CB6}" name="Crédito 2024" dataDxfId="26"/>
    <tableColumn id="7" xr3:uid="{D5A630DF-3B56-46D1-9753-5E0368C63EC6}" name="Transferencias de capital - cofinanciación departamento 2024" dataDxfId="25"/>
    <tableColumn id="6" xr3:uid="{412FCA12-6813-443B-B6C2-123BED9F85F9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SUM(Tabla1[[#This Row],[Recursos propios 2024]:[Otros 2024]])</calculatedColumnFormula>
    </tableColumn>
    <tableColumn id="51" xr3:uid="{00000000-0010-0000-0000-000033000000}" name="Recursos propios 20242" dataDxfId="21"/>
    <tableColumn id="52" xr3:uid="{00000000-0010-0000-0000-000034000000}" name="SGP Educación 20243" dataDxfId="20"/>
    <tableColumn id="53" xr3:uid="{00000000-0010-0000-0000-000035000000}" name="SGP Salud 20244" dataDxfId="19"/>
    <tableColumn id="62" xr3:uid="{7C7CEB6E-F374-4CFE-9734-C5F0F9CACDEF}" name="SGP Deporte 20245" dataDxfId="18"/>
    <tableColumn id="61" xr3:uid="{3FADCE38-626D-4D04-8E80-59C4EF4A26E2}" name="SGP Cultura 20246" dataDxfId="17"/>
    <tableColumn id="45" xr3:uid="{6E60DE39-5E5F-42D9-8EA9-092D48DC1C96}" name="SGP Libre inversión 20247" dataDxfId="16"/>
    <tableColumn id="43" xr3:uid="{2BAC0D89-AF4D-42C7-B398-E355E1723AC0}" name="SGP Libre destinación 20248" dataDxfId="15"/>
    <tableColumn id="42" xr3:uid="{26B92485-4124-4A13-AFC5-F2B525B9055F}" name="SGP Alimentación escolar 20249" dataDxfId="14"/>
    <tableColumn id="41" xr3:uid="{DE932401-FD8A-4377-94A4-629C2334F09E}" name="SGP Municipios río Magdalena 202410" dataDxfId="13"/>
    <tableColumn id="40" xr3:uid="{1BEDA122-5557-4D48-AF95-BCC1CDE51394}" name="SGP APSB 202411" dataDxfId="12"/>
    <tableColumn id="39" xr3:uid="{08579477-3F83-4D37-83BA-A19DF09AE01D}" name="Crédito 202412" dataDxfId="11"/>
    <tableColumn id="38" xr3:uid="{A6A070B1-2233-4449-B2F2-3342ACF65D94}" name="Transferencias de capital - cofinanciación departamento 202413" dataDxfId="10"/>
    <tableColumn id="37" xr3:uid="{81D561A4-3CB9-4C97-9B09-8163BD53EE55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 dataCellStyle="Porcentaje">
      <calculatedColumnFormula>+Tabla1[[#This Row],[Total Comprometido 2024]]/Tabla1[[#This Row],[Total 2024]]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64"/>
  <sheetViews>
    <sheetView showGridLines="0" tabSelected="1" topLeftCell="A26" zoomScale="55" zoomScaleNormal="55" workbookViewId="0">
      <selection activeCell="A11" sqref="A11:XFD28"/>
    </sheetView>
  </sheetViews>
  <sheetFormatPr baseColWidth="10" defaultColWidth="11.33203125" defaultRowHeight="14.4" x14ac:dyDescent="0.3"/>
  <cols>
    <col min="1" max="1" width="24" style="10" customWidth="1"/>
    <col min="2" max="2" width="36.109375" style="10" customWidth="1"/>
    <col min="3" max="3" width="20.33203125" style="10" customWidth="1"/>
    <col min="4" max="4" width="19.109375" style="10" customWidth="1"/>
    <col min="5" max="5" width="25.77734375" style="10" customWidth="1"/>
    <col min="6" max="6" width="21.77734375" style="10" customWidth="1"/>
    <col min="7" max="7" width="22.33203125" style="10" customWidth="1"/>
    <col min="8" max="8" width="31.77734375" style="10" customWidth="1"/>
    <col min="9" max="9" width="26.21875" style="10" customWidth="1"/>
    <col min="10" max="10" width="14.109375" style="10" customWidth="1"/>
    <col min="11" max="11" width="23.21875" style="10" customWidth="1"/>
    <col min="12" max="12" width="16.77734375" style="10" customWidth="1"/>
    <col min="13" max="13" width="33.88671875" style="10" customWidth="1"/>
    <col min="14" max="14" width="34.33203125" style="10" customWidth="1"/>
    <col min="15" max="15" width="30.33203125" style="69" customWidth="1"/>
    <col min="16" max="16" width="27.6640625" style="11" customWidth="1"/>
    <col min="17" max="17" width="33.77734375" style="12" customWidth="1"/>
    <col min="18" max="18" width="20.109375" style="10" customWidth="1"/>
    <col min="19" max="19" width="25.109375" style="10" customWidth="1"/>
    <col min="20" max="20" width="26.109375" style="10" customWidth="1"/>
    <col min="21" max="21" width="28.33203125" style="10" customWidth="1"/>
    <col min="22" max="22" width="34.109375" style="10" customWidth="1"/>
    <col min="23" max="23" width="26.88671875" style="10" customWidth="1"/>
    <col min="24" max="24" width="28.88671875" style="10" customWidth="1"/>
    <col min="25" max="25" width="27.21875" style="10" customWidth="1"/>
    <col min="26" max="26" width="22.109375" style="10" customWidth="1"/>
    <col min="27" max="27" width="17.6640625" style="10" customWidth="1"/>
    <col min="28" max="39" width="18.33203125" style="10" customWidth="1"/>
    <col min="40" max="40" width="24.33203125" style="79" customWidth="1"/>
    <col min="41" max="41" width="24.33203125" style="10" customWidth="1"/>
    <col min="42" max="51" width="19" style="10" customWidth="1"/>
    <col min="52" max="52" width="26.6640625" style="10" customWidth="1"/>
    <col min="53" max="53" width="25.33203125" style="10" customWidth="1"/>
    <col min="54" max="54" width="19" style="10" customWidth="1"/>
    <col min="55" max="55" width="22.6640625" style="10" customWidth="1"/>
    <col min="56" max="58" width="27.33203125" style="10" customWidth="1"/>
    <col min="59" max="59" width="25.88671875" style="10" customWidth="1"/>
    <col min="60" max="60" width="17.6640625" style="10" customWidth="1"/>
    <col min="61" max="61" width="19.6640625" style="10" customWidth="1"/>
    <col min="62" max="62" width="21.33203125" style="10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66406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664062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664062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664062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66406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664062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664062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664062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66406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664062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664062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664062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66406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664062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664062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664062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105"/>
      <c r="B1" s="105"/>
      <c r="C1" s="90" t="s">
        <v>33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2"/>
      <c r="BC1" s="43" t="s">
        <v>34</v>
      </c>
      <c r="BD1" s="44"/>
      <c r="BE1" s="44"/>
      <c r="BF1" s="44"/>
      <c r="BG1" s="44"/>
      <c r="BH1" s="44"/>
      <c r="BI1" s="44"/>
      <c r="BJ1" s="45"/>
    </row>
    <row r="2" spans="1:62" ht="30" customHeight="1" x14ac:dyDescent="0.3">
      <c r="A2" s="105"/>
      <c r="B2" s="105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2"/>
      <c r="BC2" s="43" t="s">
        <v>134</v>
      </c>
      <c r="BD2" s="44"/>
      <c r="BE2" s="44"/>
      <c r="BF2" s="44"/>
      <c r="BG2" s="44"/>
      <c r="BH2" s="44"/>
      <c r="BI2" s="44"/>
      <c r="BJ2" s="45"/>
    </row>
    <row r="3" spans="1:62" ht="30" customHeight="1" x14ac:dyDescent="0.3">
      <c r="A3" s="105"/>
      <c r="B3" s="105"/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2"/>
      <c r="BC3" s="43" t="s">
        <v>135</v>
      </c>
      <c r="BD3" s="44"/>
      <c r="BE3" s="44"/>
      <c r="BF3" s="44"/>
      <c r="BG3" s="44"/>
      <c r="BH3" s="44"/>
      <c r="BI3" s="44"/>
      <c r="BJ3" s="45"/>
    </row>
    <row r="4" spans="1:62" ht="30" customHeight="1" x14ac:dyDescent="0.3">
      <c r="A4" s="105"/>
      <c r="B4" s="105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5"/>
      <c r="BC4" s="46" t="s">
        <v>136</v>
      </c>
      <c r="BD4" s="47"/>
      <c r="BE4" s="47"/>
      <c r="BF4" s="47"/>
      <c r="BG4" s="47"/>
      <c r="BH4" s="47"/>
      <c r="BI4" s="47"/>
      <c r="BJ4" s="48"/>
    </row>
    <row r="5" spans="1:62" ht="23.25" customHeight="1" x14ac:dyDescent="0.3">
      <c r="P5" s="10"/>
      <c r="Q5" s="10"/>
      <c r="BJ5" s="21"/>
    </row>
    <row r="6" spans="1:62" ht="28.5" customHeight="1" thickBot="1" x14ac:dyDescent="0.35">
      <c r="B6" s="5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70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80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22"/>
      <c r="BI6" s="22"/>
      <c r="BJ6" s="23"/>
    </row>
    <row r="7" spans="1:62" ht="36.9" customHeight="1" thickBot="1" x14ac:dyDescent="0.35">
      <c r="A7" s="1"/>
      <c r="B7" s="16">
        <v>2024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70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80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22"/>
      <c r="BI7" s="22"/>
      <c r="BJ7" s="23"/>
    </row>
    <row r="8" spans="1:62" ht="8.4" customHeight="1" thickBot="1" x14ac:dyDescent="0.35">
      <c r="A8" s="1"/>
      <c r="B8" s="1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70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80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22"/>
      <c r="BI8" s="22"/>
      <c r="BJ8" s="23"/>
    </row>
    <row r="9" spans="1:62" s="2" customFormat="1" ht="38.1" customHeight="1" thickBot="1" x14ac:dyDescent="0.35">
      <c r="A9" s="101" t="s">
        <v>29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8" t="s">
        <v>28</v>
      </c>
      <c r="P9" s="99"/>
      <c r="Q9" s="100"/>
      <c r="R9" s="98" t="s">
        <v>27</v>
      </c>
      <c r="S9" s="99"/>
      <c r="T9" s="99"/>
      <c r="U9" s="99"/>
      <c r="V9" s="99"/>
      <c r="W9" s="99"/>
      <c r="X9" s="99"/>
      <c r="Y9" s="99"/>
      <c r="Z9" s="102" t="s">
        <v>26</v>
      </c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98" t="s">
        <v>25</v>
      </c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100"/>
      <c r="BH9" s="96" t="s">
        <v>22</v>
      </c>
      <c r="BI9" s="97"/>
      <c r="BJ9" s="24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32</v>
      </c>
      <c r="K10" s="4" t="s">
        <v>31</v>
      </c>
      <c r="L10" s="4" t="s">
        <v>11</v>
      </c>
      <c r="M10" s="4" t="s">
        <v>35</v>
      </c>
      <c r="N10" s="4" t="s">
        <v>10</v>
      </c>
      <c r="O10" s="4" t="s">
        <v>155</v>
      </c>
      <c r="P10" s="4" t="s">
        <v>9</v>
      </c>
      <c r="Q10" s="4" t="s">
        <v>36</v>
      </c>
      <c r="R10" s="4" t="s">
        <v>37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40</v>
      </c>
      <c r="AA10" s="4" t="s">
        <v>41</v>
      </c>
      <c r="AB10" s="4" t="s">
        <v>42</v>
      </c>
      <c r="AC10" s="4" t="s">
        <v>43</v>
      </c>
      <c r="AD10" s="4" t="s">
        <v>44</v>
      </c>
      <c r="AE10" s="4" t="s">
        <v>45</v>
      </c>
      <c r="AF10" s="4" t="s">
        <v>46</v>
      </c>
      <c r="AG10" s="4" t="s">
        <v>47</v>
      </c>
      <c r="AH10" s="4" t="s">
        <v>48</v>
      </c>
      <c r="AI10" s="4" t="s">
        <v>49</v>
      </c>
      <c r="AJ10" s="4" t="s">
        <v>50</v>
      </c>
      <c r="AK10" s="4" t="s">
        <v>51</v>
      </c>
      <c r="AL10" s="4" t="s">
        <v>52</v>
      </c>
      <c r="AM10" s="4" t="s">
        <v>53</v>
      </c>
      <c r="AN10" s="81" t="s">
        <v>54</v>
      </c>
      <c r="AO10" s="4" t="s">
        <v>56</v>
      </c>
      <c r="AP10" s="4" t="s">
        <v>57</v>
      </c>
      <c r="AQ10" s="4" t="s">
        <v>58</v>
      </c>
      <c r="AR10" s="4" t="s">
        <v>59</v>
      </c>
      <c r="AS10" s="4" t="s">
        <v>60</v>
      </c>
      <c r="AT10" s="4" t="s">
        <v>61</v>
      </c>
      <c r="AU10" s="4" t="s">
        <v>62</v>
      </c>
      <c r="AV10" s="4" t="s">
        <v>63</v>
      </c>
      <c r="AW10" s="4" t="s">
        <v>64</v>
      </c>
      <c r="AX10" s="4" t="s">
        <v>65</v>
      </c>
      <c r="AY10" s="4" t="s">
        <v>66</v>
      </c>
      <c r="AZ10" s="4" t="s">
        <v>67</v>
      </c>
      <c r="BA10" s="4" t="s">
        <v>68</v>
      </c>
      <c r="BB10" s="4" t="s">
        <v>69</v>
      </c>
      <c r="BC10" s="4" t="s">
        <v>55</v>
      </c>
      <c r="BD10" s="4" t="s">
        <v>24</v>
      </c>
      <c r="BE10" s="4" t="s">
        <v>38</v>
      </c>
      <c r="BF10" s="4" t="s">
        <v>39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17" customFormat="1" ht="41.4" x14ac:dyDescent="0.3">
      <c r="A11" s="7">
        <v>63</v>
      </c>
      <c r="B11" s="7" t="s">
        <v>70</v>
      </c>
      <c r="C11" s="7" t="s">
        <v>71</v>
      </c>
      <c r="D11" s="7" t="s">
        <v>72</v>
      </c>
      <c r="E11" s="7" t="s">
        <v>73</v>
      </c>
      <c r="F11" s="7" t="s">
        <v>74</v>
      </c>
      <c r="G11" s="7" t="s">
        <v>75</v>
      </c>
      <c r="H11" s="7">
        <v>240804700</v>
      </c>
      <c r="I11" s="7" t="s">
        <v>76</v>
      </c>
      <c r="J11" s="7">
        <v>0</v>
      </c>
      <c r="K11" s="7" t="s">
        <v>77</v>
      </c>
      <c r="L11" s="7" t="s">
        <v>78</v>
      </c>
      <c r="M11" s="7">
        <v>5</v>
      </c>
      <c r="N11" s="7">
        <v>0</v>
      </c>
      <c r="O11" s="77">
        <v>0</v>
      </c>
      <c r="P11" s="36" t="e">
        <f>+(Tabla1[[#This Row],[Meta Ejecutada Vigencia4]]/Tabla1[[#This Row],[Meta Programada Vigencia]])</f>
        <v>#DIV/0!</v>
      </c>
      <c r="Q11" s="41">
        <f>+Tabla1[[#This Row],[Meta Ejecutada Vigencia4]]/Tabla1[[#This Row],[Meta Programada Cuatrienio3]]/4</f>
        <v>0</v>
      </c>
      <c r="R11" s="25"/>
      <c r="S11" s="25"/>
      <c r="T11" s="28"/>
      <c r="U11" s="28"/>
      <c r="V11" s="26" t="s">
        <v>138</v>
      </c>
      <c r="W11" s="25"/>
      <c r="X11" s="25"/>
      <c r="Y11" s="25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82">
        <f>SUM(Tabla1[[#This Row],[Recursos propios 2024]:[Otros 2024]])</f>
        <v>0</v>
      </c>
      <c r="AO11" s="29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82">
        <f>SUM(Tabla1[[#This Row],[Recursos propios 20242]:[Otros 202415]])</f>
        <v>0</v>
      </c>
      <c r="BD11" s="49" t="e">
        <f>+Tabla1[[#This Row],[Total Comprometido 2024]]/Tabla1[[#This Row],[Total 2024]]</f>
        <v>#DIV/0!</v>
      </c>
      <c r="BE11" s="30"/>
      <c r="BF11" s="30"/>
      <c r="BG11" s="28"/>
      <c r="BH11" s="7" t="s">
        <v>130</v>
      </c>
      <c r="BI11" s="7" t="s">
        <v>131</v>
      </c>
      <c r="BJ11" s="7" t="s">
        <v>132</v>
      </c>
    </row>
    <row r="12" spans="1:62" s="18" customFormat="1" ht="69" x14ac:dyDescent="0.3">
      <c r="A12" s="6">
        <v>110</v>
      </c>
      <c r="B12" s="6" t="s">
        <v>79</v>
      </c>
      <c r="C12" s="6" t="s">
        <v>71</v>
      </c>
      <c r="D12" s="6" t="s">
        <v>72</v>
      </c>
      <c r="E12" s="6" t="s">
        <v>73</v>
      </c>
      <c r="F12" s="6" t="s">
        <v>80</v>
      </c>
      <c r="G12" s="6" t="s">
        <v>81</v>
      </c>
      <c r="H12" s="6">
        <v>240805200</v>
      </c>
      <c r="I12" s="6" t="s">
        <v>82</v>
      </c>
      <c r="J12" s="20">
        <v>1</v>
      </c>
      <c r="K12" s="6" t="s">
        <v>77</v>
      </c>
      <c r="L12" s="6" t="s">
        <v>83</v>
      </c>
      <c r="M12" s="20">
        <v>1</v>
      </c>
      <c r="N12" s="6">
        <v>0</v>
      </c>
      <c r="O12" s="76">
        <v>0</v>
      </c>
      <c r="P12" s="37" t="e">
        <f>+(Tabla1[[#This Row],[Meta Ejecutada Vigencia4]]/Tabla1[[#This Row],[Meta Programada Vigencia]])</f>
        <v>#DIV/0!</v>
      </c>
      <c r="Q12" s="37">
        <f>+Tabla1[[#This Row],[Meta Ejecutada Vigencia4]]/Tabla1[[#This Row],[Meta Programada Cuatrienio3]]/4</f>
        <v>0</v>
      </c>
      <c r="R12" s="26"/>
      <c r="S12" s="26"/>
      <c r="T12" s="26"/>
      <c r="U12" s="26"/>
      <c r="V12" s="26" t="s">
        <v>138</v>
      </c>
      <c r="W12" s="26"/>
      <c r="X12" s="26"/>
      <c r="Y12" s="25"/>
      <c r="Z12" s="31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83">
        <f>SUM(Tabla1[[#This Row],[Recursos propios 2024]:[Otros 2024]])</f>
        <v>0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83">
        <f>SUM(Tabla1[[#This Row],[Recursos propios 20242]:[Otros 202415]])</f>
        <v>0</v>
      </c>
      <c r="BD12" s="50" t="e">
        <f>+Tabla1[[#This Row],[Total Comprometido 2024]]/Tabla1[[#This Row],[Total 2024]]</f>
        <v>#DIV/0!</v>
      </c>
      <c r="BE12" s="29"/>
      <c r="BF12" s="29"/>
      <c r="BG12" s="29"/>
      <c r="BH12" s="6" t="s">
        <v>130</v>
      </c>
      <c r="BI12" s="6" t="s">
        <v>131</v>
      </c>
      <c r="BJ12" s="6" t="s">
        <v>133</v>
      </c>
    </row>
    <row r="13" spans="1:62" s="18" customFormat="1" ht="41.4" x14ac:dyDescent="0.3">
      <c r="A13" s="6">
        <v>111</v>
      </c>
      <c r="B13" s="6" t="s">
        <v>79</v>
      </c>
      <c r="C13" s="7" t="s">
        <v>71</v>
      </c>
      <c r="D13" s="6" t="s">
        <v>84</v>
      </c>
      <c r="E13" s="6" t="s">
        <v>85</v>
      </c>
      <c r="F13" s="6" t="s">
        <v>86</v>
      </c>
      <c r="G13" s="6" t="s">
        <v>87</v>
      </c>
      <c r="H13" s="6">
        <v>240900200</v>
      </c>
      <c r="I13" s="6" t="s">
        <v>88</v>
      </c>
      <c r="J13" s="6">
        <v>4</v>
      </c>
      <c r="K13" s="6" t="s">
        <v>77</v>
      </c>
      <c r="L13" s="6" t="s">
        <v>78</v>
      </c>
      <c r="M13" s="7">
        <v>4</v>
      </c>
      <c r="N13" s="7">
        <v>0</v>
      </c>
      <c r="O13" s="77">
        <v>0</v>
      </c>
      <c r="P13" s="37" t="e">
        <f>+(Tabla1[[#This Row],[Meta Ejecutada Vigencia4]]/Tabla1[[#This Row],[Meta Programada Vigencia]])</f>
        <v>#DIV/0!</v>
      </c>
      <c r="Q13" s="37">
        <f>+Tabla1[[#This Row],[Meta Ejecutada Vigencia4]]/Tabla1[[#This Row],[Meta Programada Cuatrienio3]]/4</f>
        <v>0</v>
      </c>
      <c r="R13" s="26"/>
      <c r="S13" s="26"/>
      <c r="T13" s="26"/>
      <c r="U13" s="26"/>
      <c r="V13" s="26" t="s">
        <v>138</v>
      </c>
      <c r="W13" s="26"/>
      <c r="X13" s="26"/>
      <c r="Y13" s="25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83">
        <f>SUM(Tabla1[[#This Row],[Recursos propios 2024]:[Otros 2024]])</f>
        <v>0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83">
        <f>SUM(Tabla1[[#This Row],[Recursos propios 20242]:[Otros 202415]])</f>
        <v>0</v>
      </c>
      <c r="BD13" s="49" t="e">
        <f>+Tabla1[[#This Row],[Total Comprometido 2024]]/Tabla1[[#This Row],[Total 2024]]</f>
        <v>#DIV/0!</v>
      </c>
      <c r="BE13" s="30"/>
      <c r="BF13" s="30"/>
      <c r="BG13" s="29"/>
      <c r="BH13" s="6" t="s">
        <v>130</v>
      </c>
      <c r="BI13" s="6" t="s">
        <v>131</v>
      </c>
      <c r="BJ13" s="6">
        <v>11</v>
      </c>
    </row>
    <row r="14" spans="1:62" s="18" customFormat="1" ht="69" x14ac:dyDescent="0.3">
      <c r="A14" s="6">
        <v>112</v>
      </c>
      <c r="B14" s="6" t="s">
        <v>79</v>
      </c>
      <c r="C14" s="7" t="s">
        <v>71</v>
      </c>
      <c r="D14" s="6" t="s">
        <v>72</v>
      </c>
      <c r="E14" s="6" t="s">
        <v>73</v>
      </c>
      <c r="F14" s="6" t="s">
        <v>89</v>
      </c>
      <c r="G14" s="6" t="s">
        <v>90</v>
      </c>
      <c r="H14" s="6">
        <v>240800100</v>
      </c>
      <c r="I14" s="6" t="s">
        <v>91</v>
      </c>
      <c r="J14" s="20">
        <v>20000</v>
      </c>
      <c r="K14" s="6" t="s">
        <v>92</v>
      </c>
      <c r="L14" s="6" t="s">
        <v>78</v>
      </c>
      <c r="M14" s="42">
        <v>150000</v>
      </c>
      <c r="N14" s="7">
        <v>0</v>
      </c>
      <c r="O14" s="77">
        <v>0</v>
      </c>
      <c r="P14" s="37" t="e">
        <f>+(Tabla1[[#This Row],[Meta Ejecutada Vigencia4]]/Tabla1[[#This Row],[Meta Programada Vigencia]])</f>
        <v>#DIV/0!</v>
      </c>
      <c r="Q14" s="37">
        <f>+Tabla1[[#This Row],[Meta Ejecutada Vigencia4]]/Tabla1[[#This Row],[Meta Programada Cuatrienio3]]/4</f>
        <v>0</v>
      </c>
      <c r="R14" s="26"/>
      <c r="S14" s="26"/>
      <c r="T14" s="26"/>
      <c r="U14" s="26"/>
      <c r="V14" s="26" t="s">
        <v>138</v>
      </c>
      <c r="W14" s="26"/>
      <c r="X14" s="26"/>
      <c r="Y14" s="25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83">
        <f>SUM(Tabla1[[#This Row],[Recursos propios 2024]:[Otros 2024]])</f>
        <v>0</v>
      </c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83">
        <f>SUM(Tabla1[[#This Row],[Recursos propios 20242]:[Otros 202415]])</f>
        <v>0</v>
      </c>
      <c r="BD14" s="50" t="e">
        <f>+Tabla1[[#This Row],[Total Comprometido 2024]]/Tabla1[[#This Row],[Total 2024]]</f>
        <v>#DIV/0!</v>
      </c>
      <c r="BE14" s="29"/>
      <c r="BF14" s="29"/>
      <c r="BG14" s="29"/>
      <c r="BH14" s="6" t="s">
        <v>130</v>
      </c>
      <c r="BI14" s="6" t="s">
        <v>131</v>
      </c>
      <c r="BJ14" s="6" t="s">
        <v>132</v>
      </c>
    </row>
    <row r="15" spans="1:62" s="18" customFormat="1" ht="138" x14ac:dyDescent="0.3">
      <c r="A15" s="6">
        <v>113</v>
      </c>
      <c r="B15" s="6" t="s">
        <v>79</v>
      </c>
      <c r="C15" s="7" t="s">
        <v>71</v>
      </c>
      <c r="D15" s="6" t="s">
        <v>72</v>
      </c>
      <c r="E15" s="6" t="s">
        <v>73</v>
      </c>
      <c r="F15" s="6" t="s">
        <v>89</v>
      </c>
      <c r="G15" s="6" t="s">
        <v>93</v>
      </c>
      <c r="H15" s="6">
        <v>240800100</v>
      </c>
      <c r="I15" s="6" t="s">
        <v>91</v>
      </c>
      <c r="J15" s="6">
        <v>20000</v>
      </c>
      <c r="K15" s="6" t="s">
        <v>77</v>
      </c>
      <c r="L15" s="6" t="s">
        <v>78</v>
      </c>
      <c r="M15" s="6">
        <v>80000</v>
      </c>
      <c r="N15" s="6">
        <v>10000</v>
      </c>
      <c r="O15" s="76">
        <v>1800</v>
      </c>
      <c r="P15" s="38">
        <f>+(Tabla1[[#This Row],[Meta Ejecutada Vigencia4]]/Tabla1[[#This Row],[Meta Programada Vigencia]])</f>
        <v>0.18</v>
      </c>
      <c r="Q15" s="38">
        <f>+Tabla1[[#This Row],[Meta Ejecutada Vigencia4]]/Tabla1[[#This Row],[Meta Programada Cuatrienio3]]/4</f>
        <v>5.6249999999999998E-3</v>
      </c>
      <c r="R15" s="56">
        <v>2024680010083</v>
      </c>
      <c r="S15" s="27" t="s">
        <v>137</v>
      </c>
      <c r="T15" s="57">
        <v>9191877428</v>
      </c>
      <c r="U15" s="57">
        <v>9191877428</v>
      </c>
      <c r="V15" s="26" t="s">
        <v>138</v>
      </c>
      <c r="W15" s="59">
        <v>80000</v>
      </c>
      <c r="X15" s="59">
        <v>10000</v>
      </c>
      <c r="Y15" s="27" t="s">
        <v>139</v>
      </c>
      <c r="Z15" s="57">
        <v>9191877428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84">
        <f>SUM(Tabla1[[#This Row],[Recursos propios 2024]:[Otros 2024]])</f>
        <v>9191877428</v>
      </c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84">
        <f>SUM(Tabla1[[#This Row],[Recursos propios 20242]:[Otros 202415]])</f>
        <v>0</v>
      </c>
      <c r="BD15" s="51">
        <f>+Tabla1[[#This Row],[Total Comprometido 2024]]/Tabla1[[#This Row],[Total 2024]]</f>
        <v>0</v>
      </c>
      <c r="BE15" s="31"/>
      <c r="BF15" s="31"/>
      <c r="BG15" s="31"/>
      <c r="BH15" s="6" t="s">
        <v>130</v>
      </c>
      <c r="BI15" s="6" t="s">
        <v>131</v>
      </c>
      <c r="BJ15" s="6" t="s">
        <v>132</v>
      </c>
    </row>
    <row r="16" spans="1:62" s="18" customFormat="1" ht="124.2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6"/>
      <c r="P16" s="55"/>
      <c r="Q16" s="38"/>
      <c r="R16" s="56">
        <v>2024680010194</v>
      </c>
      <c r="S16" s="27" t="s">
        <v>140</v>
      </c>
      <c r="T16" s="57">
        <v>4880892772</v>
      </c>
      <c r="U16" s="57">
        <v>4880892772</v>
      </c>
      <c r="V16" s="26" t="s">
        <v>138</v>
      </c>
      <c r="W16" s="59">
        <v>80000</v>
      </c>
      <c r="X16" s="59">
        <v>10000</v>
      </c>
      <c r="Y16" s="27" t="s">
        <v>141</v>
      </c>
      <c r="Z16" s="57">
        <v>4880892772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84">
        <f>SUM(Tabla1[[#This Row],[Recursos propios 2024]:[Otros 2024]])</f>
        <v>4880892772</v>
      </c>
      <c r="AO16" s="31">
        <v>4880892772</v>
      </c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84">
        <f>SUM(Tabla1[[#This Row],[Recursos propios 20242]:[Otros 202415]])</f>
        <v>4880892772</v>
      </c>
      <c r="BD16" s="51">
        <f>+Tabla1[[#This Row],[Total Comprometido 2024]]/Tabla1[[#This Row],[Total 2024]]</f>
        <v>1</v>
      </c>
      <c r="BE16" s="31">
        <v>4880892772</v>
      </c>
      <c r="BF16" s="31">
        <v>4880892772</v>
      </c>
      <c r="BG16" s="31"/>
      <c r="BH16" s="8"/>
      <c r="BI16" s="8"/>
      <c r="BJ16" s="8"/>
    </row>
    <row r="17" spans="1:62" s="18" customFormat="1" ht="55.2" x14ac:dyDescent="0.3">
      <c r="A17" s="6">
        <v>114</v>
      </c>
      <c r="B17" s="6" t="s">
        <v>79</v>
      </c>
      <c r="C17" s="7" t="s">
        <v>71</v>
      </c>
      <c r="D17" s="6" t="s">
        <v>72</v>
      </c>
      <c r="E17" s="6" t="s">
        <v>73</v>
      </c>
      <c r="F17" s="6" t="s">
        <v>94</v>
      </c>
      <c r="G17" s="6" t="s">
        <v>95</v>
      </c>
      <c r="H17" s="6">
        <v>240804300</v>
      </c>
      <c r="I17" s="6" t="s">
        <v>96</v>
      </c>
      <c r="J17" s="20">
        <v>39</v>
      </c>
      <c r="K17" s="6" t="s">
        <v>77</v>
      </c>
      <c r="L17" s="6" t="s">
        <v>83</v>
      </c>
      <c r="M17" s="20">
        <v>23</v>
      </c>
      <c r="N17" s="6">
        <v>0</v>
      </c>
      <c r="O17" s="78">
        <v>0</v>
      </c>
      <c r="P17" s="39" t="e">
        <f>+(Tabla1[[#This Row],[Meta Ejecutada Vigencia4]]/Tabla1[[#This Row],[Meta Programada Vigencia]])</f>
        <v>#DIV/0!</v>
      </c>
      <c r="Q17" s="39">
        <f>+Tabla1[[#This Row],[Meta Ejecutada Vigencia4]]/Tabla1[[#This Row],[Meta Programada Cuatrienio3]]/4</f>
        <v>0</v>
      </c>
      <c r="R17" s="60"/>
      <c r="S17" s="27"/>
      <c r="T17" s="61"/>
      <c r="U17" s="61"/>
      <c r="V17" s="27" t="s">
        <v>138</v>
      </c>
      <c r="W17" s="62"/>
      <c r="X17" s="62"/>
      <c r="Y17" s="25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85">
        <f>SUM(Tabla1[[#This Row],[Recursos propios 2024]:[Otros 2024]])</f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85">
        <f>SUM(Tabla1[[#This Row],[Recursos propios 20242]:[Otros 202415]])</f>
        <v>0</v>
      </c>
      <c r="BD17" s="49" t="e">
        <f>+Tabla1[[#This Row],[Total Comprometido 2024]]/Tabla1[[#This Row],[Total 2024]]</f>
        <v>#DIV/0!</v>
      </c>
      <c r="BE17" s="30"/>
      <c r="BF17" s="30"/>
      <c r="BG17" s="32"/>
      <c r="BH17" s="6" t="s">
        <v>130</v>
      </c>
      <c r="BI17" s="6" t="s">
        <v>131</v>
      </c>
      <c r="BJ17" s="6">
        <v>11</v>
      </c>
    </row>
    <row r="18" spans="1:62" s="18" customFormat="1" ht="96.6" x14ac:dyDescent="0.3">
      <c r="A18" s="6">
        <v>231</v>
      </c>
      <c r="B18" s="6" t="s">
        <v>97</v>
      </c>
      <c r="C18" s="7" t="s">
        <v>98</v>
      </c>
      <c r="D18" s="6" t="s">
        <v>99</v>
      </c>
      <c r="E18" s="6" t="s">
        <v>100</v>
      </c>
      <c r="F18" s="6" t="s">
        <v>101</v>
      </c>
      <c r="G18" s="6" t="s">
        <v>102</v>
      </c>
      <c r="H18" s="6">
        <v>40602200</v>
      </c>
      <c r="I18" s="6" t="s">
        <v>103</v>
      </c>
      <c r="J18" s="6">
        <v>0</v>
      </c>
      <c r="K18" s="6" t="s">
        <v>77</v>
      </c>
      <c r="L18" s="6" t="s">
        <v>78</v>
      </c>
      <c r="M18" s="6">
        <v>1</v>
      </c>
      <c r="N18" s="6">
        <v>1</v>
      </c>
      <c r="O18" s="76">
        <v>0</v>
      </c>
      <c r="P18" s="37">
        <f>+(Tabla1[[#This Row],[Meta Ejecutada Vigencia4]]/Tabla1[[#This Row],[Meta Programada Vigencia]])</f>
        <v>0</v>
      </c>
      <c r="Q18" s="37">
        <f>+Tabla1[[#This Row],[Meta Ejecutada Vigencia4]]/Tabla1[[#This Row],[Meta Programada Cuatrienio3]]/4</f>
        <v>0</v>
      </c>
      <c r="R18" s="56">
        <v>2024680010124</v>
      </c>
      <c r="S18" s="27" t="s">
        <v>142</v>
      </c>
      <c r="T18" s="58">
        <v>561750000</v>
      </c>
      <c r="U18" s="58">
        <v>561750000</v>
      </c>
      <c r="V18" s="26" t="s">
        <v>138</v>
      </c>
      <c r="W18" s="59">
        <v>619703</v>
      </c>
      <c r="X18" s="59">
        <v>465000</v>
      </c>
      <c r="Y18" s="27" t="s">
        <v>143</v>
      </c>
      <c r="Z18" s="58">
        <v>561750000</v>
      </c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83">
        <f>SUM(Tabla1[[#This Row],[Recursos propios 2024]:[Otros 2024]])</f>
        <v>561750000</v>
      </c>
      <c r="AO18" s="29">
        <v>0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83">
        <f>SUM(Tabla1[[#This Row],[Recursos propios 20242]:[Otros 202415]])</f>
        <v>0</v>
      </c>
      <c r="BD18" s="50">
        <f>+Tabla1[[#This Row],[Total Comprometido 2024]]/Tabla1[[#This Row],[Total 2024]]</f>
        <v>0</v>
      </c>
      <c r="BE18" s="29"/>
      <c r="BF18" s="29">
        <v>0</v>
      </c>
      <c r="BG18" s="29"/>
      <c r="BH18" s="6" t="s">
        <v>130</v>
      </c>
      <c r="BI18" s="6" t="s">
        <v>131</v>
      </c>
      <c r="BJ18" s="6">
        <v>16</v>
      </c>
    </row>
    <row r="19" spans="1:62" s="18" customFormat="1" ht="96.6" x14ac:dyDescent="0.3">
      <c r="A19" s="6">
        <v>245</v>
      </c>
      <c r="B19" s="6" t="s">
        <v>97</v>
      </c>
      <c r="C19" s="7" t="s">
        <v>104</v>
      </c>
      <c r="D19" s="6" t="s">
        <v>105</v>
      </c>
      <c r="E19" s="6" t="s">
        <v>106</v>
      </c>
      <c r="F19" s="6" t="s">
        <v>107</v>
      </c>
      <c r="G19" s="6" t="s">
        <v>108</v>
      </c>
      <c r="H19" s="6">
        <v>459900200</v>
      </c>
      <c r="I19" s="6" t="s">
        <v>109</v>
      </c>
      <c r="J19" s="6">
        <v>1</v>
      </c>
      <c r="K19" s="6" t="s">
        <v>110</v>
      </c>
      <c r="L19" s="6" t="s">
        <v>83</v>
      </c>
      <c r="M19" s="6">
        <v>1</v>
      </c>
      <c r="N19" s="6">
        <v>1</v>
      </c>
      <c r="O19" s="76">
        <v>0.45</v>
      </c>
      <c r="P19" s="39">
        <f>+(Tabla1[[#This Row],[Meta Ejecutada Vigencia4]]/Tabla1[[#This Row],[Meta Programada Vigencia]])</f>
        <v>0.45</v>
      </c>
      <c r="Q19" s="39">
        <f>+Tabla1[[#This Row],[Meta Ejecutada Vigencia4]]/Tabla1[[#This Row],[Meta Programada Cuatrienio3]]/4</f>
        <v>0.1125</v>
      </c>
      <c r="R19" s="65">
        <v>2024680010087</v>
      </c>
      <c r="S19" s="27" t="s">
        <v>144</v>
      </c>
      <c r="T19" s="61">
        <v>4653142614.3099995</v>
      </c>
      <c r="U19" s="61">
        <v>1448798058.3</v>
      </c>
      <c r="V19" s="27" t="s">
        <v>138</v>
      </c>
      <c r="W19" s="59">
        <v>619703</v>
      </c>
      <c r="X19" s="59">
        <v>465000</v>
      </c>
      <c r="Y19" s="27" t="s">
        <v>152</v>
      </c>
      <c r="Z19" s="61">
        <v>1448798058.3</v>
      </c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85">
        <f>SUM(Tabla1[[#This Row],[Recursos propios 2024]:[Otros 2024]])</f>
        <v>1448798058.3</v>
      </c>
      <c r="AO19" s="64">
        <v>847900000</v>
      </c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85">
        <f>SUM(Tabla1[[#This Row],[Recursos propios 20242]:[Otros 202415]])</f>
        <v>847900000</v>
      </c>
      <c r="BD19" s="52">
        <f>+Tabla1[[#This Row],[Total Comprometido 2024]]/Tabla1[[#This Row],[Total 2024]]</f>
        <v>0.58524374404181245</v>
      </c>
      <c r="BE19" s="64">
        <v>309886666.68000001</v>
      </c>
      <c r="BF19" s="64">
        <v>274186666.68000001</v>
      </c>
      <c r="BG19" s="32"/>
      <c r="BH19" s="6" t="s">
        <v>130</v>
      </c>
      <c r="BI19" s="6" t="s">
        <v>131</v>
      </c>
      <c r="BJ19" s="6">
        <v>16</v>
      </c>
    </row>
    <row r="20" spans="1:62" s="18" customFormat="1" ht="82.8" x14ac:dyDescent="0.3">
      <c r="A20" s="6">
        <v>246</v>
      </c>
      <c r="B20" s="6" t="s">
        <v>97</v>
      </c>
      <c r="C20" s="7" t="s">
        <v>104</v>
      </c>
      <c r="D20" s="6" t="s">
        <v>105</v>
      </c>
      <c r="E20" s="6" t="s">
        <v>106</v>
      </c>
      <c r="F20" s="6" t="s">
        <v>111</v>
      </c>
      <c r="G20" s="6" t="s">
        <v>112</v>
      </c>
      <c r="H20" s="6">
        <v>459903100</v>
      </c>
      <c r="I20" s="6" t="s">
        <v>113</v>
      </c>
      <c r="J20" s="20">
        <v>1</v>
      </c>
      <c r="K20" s="6" t="s">
        <v>77</v>
      </c>
      <c r="L20" s="6" t="s">
        <v>83</v>
      </c>
      <c r="M20" s="20">
        <v>1</v>
      </c>
      <c r="N20" s="6">
        <v>1</v>
      </c>
      <c r="O20" s="76">
        <v>0.73</v>
      </c>
      <c r="P20" s="37">
        <f>+(Tabla1[[#This Row],[Meta Ejecutada Vigencia4]]/Tabla1[[#This Row],[Meta Programada Vigencia]])</f>
        <v>0.73</v>
      </c>
      <c r="Q20" s="37">
        <f>+Tabla1[[#This Row],[Meta Ejecutada Vigencia4]]/Tabla1[[#This Row],[Meta Programada Cuatrienio3]]/4</f>
        <v>0.1825</v>
      </c>
      <c r="R20" s="56">
        <v>2020680010134</v>
      </c>
      <c r="S20" s="27" t="s">
        <v>145</v>
      </c>
      <c r="T20" s="58">
        <v>413281654.00000006</v>
      </c>
      <c r="U20" s="58">
        <v>413281654.00000006</v>
      </c>
      <c r="V20" s="26" t="s">
        <v>138</v>
      </c>
      <c r="W20" s="59">
        <v>619703</v>
      </c>
      <c r="X20" s="59">
        <v>465000</v>
      </c>
      <c r="Y20" s="27" t="s">
        <v>146</v>
      </c>
      <c r="Z20" s="31">
        <v>413281654.00000006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83">
        <f>SUM(Tabla1[[#This Row],[Recursos propios 2024]:[Otros 2024]])</f>
        <v>413281654.00000006</v>
      </c>
      <c r="AO20" s="66">
        <v>413281654.00000006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83">
        <f>SUM(Tabla1[[#This Row],[Recursos propios 20242]:[Otros 202415]])</f>
        <v>413281654.00000006</v>
      </c>
      <c r="BD20" s="50">
        <f>+Tabla1[[#This Row],[Total Comprometido 2024]]/Tabla1[[#This Row],[Total 2024]]</f>
        <v>1</v>
      </c>
      <c r="BE20" s="29">
        <v>300568475.51999998</v>
      </c>
      <c r="BF20" s="29">
        <v>300568475.51999998</v>
      </c>
      <c r="BG20" s="29"/>
      <c r="BH20" s="6" t="s">
        <v>130</v>
      </c>
      <c r="BI20" s="6" t="s">
        <v>131</v>
      </c>
      <c r="BJ20" s="6">
        <v>16</v>
      </c>
    </row>
    <row r="21" spans="1:62" s="18" customFormat="1" ht="96.6" x14ac:dyDescent="0.3">
      <c r="A21" s="8"/>
      <c r="B21" s="8"/>
      <c r="C21" s="8"/>
      <c r="D21" s="8"/>
      <c r="E21" s="8"/>
      <c r="F21" s="8"/>
      <c r="G21" s="8"/>
      <c r="H21" s="8"/>
      <c r="I21" s="8"/>
      <c r="J21" s="19"/>
      <c r="K21" s="8"/>
      <c r="L21" s="8"/>
      <c r="M21" s="19"/>
      <c r="N21" s="8"/>
      <c r="O21" s="76"/>
      <c r="P21" s="55"/>
      <c r="Q21" s="38"/>
      <c r="R21" s="56">
        <v>2023680010048</v>
      </c>
      <c r="S21" s="27" t="s">
        <v>147</v>
      </c>
      <c r="T21" s="58">
        <v>4407979999.9699993</v>
      </c>
      <c r="U21" s="58">
        <v>4407979999.9699993</v>
      </c>
      <c r="V21" s="26" t="s">
        <v>138</v>
      </c>
      <c r="W21" s="59">
        <v>619703</v>
      </c>
      <c r="X21" s="59">
        <v>465000</v>
      </c>
      <c r="Y21" s="27" t="s">
        <v>151</v>
      </c>
      <c r="Z21" s="31">
        <v>4407979999.9699993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84">
        <f>SUM(Tabla1[[#This Row],[Recursos propios 2024]:[Otros 2024]])</f>
        <v>4407979999.9699993</v>
      </c>
      <c r="AO21" s="67">
        <v>4407979999.9699993</v>
      </c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84">
        <f>SUM(Tabla1[[#This Row],[Recursos propios 20242]:[Otros 202415]])</f>
        <v>4407979999.9699993</v>
      </c>
      <c r="BD21" s="51">
        <f>+Tabla1[[#This Row],[Total Comprometido 2024]]/Tabla1[[#This Row],[Total 2024]]</f>
        <v>1</v>
      </c>
      <c r="BE21" s="63">
        <v>2114830452.24</v>
      </c>
      <c r="BF21" s="31">
        <v>2098297118.9099998</v>
      </c>
      <c r="BG21" s="31"/>
      <c r="BH21" s="8"/>
      <c r="BI21" s="8"/>
      <c r="BJ21" s="8"/>
    </row>
    <row r="22" spans="1:62" s="18" customFormat="1" ht="96.6" x14ac:dyDescent="0.3">
      <c r="A22" s="8"/>
      <c r="B22" s="8"/>
      <c r="C22" s="8"/>
      <c r="D22" s="8"/>
      <c r="E22" s="8"/>
      <c r="F22" s="8"/>
      <c r="G22" s="8"/>
      <c r="H22" s="8"/>
      <c r="I22" s="8"/>
      <c r="J22" s="19"/>
      <c r="K22" s="8"/>
      <c r="L22" s="8"/>
      <c r="M22" s="19"/>
      <c r="N22" s="8"/>
      <c r="O22" s="76"/>
      <c r="P22" s="55"/>
      <c r="Q22" s="38"/>
      <c r="R22" s="68">
        <v>2024680010087</v>
      </c>
      <c r="S22" s="27" t="s">
        <v>144</v>
      </c>
      <c r="T22" s="58">
        <v>9935528627.7223091</v>
      </c>
      <c r="U22" s="58">
        <v>1766601721.73</v>
      </c>
      <c r="V22" s="27" t="s">
        <v>138</v>
      </c>
      <c r="W22" s="59">
        <v>619703</v>
      </c>
      <c r="X22" s="59">
        <v>465000</v>
      </c>
      <c r="Y22" s="27" t="s">
        <v>154</v>
      </c>
      <c r="Z22" s="58">
        <v>1766601721.73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84">
        <f>SUM(Tabla1[[#This Row],[Recursos propios 2024]:[Otros 2024]])</f>
        <v>1766601721.73</v>
      </c>
      <c r="AO22" s="67">
        <v>1125133333.3400002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84">
        <f>SUM(Tabla1[[#This Row],[Recursos propios 20242]:[Otros 202415]])</f>
        <v>1125133333.3400002</v>
      </c>
      <c r="BD22" s="51">
        <f>+Tabla1[[#This Row],[Total Comprometido 2024]]/Tabla1[[#This Row],[Total 2024]]</f>
        <v>0.63689133747598647</v>
      </c>
      <c r="BE22" s="67">
        <v>346163669.45999998</v>
      </c>
      <c r="BF22" s="67">
        <v>284337002.79999995</v>
      </c>
      <c r="BG22" s="31"/>
      <c r="BH22" s="8"/>
      <c r="BI22" s="8"/>
      <c r="BJ22" s="8"/>
    </row>
    <row r="23" spans="1:62" s="18" customFormat="1" ht="124.2" x14ac:dyDescent="0.3">
      <c r="A23" s="6">
        <v>247</v>
      </c>
      <c r="B23" s="6" t="s">
        <v>97</v>
      </c>
      <c r="C23" s="7" t="s">
        <v>104</v>
      </c>
      <c r="D23" s="6" t="s">
        <v>105</v>
      </c>
      <c r="E23" s="6" t="s">
        <v>106</v>
      </c>
      <c r="F23" s="6" t="s">
        <v>114</v>
      </c>
      <c r="G23" s="6" t="s">
        <v>115</v>
      </c>
      <c r="H23" s="6">
        <v>459901800</v>
      </c>
      <c r="I23" s="6" t="s">
        <v>116</v>
      </c>
      <c r="J23" s="6" t="s">
        <v>117</v>
      </c>
      <c r="K23" s="6" t="s">
        <v>77</v>
      </c>
      <c r="L23" s="6" t="s">
        <v>78</v>
      </c>
      <c r="M23" s="6">
        <v>4</v>
      </c>
      <c r="N23" s="6">
        <v>2</v>
      </c>
      <c r="O23" s="78">
        <v>0.17</v>
      </c>
      <c r="P23" s="39">
        <f>+(Tabla1[[#This Row],[Meta Ejecutada Vigencia4]]/Tabla1[[#This Row],[Meta Programada Vigencia]])</f>
        <v>8.5000000000000006E-2</v>
      </c>
      <c r="Q23" s="39">
        <f>+Tabla1[[#This Row],[Meta Ejecutada Vigencia4]]/Tabla1[[#This Row],[Meta Programada Cuatrienio3]]/4</f>
        <v>1.0625000000000001E-2</v>
      </c>
      <c r="R23" s="65">
        <v>2024680010087</v>
      </c>
      <c r="S23" s="27" t="s">
        <v>144</v>
      </c>
      <c r="T23" s="61">
        <v>1653878768</v>
      </c>
      <c r="U23" s="61">
        <v>372500000</v>
      </c>
      <c r="V23" s="27" t="s">
        <v>138</v>
      </c>
      <c r="W23" s="62">
        <v>619703</v>
      </c>
      <c r="X23" s="62">
        <v>465000</v>
      </c>
      <c r="Y23" s="27" t="s">
        <v>153</v>
      </c>
      <c r="Z23" s="32">
        <v>372500000</v>
      </c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85">
        <f>SUM(Tabla1[[#This Row],[Recursos propios 2024]:[Otros 2024]])</f>
        <v>372500000</v>
      </c>
      <c r="AO23" s="64">
        <v>150000000</v>
      </c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85">
        <f>SUM(Tabla1[[#This Row],[Recursos propios 20242]:[Otros 202415]])</f>
        <v>150000000</v>
      </c>
      <c r="BD23" s="52">
        <f>+Tabla1[[#This Row],[Total Comprometido 2024]]/Tabla1[[#This Row],[Total 2024]]</f>
        <v>0.40268456375838924</v>
      </c>
      <c r="BE23" s="32">
        <v>0</v>
      </c>
      <c r="BF23" s="32">
        <v>0</v>
      </c>
      <c r="BG23" s="32"/>
      <c r="BH23" s="6" t="s">
        <v>130</v>
      </c>
      <c r="BI23" s="6" t="s">
        <v>131</v>
      </c>
      <c r="BJ23" s="6">
        <v>16</v>
      </c>
    </row>
    <row r="24" spans="1:62" s="18" customFormat="1" ht="82.8" x14ac:dyDescent="0.3">
      <c r="A24" s="6">
        <v>268</v>
      </c>
      <c r="B24" s="6" t="s">
        <v>97</v>
      </c>
      <c r="C24" s="7" t="s">
        <v>98</v>
      </c>
      <c r="D24" s="6" t="s">
        <v>99</v>
      </c>
      <c r="E24" s="6" t="s">
        <v>100</v>
      </c>
      <c r="F24" s="6" t="s">
        <v>118</v>
      </c>
      <c r="G24" s="6" t="s">
        <v>119</v>
      </c>
      <c r="H24" s="6">
        <v>40601600</v>
      </c>
      <c r="I24" s="6" t="s">
        <v>120</v>
      </c>
      <c r="J24" s="20" t="s">
        <v>121</v>
      </c>
      <c r="K24" s="6" t="s">
        <v>122</v>
      </c>
      <c r="L24" s="6" t="s">
        <v>78</v>
      </c>
      <c r="M24" s="20" t="s">
        <v>123</v>
      </c>
      <c r="N24" s="6">
        <v>475</v>
      </c>
      <c r="O24" s="76">
        <v>0</v>
      </c>
      <c r="P24" s="37">
        <f>+(Tabla1[[#This Row],[Meta Ejecutada Vigencia4]]/Tabla1[[#This Row],[Meta Programada Vigencia]])</f>
        <v>0</v>
      </c>
      <c r="Q24" s="37" t="e">
        <f>+Tabla1[[#This Row],[Meta Ejecutada Vigencia4]]/Tabla1[[#This Row],[Meta Programada Cuatrienio3]]/4</f>
        <v>#VALUE!</v>
      </c>
      <c r="R24" s="56">
        <v>2023680010068</v>
      </c>
      <c r="S24" s="27" t="s">
        <v>148</v>
      </c>
      <c r="T24" s="58">
        <v>866750995</v>
      </c>
      <c r="U24" s="58">
        <v>866750995</v>
      </c>
      <c r="V24" s="26" t="s">
        <v>138</v>
      </c>
      <c r="W24" s="59">
        <v>619703</v>
      </c>
      <c r="X24" s="59">
        <v>465000</v>
      </c>
      <c r="Y24" s="27" t="s">
        <v>149</v>
      </c>
      <c r="Z24" s="31">
        <v>866750995</v>
      </c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83">
        <f>SUM(Tabla1[[#This Row],[Recursos propios 2024]:[Otros 2024]])</f>
        <v>866750995</v>
      </c>
      <c r="AO24" s="31">
        <v>866750995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83">
        <f>SUM(Tabla1[[#This Row],[Recursos propios 20242]:[Otros 202415]])</f>
        <v>866750995</v>
      </c>
      <c r="BD24" s="50">
        <f>+Tabla1[[#This Row],[Total Comprometido 2024]]/Tabla1[[#This Row],[Total 2024]]</f>
        <v>1</v>
      </c>
      <c r="BE24" s="31">
        <v>866750995</v>
      </c>
      <c r="BF24" s="31">
        <v>866750995</v>
      </c>
      <c r="BG24" s="29"/>
      <c r="BH24" s="6" t="s">
        <v>130</v>
      </c>
      <c r="BI24" s="6" t="s">
        <v>131</v>
      </c>
      <c r="BJ24" s="6">
        <v>16</v>
      </c>
    </row>
    <row r="25" spans="1:62" s="18" customFormat="1" ht="96.6" x14ac:dyDescent="0.3">
      <c r="A25" s="8"/>
      <c r="B25" s="8"/>
      <c r="C25" s="8"/>
      <c r="D25" s="8"/>
      <c r="E25" s="8"/>
      <c r="F25" s="8"/>
      <c r="G25" s="8"/>
      <c r="H25" s="8"/>
      <c r="I25" s="8"/>
      <c r="J25" s="19"/>
      <c r="K25" s="8"/>
      <c r="L25" s="8"/>
      <c r="M25" s="19"/>
      <c r="N25" s="8"/>
      <c r="O25" s="76"/>
      <c r="P25" s="55"/>
      <c r="Q25" s="38"/>
      <c r="R25" s="56">
        <v>2024680010124</v>
      </c>
      <c r="S25" s="27" t="s">
        <v>142</v>
      </c>
      <c r="T25" s="58">
        <v>18467495778</v>
      </c>
      <c r="U25" s="58">
        <v>4151651575</v>
      </c>
      <c r="V25" s="26" t="s">
        <v>138</v>
      </c>
      <c r="W25" s="59">
        <v>619703</v>
      </c>
      <c r="X25" s="59">
        <v>465000</v>
      </c>
      <c r="Y25" s="27" t="s">
        <v>150</v>
      </c>
      <c r="Z25" s="31">
        <v>4151651575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84">
        <f>SUM(Tabla1[[#This Row],[Recursos propios 2024]:[Otros 2024]])</f>
        <v>4151651575</v>
      </c>
      <c r="AO25" s="31">
        <v>0</v>
      </c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84">
        <f>SUM(Tabla1[[#This Row],[Recursos propios 20242]:[Otros 202415]])</f>
        <v>0</v>
      </c>
      <c r="BD25" s="51">
        <f>+Tabla1[[#This Row],[Total Comprometido 2024]]/Tabla1[[#This Row],[Total 2024]]</f>
        <v>0</v>
      </c>
      <c r="BE25" s="31"/>
      <c r="BF25" s="31">
        <v>0</v>
      </c>
      <c r="BG25" s="31"/>
      <c r="BH25" s="8"/>
      <c r="BI25" s="8"/>
      <c r="BJ25" s="8"/>
    </row>
    <row r="26" spans="1:62" s="18" customFormat="1" ht="262.2" x14ac:dyDescent="0.3">
      <c r="A26" s="6">
        <v>281</v>
      </c>
      <c r="B26" s="6" t="s">
        <v>79</v>
      </c>
      <c r="C26" s="6" t="s">
        <v>71</v>
      </c>
      <c r="D26" s="6" t="s">
        <v>72</v>
      </c>
      <c r="E26" s="6" t="s">
        <v>73</v>
      </c>
      <c r="F26" s="6" t="s">
        <v>124</v>
      </c>
      <c r="G26" s="6" t="s">
        <v>125</v>
      </c>
      <c r="H26" s="6">
        <v>240803700</v>
      </c>
      <c r="I26" s="6" t="s">
        <v>126</v>
      </c>
      <c r="J26" s="6">
        <v>1</v>
      </c>
      <c r="K26" s="6" t="s">
        <v>77</v>
      </c>
      <c r="L26" s="6" t="s">
        <v>83</v>
      </c>
      <c r="M26" s="6">
        <v>1</v>
      </c>
      <c r="N26" s="6">
        <v>1</v>
      </c>
      <c r="O26" s="78">
        <v>0</v>
      </c>
      <c r="P26" s="39">
        <f>+(Tabla1[[#This Row],[Meta Ejecutada Vigencia4]]/Tabla1[[#This Row],[Meta Programada Vigencia]])</f>
        <v>0</v>
      </c>
      <c r="Q26" s="39">
        <f>+Tabla1[[#This Row],[Meta Ejecutada Vigencia4]]/Tabla1[[#This Row],[Meta Programada Cuatrienio3]]/4</f>
        <v>0</v>
      </c>
      <c r="R26" s="60">
        <v>2024680010083</v>
      </c>
      <c r="S26" s="27" t="s">
        <v>137</v>
      </c>
      <c r="T26" s="61">
        <v>556337600</v>
      </c>
      <c r="U26" s="61">
        <v>556337600</v>
      </c>
      <c r="V26" s="27" t="s">
        <v>138</v>
      </c>
      <c r="W26" s="62">
        <v>150000</v>
      </c>
      <c r="X26" s="62">
        <v>10000</v>
      </c>
      <c r="Y26" s="27" t="s">
        <v>139</v>
      </c>
      <c r="Z26" s="32">
        <v>556337600</v>
      </c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85">
        <f>SUM(Tabla1[[#This Row],[Recursos propios 2024]:[Otros 2024]])</f>
        <v>556337600</v>
      </c>
      <c r="AO26" s="32">
        <v>0</v>
      </c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85">
        <f>SUM(Tabla1[[#This Row],[Recursos propios 20242]:[Otros 202415]])</f>
        <v>0</v>
      </c>
      <c r="BD26" s="52">
        <f>+Tabla1[[#This Row],[Total Comprometido 2024]]/Tabla1[[#This Row],[Total 2024]]</f>
        <v>0</v>
      </c>
      <c r="BE26" s="32"/>
      <c r="BF26" s="32">
        <v>0</v>
      </c>
      <c r="BG26" s="32"/>
      <c r="BH26" s="6" t="s">
        <v>130</v>
      </c>
      <c r="BI26" s="6" t="s">
        <v>131</v>
      </c>
      <c r="BJ26" s="6">
        <v>9</v>
      </c>
    </row>
    <row r="27" spans="1:62" s="18" customFormat="1" ht="124.2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6"/>
      <c r="P27" s="55"/>
      <c r="Q27" s="38"/>
      <c r="R27" s="56">
        <v>2024680010194</v>
      </c>
      <c r="S27" s="27" t="s">
        <v>140</v>
      </c>
      <c r="T27" s="58">
        <v>370892200</v>
      </c>
      <c r="U27" s="58">
        <v>370892200</v>
      </c>
      <c r="V27" s="26" t="s">
        <v>138</v>
      </c>
      <c r="W27" s="59">
        <v>150000</v>
      </c>
      <c r="X27" s="59">
        <v>10000</v>
      </c>
      <c r="Y27" s="27" t="s">
        <v>141</v>
      </c>
      <c r="Z27" s="31">
        <v>370892200</v>
      </c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84">
        <f>SUM(Tabla1[[#This Row],[Recursos propios 2024]:[Otros 2024]])</f>
        <v>370892200</v>
      </c>
      <c r="AO27" s="31">
        <v>0</v>
      </c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84">
        <f>SUM(Tabla1[[#This Row],[Recursos propios 20242]:[Otros 202415]])</f>
        <v>0</v>
      </c>
      <c r="BD27" s="51">
        <f>+Tabla1[[#This Row],[Total Comprometido 2024]]/Tabla1[[#This Row],[Total 2024]]</f>
        <v>0</v>
      </c>
      <c r="BE27" s="31"/>
      <c r="BF27" s="31">
        <v>0</v>
      </c>
      <c r="BG27" s="31"/>
      <c r="BH27" s="8"/>
      <c r="BI27" s="8"/>
      <c r="BJ27" s="8"/>
    </row>
    <row r="28" spans="1:62" s="18" customFormat="1" ht="55.2" x14ac:dyDescent="0.3">
      <c r="A28" s="6">
        <v>282</v>
      </c>
      <c r="B28" s="6" t="s">
        <v>79</v>
      </c>
      <c r="C28" s="6" t="s">
        <v>71</v>
      </c>
      <c r="D28" s="6" t="s">
        <v>72</v>
      </c>
      <c r="E28" s="6" t="s">
        <v>73</v>
      </c>
      <c r="F28" s="6" t="s">
        <v>127</v>
      </c>
      <c r="G28" s="6" t="s">
        <v>128</v>
      </c>
      <c r="H28" s="6">
        <v>240802400</v>
      </c>
      <c r="I28" s="6" t="s">
        <v>129</v>
      </c>
      <c r="J28" s="20">
        <v>0</v>
      </c>
      <c r="K28" s="6" t="s">
        <v>77</v>
      </c>
      <c r="L28" s="6" t="s">
        <v>78</v>
      </c>
      <c r="M28" s="20">
        <v>1</v>
      </c>
      <c r="N28" s="6">
        <v>0</v>
      </c>
      <c r="O28" s="76">
        <v>0</v>
      </c>
      <c r="P28" s="37" t="e">
        <f>+(Tabla1[[#This Row],[Meta Ejecutada Vigencia4]]/Tabla1[[#This Row],[Meta Programada Vigencia]])</f>
        <v>#DIV/0!</v>
      </c>
      <c r="Q28" s="37">
        <f>+Tabla1[[#This Row],[Meta Ejecutada Vigencia4]]/Tabla1[[#This Row],[Meta Programada Cuatrienio3]]/4</f>
        <v>0</v>
      </c>
      <c r="R28" s="56"/>
      <c r="S28" s="27"/>
      <c r="T28" s="58"/>
      <c r="U28" s="58"/>
      <c r="V28" s="26" t="s">
        <v>138</v>
      </c>
      <c r="W28" s="59"/>
      <c r="X28" s="59"/>
      <c r="Y28" s="27"/>
      <c r="Z28" s="33">
        <v>0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83">
        <f>SUM(Tabla1[[#This Row],[Recursos propios 2024]:[Otros 2024]])</f>
        <v>0</v>
      </c>
      <c r="AO28" s="29">
        <v>0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83">
        <f>SUM(Tabla1[[#This Row],[Recursos propios 20242]:[Otros 202415]])</f>
        <v>0</v>
      </c>
      <c r="BD28" s="50" t="e">
        <f>+Tabla1[[#This Row],[Total Comprometido 2024]]/Tabla1[[#This Row],[Total 2024]]</f>
        <v>#DIV/0!</v>
      </c>
      <c r="BE28" s="29"/>
      <c r="BF28" s="29">
        <v>0</v>
      </c>
      <c r="BG28" s="29"/>
      <c r="BH28" s="6" t="s">
        <v>130</v>
      </c>
      <c r="BI28" s="6" t="s">
        <v>131</v>
      </c>
      <c r="BJ28" s="6">
        <v>9</v>
      </c>
    </row>
    <row r="29" spans="1:62" s="18" customFormat="1" x14ac:dyDescent="0.3">
      <c r="A29" s="8"/>
      <c r="B29" s="6"/>
      <c r="C29" s="6"/>
      <c r="D29" s="6"/>
      <c r="E29" s="6"/>
      <c r="F29" s="6"/>
      <c r="G29" s="6"/>
      <c r="H29" s="6"/>
      <c r="I29" s="6"/>
      <c r="J29" s="20"/>
      <c r="K29" s="6"/>
      <c r="L29" s="6"/>
      <c r="M29" s="6"/>
      <c r="N29" s="6"/>
      <c r="O29" s="78"/>
      <c r="P29" s="39" t="e">
        <f>+(Tabla1[[#This Row],[Meta Ejecutada Vigencia4]]/Tabla1[[#This Row],[Meta Programada Vigencia]])</f>
        <v>#DIV/0!</v>
      </c>
      <c r="Q29" s="39" t="e">
        <f>+Tabla1[[#This Row],[Meta Ejecutada Vigencia4]]/Tabla1[[#This Row],[Meta Programada Cuatrienio3]]/4</f>
        <v>#DIV/0!</v>
      </c>
      <c r="R29" s="27"/>
      <c r="S29" s="27"/>
      <c r="T29" s="27"/>
      <c r="U29" s="61">
        <f>SUM(U10:U28)</f>
        <v>28989314003.999996</v>
      </c>
      <c r="V29" s="27"/>
      <c r="W29" s="27"/>
      <c r="X29" s="27"/>
      <c r="Y29" s="27"/>
      <c r="Z29" s="34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85">
        <f>SUM(AN10:AN28)</f>
        <v>28989314003.999996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85">
        <f>SUM(BC10:BC28)</f>
        <v>12691938754.309999</v>
      </c>
      <c r="BD29" s="52"/>
      <c r="BE29" s="32">
        <f>SUM(BE10:BE28)</f>
        <v>8819093030.9000015</v>
      </c>
      <c r="BF29" s="32">
        <f>SUM(BF10:BF28)</f>
        <v>8705033030.9099998</v>
      </c>
      <c r="BG29" s="32"/>
      <c r="BH29" s="6"/>
      <c r="BI29" s="6"/>
      <c r="BJ29" s="8"/>
    </row>
    <row r="30" spans="1:62" s="18" customFormat="1" x14ac:dyDescent="0.3">
      <c r="A30" s="8"/>
      <c r="B30" s="8"/>
      <c r="C30" s="6"/>
      <c r="D30" s="8"/>
      <c r="E30" s="6"/>
      <c r="F30" s="8"/>
      <c r="G30" s="6"/>
      <c r="H30" s="8"/>
      <c r="I30" s="6"/>
      <c r="J30" s="8"/>
      <c r="K30" s="8"/>
      <c r="L30" s="8"/>
      <c r="M30" s="8"/>
      <c r="N30" s="8"/>
      <c r="O30" s="76"/>
      <c r="P30" s="37" t="e">
        <f>+(Tabla1[[#This Row],[Meta Ejecutada Vigencia4]]/Tabla1[[#This Row],[Meta Programada Vigencia]])</f>
        <v>#DIV/0!</v>
      </c>
      <c r="Q30" s="37" t="e">
        <f>+Tabla1[[#This Row],[Meta Ejecutada Vigencia4]]/Tabla1[[#This Row],[Meta Programada Cuatrienio3]]/4</f>
        <v>#DIV/0!</v>
      </c>
      <c r="R30" s="26"/>
      <c r="S30" s="26"/>
      <c r="T30" s="26"/>
      <c r="U30" s="26"/>
      <c r="V30" s="26"/>
      <c r="W30" s="26"/>
      <c r="X30" s="26"/>
      <c r="Y30" s="26"/>
      <c r="Z30" s="33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83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83"/>
      <c r="BD30" s="50"/>
      <c r="BE30" s="29"/>
      <c r="BF30" s="29"/>
      <c r="BG30" s="29"/>
      <c r="BH30" s="6"/>
      <c r="BI30" s="6"/>
      <c r="BJ30" s="8"/>
    </row>
    <row r="31" spans="1:62" s="18" customFormat="1" x14ac:dyDescent="0.3">
      <c r="A31" s="8"/>
      <c r="B31" s="6"/>
      <c r="C31" s="6"/>
      <c r="D31" s="6"/>
      <c r="E31" s="6"/>
      <c r="F31" s="6"/>
      <c r="G31" s="6"/>
      <c r="H31" s="6"/>
      <c r="I31" s="6"/>
      <c r="J31" s="20"/>
      <c r="K31" s="6"/>
      <c r="L31" s="6"/>
      <c r="M31" s="6"/>
      <c r="N31" s="6"/>
      <c r="O31" s="78"/>
      <c r="P31" s="39" t="e">
        <f>+(Tabla1[[#This Row],[Meta Ejecutada Vigencia4]]/Tabla1[[#This Row],[Meta Programada Vigencia]])</f>
        <v>#DIV/0!</v>
      </c>
      <c r="Q31" s="39" t="e">
        <f>+Tabla1[[#This Row],[Meta Ejecutada Vigencia4]]/Tabla1[[#This Row],[Meta Programada Cuatrienio3]]/4</f>
        <v>#DIV/0!</v>
      </c>
      <c r="R31" s="27"/>
      <c r="S31" s="27"/>
      <c r="T31" s="27"/>
      <c r="U31" s="27"/>
      <c r="V31" s="27"/>
      <c r="W31" s="27"/>
      <c r="X31" s="27"/>
      <c r="Y31" s="27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85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85"/>
      <c r="BD31" s="52"/>
      <c r="BE31" s="32"/>
      <c r="BF31" s="32"/>
      <c r="BG31" s="32"/>
      <c r="BH31" s="6"/>
      <c r="BI31" s="6"/>
      <c r="BJ31" s="8"/>
    </row>
    <row r="32" spans="1:62" s="18" customFormat="1" x14ac:dyDescent="0.3">
      <c r="A32" s="8"/>
      <c r="B32" s="8"/>
      <c r="C32" s="6"/>
      <c r="D32" s="8"/>
      <c r="E32" s="6"/>
      <c r="F32" s="8"/>
      <c r="G32" s="6"/>
      <c r="H32" s="8"/>
      <c r="I32" s="6"/>
      <c r="J32" s="8"/>
      <c r="K32" s="8"/>
      <c r="L32" s="8"/>
      <c r="M32" s="8"/>
      <c r="N32" s="8"/>
      <c r="O32" s="76"/>
      <c r="P32" s="37" t="e">
        <f>+(Tabla1[[#This Row],[Meta Ejecutada Vigencia4]]/Tabla1[[#This Row],[Meta Programada Vigencia]])</f>
        <v>#DIV/0!</v>
      </c>
      <c r="Q32" s="37" t="e">
        <f>+Tabla1[[#This Row],[Meta Ejecutada Vigencia4]]/Tabla1[[#This Row],[Meta Programada Cuatrienio3]]/4</f>
        <v>#DIV/0!</v>
      </c>
      <c r="R32" s="26"/>
      <c r="S32" s="26"/>
      <c r="T32" s="26"/>
      <c r="U32" s="26"/>
      <c r="V32" s="26"/>
      <c r="W32" s="26"/>
      <c r="X32" s="26"/>
      <c r="Y32" s="26"/>
      <c r="Z32" s="31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83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83"/>
      <c r="BD32" s="50"/>
      <c r="BE32" s="29"/>
      <c r="BF32" s="29"/>
      <c r="BG32" s="29"/>
      <c r="BH32" s="6"/>
      <c r="BI32" s="6"/>
      <c r="BJ32" s="8"/>
    </row>
    <row r="33" spans="1:62" s="18" customFormat="1" x14ac:dyDescent="0.3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8"/>
      <c r="P33" s="39" t="e">
        <f>+(Tabla1[[#This Row],[Meta Ejecutada Vigencia4]]/Tabla1[[#This Row],[Meta Programada Vigencia]])</f>
        <v>#DIV/0!</v>
      </c>
      <c r="Q33" s="39" t="e">
        <f>+Tabla1[[#This Row],[Meta Ejecutada Vigencia4]]/Tabla1[[#This Row],[Meta Programada Cuatrienio3]]/4</f>
        <v>#DIV/0!</v>
      </c>
      <c r="R33" s="27"/>
      <c r="S33" s="27"/>
      <c r="T33" s="27"/>
      <c r="U33" s="27"/>
      <c r="V33" s="27"/>
      <c r="W33" s="27"/>
      <c r="X33" s="27"/>
      <c r="Y33" s="27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85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85"/>
      <c r="BD33" s="52"/>
      <c r="BE33" s="32"/>
      <c r="BF33" s="32"/>
      <c r="BG33" s="32"/>
      <c r="BH33" s="6"/>
      <c r="BI33" s="6"/>
      <c r="BJ33" s="8"/>
    </row>
    <row r="34" spans="1:62" s="18" customFormat="1" x14ac:dyDescent="0.3">
      <c r="A34" s="8"/>
      <c r="B34" s="8"/>
      <c r="C34" s="6"/>
      <c r="D34" s="8"/>
      <c r="E34" s="6"/>
      <c r="F34" s="8"/>
      <c r="G34" s="6"/>
      <c r="H34" s="8"/>
      <c r="I34" s="6"/>
      <c r="J34" s="19"/>
      <c r="K34" s="8"/>
      <c r="L34" s="8"/>
      <c r="M34" s="8"/>
      <c r="N34" s="8"/>
      <c r="O34" s="76"/>
      <c r="P34" s="37" t="e">
        <f>+(Tabla1[[#This Row],[Meta Ejecutada Vigencia4]]/Tabla1[[#This Row],[Meta Programada Vigencia]])</f>
        <v>#DIV/0!</v>
      </c>
      <c r="Q34" s="39" t="e">
        <f>+Tabla1[[#This Row],[Meta Ejecutada Vigencia4]]/Tabla1[[#This Row],[Meta Programada Cuatrienio3]]/4</f>
        <v>#DIV/0!</v>
      </c>
      <c r="R34" s="26"/>
      <c r="S34" s="26"/>
      <c r="T34" s="26"/>
      <c r="U34" s="26"/>
      <c r="V34" s="26"/>
      <c r="W34" s="26"/>
      <c r="X34" s="26"/>
      <c r="Y34" s="26"/>
      <c r="Z34" s="31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83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83"/>
      <c r="BD34" s="50"/>
      <c r="BE34" s="29"/>
      <c r="BF34" s="29"/>
      <c r="BG34" s="29"/>
      <c r="BH34" s="6"/>
      <c r="BI34" s="6"/>
      <c r="BJ34" s="8"/>
    </row>
    <row r="35" spans="1:62" s="18" customFormat="1" x14ac:dyDescent="0.3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8"/>
      <c r="P35" s="37" t="e">
        <f>+(Tabla1[[#This Row],[Meta Ejecutada Vigencia4]]/Tabla1[[#This Row],[Meta Programada Vigencia]])</f>
        <v>#DIV/0!</v>
      </c>
      <c r="Q35" s="39" t="e">
        <f>+Tabla1[[#This Row],[Meta Ejecutada Vigencia4]]/Tabla1[[#This Row],[Meta Programada Cuatrienio3]]/4</f>
        <v>#DIV/0!</v>
      </c>
      <c r="R35" s="27"/>
      <c r="S35" s="27"/>
      <c r="T35" s="27"/>
      <c r="U35" s="27"/>
      <c r="V35" s="27"/>
      <c r="W35" s="27"/>
      <c r="X35" s="27"/>
      <c r="Y35" s="27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85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85"/>
      <c r="BD35" s="52"/>
      <c r="BE35" s="32"/>
      <c r="BF35" s="32"/>
      <c r="BG35" s="32"/>
      <c r="BH35" s="6"/>
      <c r="BI35" s="6"/>
      <c r="BJ35" s="8"/>
    </row>
    <row r="36" spans="1:62" s="18" customFormat="1" x14ac:dyDescent="0.3">
      <c r="A36" s="8"/>
      <c r="B36" s="8"/>
      <c r="C36" s="7"/>
      <c r="D36" s="8"/>
      <c r="E36" s="6"/>
      <c r="F36" s="8"/>
      <c r="G36" s="6"/>
      <c r="H36" s="8"/>
      <c r="I36" s="6"/>
      <c r="J36" s="8"/>
      <c r="K36" s="8"/>
      <c r="L36" s="8"/>
      <c r="M36" s="8"/>
      <c r="N36" s="8"/>
      <c r="O36" s="76"/>
      <c r="P36" s="37" t="e">
        <f>+(Tabla1[[#This Row],[Meta Ejecutada Vigencia4]]/Tabla1[[#This Row],[Meta Programada Vigencia]])</f>
        <v>#DIV/0!</v>
      </c>
      <c r="Q36" s="39" t="e">
        <f>+Tabla1[[#This Row],[Meta Ejecutada Vigencia4]]/Tabla1[[#This Row],[Meta Programada Cuatrienio3]]/4</f>
        <v>#DIV/0!</v>
      </c>
      <c r="R36" s="26"/>
      <c r="S36" s="26"/>
      <c r="T36" s="26"/>
      <c r="U36" s="26"/>
      <c r="V36" s="26"/>
      <c r="W36" s="26"/>
      <c r="X36" s="26"/>
      <c r="Y36" s="26"/>
      <c r="Z36" s="31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85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83"/>
      <c r="BD36" s="50"/>
      <c r="BE36" s="29"/>
      <c r="BF36" s="29"/>
      <c r="BG36" s="29"/>
      <c r="BH36" s="6"/>
      <c r="BI36" s="6"/>
      <c r="BJ36" s="8"/>
    </row>
    <row r="37" spans="1:62" s="18" customFormat="1" x14ac:dyDescent="0.3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8"/>
      <c r="P37" s="39" t="e">
        <f>+(Tabla1[[#This Row],[Meta Ejecutada Vigencia4]]/Tabla1[[#This Row],[Meta Programada Vigencia]])</f>
        <v>#DIV/0!</v>
      </c>
      <c r="Q37" s="39" t="e">
        <f>+Tabla1[[#This Row],[Meta Ejecutada Vigencia4]]/Tabla1[[#This Row],[Meta Programada Cuatrienio3]]/4</f>
        <v>#DIV/0!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85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85"/>
      <c r="BD37" s="52"/>
      <c r="BE37" s="27"/>
      <c r="BF37" s="27"/>
      <c r="BG37" s="27"/>
      <c r="BH37" s="6"/>
      <c r="BI37" s="6"/>
      <c r="BJ37" s="8"/>
    </row>
    <row r="38" spans="1:62" s="18" customForma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76"/>
      <c r="P38" s="37" t="e">
        <f>+(Tabla1[[#This Row],[Meta Ejecutada Vigencia4]]/Tabla1[[#This Row],[Meta Programada Vigencia]])</f>
        <v>#DIV/0!</v>
      </c>
      <c r="Q38" s="37" t="e">
        <f>+Tabla1[[#This Row],[Meta Ejecutada Vigencia4]]/Tabla1[[#This Row],[Meta Programada Cuatrienio3]]/4</f>
        <v>#DIV/0!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84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84"/>
      <c r="BD38" s="53"/>
      <c r="BE38" s="26"/>
      <c r="BF38" s="26"/>
      <c r="BG38" s="26"/>
      <c r="BH38" s="8"/>
      <c r="BI38" s="8"/>
      <c r="BJ38" s="8"/>
    </row>
    <row r="39" spans="1:62" s="18" customFormat="1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8"/>
      <c r="P39" s="39" t="e">
        <f>+(Tabla1[[#This Row],[Meta Ejecutada Vigencia4]]/Tabla1[[#This Row],[Meta Programada Vigencia]])</f>
        <v>#DIV/0!</v>
      </c>
      <c r="Q39" s="39" t="e">
        <f>+Tabla1[[#This Row],[Meta Ejecutada Vigencia4]]/Tabla1[[#This Row],[Meta Programada Cuatrienio3]]/4</f>
        <v>#DIV/0!</v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85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85"/>
      <c r="BD39" s="52"/>
      <c r="BE39" s="27"/>
      <c r="BF39" s="27"/>
      <c r="BG39" s="27"/>
      <c r="BH39" s="6"/>
      <c r="BI39" s="6"/>
      <c r="BJ39" s="8"/>
    </row>
    <row r="40" spans="1:62" s="18" customForma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76"/>
      <c r="P40" s="37" t="e">
        <f>+(Tabla1[[#This Row],[Meta Ejecutada Vigencia4]]/Tabla1[[#This Row],[Meta Programada Vigencia]])</f>
        <v>#DIV/0!</v>
      </c>
      <c r="Q40" s="37" t="e">
        <f>+Tabla1[[#This Row],[Meta Ejecutada Vigencia4]]/Tabla1[[#This Row],[Meta Programada Cuatrienio3]]/4</f>
        <v>#DIV/0!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84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84"/>
      <c r="BD40" s="53"/>
      <c r="BE40" s="26"/>
      <c r="BF40" s="26"/>
      <c r="BG40" s="26"/>
      <c r="BH40" s="8"/>
      <c r="BI40" s="8"/>
      <c r="BJ40" s="8"/>
    </row>
    <row r="41" spans="1:62" s="18" customFormat="1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8"/>
      <c r="P41" s="39" t="e">
        <f>+(Tabla1[[#This Row],[Meta Ejecutada Vigencia4]]/Tabla1[[#This Row],[Meta Programada Vigencia]])</f>
        <v>#DIV/0!</v>
      </c>
      <c r="Q41" s="39" t="e">
        <f>+Tabla1[[#This Row],[Meta Ejecutada Vigencia4]]/Tabla1[[#This Row],[Meta Programada Cuatrienio3]]/4</f>
        <v>#DIV/0!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85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85"/>
      <c r="BD41" s="52"/>
      <c r="BE41" s="27"/>
      <c r="BF41" s="27"/>
      <c r="BG41" s="27"/>
      <c r="BH41" s="6"/>
      <c r="BI41" s="6"/>
      <c r="BJ41" s="8"/>
    </row>
    <row r="42" spans="1:62" s="18" customForma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76"/>
      <c r="P42" s="37" t="e">
        <f>+(Tabla1[[#This Row],[Meta Ejecutada Vigencia4]]/Tabla1[[#This Row],[Meta Programada Vigencia]])</f>
        <v>#DIV/0!</v>
      </c>
      <c r="Q42" s="37" t="e">
        <f>+Tabla1[[#This Row],[Meta Ejecutada Vigencia4]]/Tabla1[[#This Row],[Meta Programada Cuatrienio3]]/4</f>
        <v>#DIV/0!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84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84"/>
      <c r="BD42" s="53"/>
      <c r="BE42" s="26"/>
      <c r="BF42" s="26"/>
      <c r="BG42" s="26"/>
      <c r="BH42" s="8"/>
      <c r="BI42" s="8"/>
      <c r="BJ42" s="8"/>
    </row>
    <row r="43" spans="1:62" s="18" customFormat="1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8"/>
      <c r="P43" s="39" t="e">
        <f>+(Tabla1[[#This Row],[Meta Ejecutada Vigencia4]]/Tabla1[[#This Row],[Meta Programada Vigencia]])</f>
        <v>#DIV/0!</v>
      </c>
      <c r="Q43" s="39" t="e">
        <f>+Tabla1[[#This Row],[Meta Ejecutada Vigencia4]]/Tabla1[[#This Row],[Meta Programada Cuatrienio3]]/4</f>
        <v>#DIV/0!</v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85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85"/>
      <c r="BD43" s="52"/>
      <c r="BE43" s="27"/>
      <c r="BF43" s="27"/>
      <c r="BG43" s="27"/>
      <c r="BH43" s="6"/>
      <c r="BI43" s="6"/>
      <c r="BJ43" s="8"/>
    </row>
    <row r="44" spans="1:62" s="18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76"/>
      <c r="P44" s="37" t="e">
        <f>+(Tabla1[[#This Row],[Meta Ejecutada Vigencia4]]/Tabla1[[#This Row],[Meta Programada Vigencia]])</f>
        <v>#DIV/0!</v>
      </c>
      <c r="Q44" s="37" t="e">
        <f>+Tabla1[[#This Row],[Meta Ejecutada Vigencia4]]/Tabla1[[#This Row],[Meta Programada Cuatrienio3]]/4</f>
        <v>#DIV/0!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84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84"/>
      <c r="BD44" s="53"/>
      <c r="BE44" s="26"/>
      <c r="BF44" s="26"/>
      <c r="BG44" s="26"/>
      <c r="BH44" s="8"/>
      <c r="BI44" s="8"/>
      <c r="BJ44" s="8"/>
    </row>
    <row r="45" spans="1:62" s="18" customFormat="1" x14ac:dyDescent="0.3">
      <c r="A45" s="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8"/>
      <c r="P45" s="39" t="e">
        <f>+(Tabla1[[#This Row],[Meta Ejecutada Vigencia4]]/Tabla1[[#This Row],[Meta Programada Vigencia]])</f>
        <v>#DIV/0!</v>
      </c>
      <c r="Q45" s="39" t="e">
        <f>+Tabla1[[#This Row],[Meta Ejecutada Vigencia4]]/Tabla1[[#This Row],[Meta Programada Cuatrienio3]]/4</f>
        <v>#DIV/0!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85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85"/>
      <c r="BD45" s="52"/>
      <c r="BE45" s="27"/>
      <c r="BF45" s="27"/>
      <c r="BG45" s="27"/>
      <c r="BH45" s="6"/>
      <c r="BI45" s="6"/>
      <c r="BJ45" s="8"/>
    </row>
    <row r="46" spans="1:62" s="18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76"/>
      <c r="P46" s="37" t="e">
        <f>+(Tabla1[[#This Row],[Meta Ejecutada Vigencia4]]/Tabla1[[#This Row],[Meta Programada Vigencia]])</f>
        <v>#DIV/0!</v>
      </c>
      <c r="Q46" s="37" t="e">
        <f>+Tabla1[[#This Row],[Meta Ejecutada Vigencia4]]/Tabla1[[#This Row],[Meta Programada Cuatrienio3]]/4</f>
        <v>#DIV/0!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84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84"/>
      <c r="BD46" s="53"/>
      <c r="BE46" s="26"/>
      <c r="BF46" s="26"/>
      <c r="BG46" s="26"/>
      <c r="BH46" s="8"/>
      <c r="BI46" s="8"/>
      <c r="BJ46" s="8"/>
    </row>
    <row r="47" spans="1:62" s="18" customFormat="1" x14ac:dyDescent="0.3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8"/>
      <c r="P47" s="39" t="e">
        <f>+(Tabla1[[#This Row],[Meta Ejecutada Vigencia4]]/Tabla1[[#This Row],[Meta Programada Vigencia]])</f>
        <v>#DIV/0!</v>
      </c>
      <c r="Q47" s="39" t="e">
        <f>+Tabla1[[#This Row],[Meta Ejecutada Vigencia4]]/Tabla1[[#This Row],[Meta Programada Cuatrienio3]]/4</f>
        <v>#DIV/0!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85">
        <f>SUM(Tabla1[[#This Row],[Recursos propios 2024]:[Otros 2024]])</f>
        <v>0</v>
      </c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85"/>
      <c r="BD47" s="52"/>
      <c r="BE47" s="27"/>
      <c r="BF47" s="27"/>
      <c r="BG47" s="27"/>
      <c r="BH47" s="6"/>
      <c r="BI47" s="6"/>
      <c r="BJ47" s="8"/>
    </row>
    <row r="48" spans="1:62" s="18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76"/>
      <c r="P48" s="37" t="e">
        <f>+(Tabla1[[#This Row],[Meta Ejecutada Vigencia4]]/Tabla1[[#This Row],[Meta Programada Vigencia]])</f>
        <v>#DIV/0!</v>
      </c>
      <c r="Q48" s="37" t="e">
        <f>+Tabla1[[#This Row],[Meta Ejecutada Vigencia4]]/Tabla1[[#This Row],[Meta Programada Cuatrienio3]]/4</f>
        <v>#DIV/0!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84">
        <f>SUM(Tabla1[[#This Row],[Recursos propios 2024]:[Otros 2024]])</f>
        <v>0</v>
      </c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84"/>
      <c r="BD48" s="53"/>
      <c r="BE48" s="26"/>
      <c r="BF48" s="26"/>
      <c r="BG48" s="26"/>
      <c r="BH48" s="8"/>
      <c r="BI48" s="8"/>
      <c r="BJ48" s="8"/>
    </row>
    <row r="49" spans="1:62" s="18" customFormat="1" x14ac:dyDescent="0.3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8"/>
      <c r="P49" s="39" t="e">
        <f>+(Tabla1[[#This Row],[Meta Ejecutada Vigencia4]]/Tabla1[[#This Row],[Meta Programada Vigencia]])</f>
        <v>#DIV/0!</v>
      </c>
      <c r="Q49" s="39" t="e">
        <f>+Tabla1[[#This Row],[Meta Ejecutada Vigencia4]]/Tabla1[[#This Row],[Meta Programada Cuatrienio3]]/4</f>
        <v>#DIV/0!</v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85">
        <f>SUM(Tabla1[[#This Row],[Recursos propios 2024]:[Otros 2024]])</f>
        <v>0</v>
      </c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85"/>
      <c r="BD49" s="52"/>
      <c r="BE49" s="27"/>
      <c r="BF49" s="27"/>
      <c r="BG49" s="27"/>
      <c r="BH49" s="6"/>
      <c r="BI49" s="6"/>
      <c r="BJ49" s="8"/>
    </row>
    <row r="50" spans="1:62" s="18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76"/>
      <c r="P50" s="37" t="e">
        <f>+(Tabla1[[#This Row],[Meta Ejecutada Vigencia4]]/Tabla1[[#This Row],[Meta Programada Vigencia]])</f>
        <v>#DIV/0!</v>
      </c>
      <c r="Q50" s="37" t="e">
        <f>+Tabla1[[#This Row],[Meta Ejecutada Vigencia4]]/Tabla1[[#This Row],[Meta Programada Cuatrienio3]]/4</f>
        <v>#DIV/0!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84">
        <f>SUM(Tabla1[[#This Row],[Recursos propios 2024]:[Otros 2024]])</f>
        <v>0</v>
      </c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84"/>
      <c r="BD50" s="53"/>
      <c r="BE50" s="26"/>
      <c r="BF50" s="26"/>
      <c r="BG50" s="26"/>
      <c r="BH50" s="8"/>
      <c r="BI50" s="8"/>
      <c r="BJ50" s="8"/>
    </row>
    <row r="51" spans="1:62" s="18" customFormat="1" x14ac:dyDescent="0.3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2"/>
      <c r="P51" s="39" t="e">
        <f>+(Tabla1[[#This Row],[Meta Ejecutada Vigencia4]]/Tabla1[[#This Row],[Meta Programada Vigencia]])</f>
        <v>#DIV/0!</v>
      </c>
      <c r="Q51" s="39" t="e">
        <f>+Tabla1[[#This Row],[Meta Ejecutada Vigencia4]]/Tabla1[[#This Row],[Meta Programada Cuatrienio3]]/4</f>
        <v>#DIV/0!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85">
        <f>SUM(Tabla1[[#This Row],[Recursos propios 2024]:[Otros 2024]])</f>
        <v>0</v>
      </c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85"/>
      <c r="BD51" s="52"/>
      <c r="BE51" s="27"/>
      <c r="BF51" s="27"/>
      <c r="BG51" s="27"/>
      <c r="BH51" s="6"/>
      <c r="BI51" s="6"/>
      <c r="BJ51" s="8"/>
    </row>
    <row r="52" spans="1:62" s="18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71"/>
      <c r="P52" s="37" t="e">
        <f>+(Tabla1[[#This Row],[Meta Ejecutada Vigencia4]]/Tabla1[[#This Row],[Meta Programada Vigencia]])</f>
        <v>#DIV/0!</v>
      </c>
      <c r="Q52" s="37" t="e">
        <f>+Tabla1[[#This Row],[Meta Ejecutada Vigencia4]]/Tabla1[[#This Row],[Meta Programada Cuatrienio3]]/4</f>
        <v>#DIV/0!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84">
        <f>SUM(Tabla1[[#This Row],[Recursos propios 2024]:[Otros 2024]])</f>
        <v>0</v>
      </c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84"/>
      <c r="BD52" s="53"/>
      <c r="BE52" s="26"/>
      <c r="BF52" s="26"/>
      <c r="BG52" s="26"/>
      <c r="BH52" s="8"/>
      <c r="BI52" s="8"/>
      <c r="BJ52" s="8"/>
    </row>
    <row r="53" spans="1:62" s="18" customFormat="1" x14ac:dyDescent="0.3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2"/>
      <c r="P53" s="39" t="e">
        <f>+(Tabla1[[#This Row],[Meta Ejecutada Vigencia4]]/Tabla1[[#This Row],[Meta Programada Vigencia]])</f>
        <v>#DIV/0!</v>
      </c>
      <c r="Q53" s="39" t="e">
        <f>+Tabla1[[#This Row],[Meta Ejecutada Vigencia4]]/Tabla1[[#This Row],[Meta Programada Cuatrienio3]]/4</f>
        <v>#DIV/0!</v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85">
        <f>SUM(Tabla1[[#This Row],[Recursos propios 2024]:[Otros 2024]])</f>
        <v>0</v>
      </c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85"/>
      <c r="BD53" s="52"/>
      <c r="BE53" s="27"/>
      <c r="BF53" s="27"/>
      <c r="BG53" s="27"/>
      <c r="BH53" s="6"/>
      <c r="BI53" s="6"/>
      <c r="BJ53" s="8"/>
    </row>
    <row r="54" spans="1:62" s="18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71"/>
      <c r="P54" s="37" t="e">
        <f>+(Tabla1[[#This Row],[Meta Ejecutada Vigencia4]]/Tabla1[[#This Row],[Meta Programada Vigencia]])</f>
        <v>#DIV/0!</v>
      </c>
      <c r="Q54" s="37" t="e">
        <f>+Tabla1[[#This Row],[Meta Ejecutada Vigencia4]]/Tabla1[[#This Row],[Meta Programada Cuatrienio3]]/4</f>
        <v>#DIV/0!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84">
        <f>SUM(Tabla1[[#This Row],[Recursos propios 2024]:[Otros 2024]])</f>
        <v>0</v>
      </c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84"/>
      <c r="BD54" s="53"/>
      <c r="BE54" s="26"/>
      <c r="BF54" s="26"/>
      <c r="BG54" s="26"/>
      <c r="BH54" s="8"/>
      <c r="BI54" s="8"/>
      <c r="BJ54" s="8"/>
    </row>
    <row r="55" spans="1:62" s="18" customFormat="1" x14ac:dyDescent="0.3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2"/>
      <c r="P55" s="39" t="e">
        <f>+(Tabla1[[#This Row],[Meta Ejecutada Vigencia4]]/Tabla1[[#This Row],[Meta Programada Vigencia]])</f>
        <v>#DIV/0!</v>
      </c>
      <c r="Q55" s="39" t="e">
        <f>+Tabla1[[#This Row],[Meta Ejecutada Vigencia4]]/Tabla1[[#This Row],[Meta Programada Cuatrienio3]]/4</f>
        <v>#DIV/0!</v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85">
        <f>SUM(Tabla1[[#This Row],[Recursos propios 2024]:[Otros 2024]])</f>
        <v>0</v>
      </c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85"/>
      <c r="BD55" s="52"/>
      <c r="BE55" s="27"/>
      <c r="BF55" s="27"/>
      <c r="BG55" s="27"/>
      <c r="BH55" s="6"/>
      <c r="BI55" s="6"/>
      <c r="BJ55" s="8"/>
    </row>
    <row r="56" spans="1:62" s="18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71"/>
      <c r="P56" s="37" t="e">
        <f>+(Tabla1[[#This Row],[Meta Ejecutada Vigencia4]]/Tabla1[[#This Row],[Meta Programada Vigencia]])</f>
        <v>#DIV/0!</v>
      </c>
      <c r="Q56" s="37" t="e">
        <f>+Tabla1[[#This Row],[Meta Ejecutada Vigencia4]]/Tabla1[[#This Row],[Meta Programada Cuatrienio3]]/4</f>
        <v>#DIV/0!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84">
        <f>SUM(Tabla1[[#This Row],[Recursos propios 2024]:[Otros 2024]])</f>
        <v>0</v>
      </c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84"/>
      <c r="BD56" s="53"/>
      <c r="BE56" s="26"/>
      <c r="BF56" s="26"/>
      <c r="BG56" s="26"/>
      <c r="BH56" s="8"/>
      <c r="BI56" s="8"/>
      <c r="BJ56" s="8"/>
    </row>
    <row r="57" spans="1:62" s="18" customFormat="1" x14ac:dyDescent="0.3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2"/>
      <c r="P57" s="39" t="e">
        <f>+(Tabla1[[#This Row],[Meta Ejecutada Vigencia4]]/Tabla1[[#This Row],[Meta Programada Vigencia]])</f>
        <v>#DIV/0!</v>
      </c>
      <c r="Q57" s="39" t="e">
        <f>+Tabla1[[#This Row],[Meta Ejecutada Vigencia4]]/Tabla1[[#This Row],[Meta Programada Cuatrienio3]]/4</f>
        <v>#DIV/0!</v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85">
        <f>SUM(Tabla1[[#This Row],[Recursos propios 2024]:[Otros 2024]])</f>
        <v>0</v>
      </c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85"/>
      <c r="BD57" s="52"/>
      <c r="BE57" s="27"/>
      <c r="BF57" s="27"/>
      <c r="BG57" s="27"/>
      <c r="BH57" s="6"/>
      <c r="BI57" s="6"/>
      <c r="BJ57" s="8"/>
    </row>
    <row r="58" spans="1:62" s="18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71"/>
      <c r="P58" s="37" t="e">
        <f>+(Tabla1[[#This Row],[Meta Ejecutada Vigencia4]]/Tabla1[[#This Row],[Meta Programada Vigencia]])</f>
        <v>#DIV/0!</v>
      </c>
      <c r="Q58" s="37" t="e">
        <f>+Tabla1[[#This Row],[Meta Ejecutada Vigencia4]]/Tabla1[[#This Row],[Meta Programada Cuatrienio3]]/4</f>
        <v>#DIV/0!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84">
        <f>SUM(Tabla1[[#This Row],[Recursos propios 2024]:[Otros 2024]])</f>
        <v>0</v>
      </c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84"/>
      <c r="BD58" s="53"/>
      <c r="BE58" s="26"/>
      <c r="BF58" s="26"/>
      <c r="BG58" s="26"/>
      <c r="BH58" s="8"/>
      <c r="BI58" s="8"/>
      <c r="BJ58" s="8"/>
    </row>
    <row r="59" spans="1:62" s="18" customFormat="1" x14ac:dyDescent="0.3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2"/>
      <c r="P59" s="39" t="e">
        <f>+(Tabla1[[#This Row],[Meta Ejecutada Vigencia4]]/Tabla1[[#This Row],[Meta Programada Vigencia]])</f>
        <v>#DIV/0!</v>
      </c>
      <c r="Q59" s="39" t="e">
        <f>+Tabla1[[#This Row],[Meta Ejecutada Vigencia4]]/Tabla1[[#This Row],[Meta Programada Cuatrienio3]]/4</f>
        <v>#DIV/0!</v>
      </c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85">
        <f>SUM(Tabla1[[#This Row],[Recursos propios 2024]:[Otros 2024]])</f>
        <v>0</v>
      </c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85"/>
      <c r="BD59" s="52"/>
      <c r="BE59" s="27"/>
      <c r="BF59" s="27"/>
      <c r="BG59" s="27"/>
      <c r="BH59" s="6"/>
      <c r="BI59" s="6"/>
      <c r="BJ59" s="8"/>
    </row>
    <row r="60" spans="1:62" s="18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71"/>
      <c r="P60" s="37" t="e">
        <f>+(Tabla1[[#This Row],[Meta Ejecutada Vigencia4]]/Tabla1[[#This Row],[Meta Programada Vigencia]])</f>
        <v>#DIV/0!</v>
      </c>
      <c r="Q60" s="37" t="e">
        <f>+Tabla1[[#This Row],[Meta Ejecutada Vigencia4]]/Tabla1[[#This Row],[Meta Programada Cuatrienio3]]/4</f>
        <v>#DIV/0!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84">
        <f>SUM(Tabla1[[#This Row],[Recursos propios 2024]:[Otros 2024]])</f>
        <v>0</v>
      </c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84"/>
      <c r="BD60" s="53"/>
      <c r="BE60" s="26"/>
      <c r="BF60" s="26"/>
      <c r="BG60" s="26"/>
      <c r="BH60" s="8"/>
      <c r="BI60" s="8"/>
      <c r="BJ60" s="8"/>
    </row>
    <row r="61" spans="1:62" s="18" customFormat="1" x14ac:dyDescent="0.3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2"/>
      <c r="P61" s="39" t="e">
        <f>+(Tabla1[[#This Row],[Meta Ejecutada Vigencia4]]/Tabla1[[#This Row],[Meta Programada Vigencia]])</f>
        <v>#DIV/0!</v>
      </c>
      <c r="Q61" s="39" t="e">
        <f>+Tabla1[[#This Row],[Meta Ejecutada Vigencia4]]/Tabla1[[#This Row],[Meta Programada Cuatrienio3]]/4</f>
        <v>#DIV/0!</v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85">
        <f>SUM(Tabla1[[#This Row],[Recursos propios 2024]:[Otros 2024]])</f>
        <v>0</v>
      </c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85"/>
      <c r="BD61" s="52"/>
      <c r="BE61" s="27"/>
      <c r="BF61" s="27"/>
      <c r="BG61" s="27"/>
      <c r="BH61" s="6"/>
      <c r="BI61" s="6"/>
      <c r="BJ61" s="8"/>
    </row>
    <row r="62" spans="1:62" s="18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71"/>
      <c r="P62" s="37" t="e">
        <f>+(Tabla1[[#This Row],[Meta Ejecutada Vigencia4]]/Tabla1[[#This Row],[Meta Programada Vigencia]])</f>
        <v>#DIV/0!</v>
      </c>
      <c r="Q62" s="37" t="e">
        <f>+Tabla1[[#This Row],[Meta Ejecutada Vigencia4]]/Tabla1[[#This Row],[Meta Programada Cuatrienio3]]/4</f>
        <v>#DIV/0!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84">
        <f>SUM(Tabla1[[#This Row],[Recursos propios 2024]:[Otros 2024]])</f>
        <v>0</v>
      </c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84"/>
      <c r="BD62" s="53"/>
      <c r="BE62" s="26"/>
      <c r="BF62" s="26"/>
      <c r="BG62" s="26"/>
      <c r="BH62" s="8"/>
      <c r="BI62" s="8"/>
      <c r="BJ62" s="8"/>
    </row>
    <row r="63" spans="1:62" s="18" customFormat="1" x14ac:dyDescent="0.3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2"/>
      <c r="P63" s="39" t="e">
        <f>+(Tabla1[[#This Row],[Meta Ejecutada Vigencia4]]/Tabla1[[#This Row],[Meta Programada Vigencia]])</f>
        <v>#DIV/0!</v>
      </c>
      <c r="Q63" s="39" t="e">
        <f>+Tabla1[[#This Row],[Meta Ejecutada Vigencia4]]/Tabla1[[#This Row],[Meta Programada Cuatrienio3]]/4</f>
        <v>#DIV/0!</v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85">
        <f>SUM(Tabla1[[#This Row],[Recursos propios 2024]:[Otros 2024]])</f>
        <v>0</v>
      </c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85"/>
      <c r="BD63" s="52"/>
      <c r="BE63" s="27"/>
      <c r="BF63" s="27"/>
      <c r="BG63" s="27"/>
      <c r="BH63" s="6"/>
      <c r="BI63" s="6"/>
      <c r="BJ63" s="8"/>
    </row>
    <row r="64" spans="1:62" s="18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71"/>
      <c r="P64" s="37" t="e">
        <f>+(Tabla1[[#This Row],[Meta Ejecutada Vigencia4]]/Tabla1[[#This Row],[Meta Programada Vigencia]])</f>
        <v>#DIV/0!</v>
      </c>
      <c r="Q64" s="37" t="e">
        <f>+Tabla1[[#This Row],[Meta Ejecutada Vigencia4]]/Tabla1[[#This Row],[Meta Programada Cuatrienio3]]/4</f>
        <v>#DIV/0!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84">
        <f>SUM(Tabla1[[#This Row],[Recursos propios 2024]:[Otros 2024]])</f>
        <v>0</v>
      </c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84"/>
      <c r="BD64" s="53"/>
      <c r="BE64" s="26"/>
      <c r="BF64" s="26"/>
      <c r="BG64" s="26"/>
      <c r="BH64" s="8"/>
      <c r="BI64" s="8"/>
      <c r="BJ64" s="8"/>
    </row>
    <row r="65" spans="1:62" s="18" customFormat="1" x14ac:dyDescent="0.3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2"/>
      <c r="P65" s="39" t="e">
        <f>+(Tabla1[[#This Row],[Meta Ejecutada Vigencia4]]/Tabla1[[#This Row],[Meta Programada Vigencia]])</f>
        <v>#DIV/0!</v>
      </c>
      <c r="Q65" s="39" t="e">
        <f>+Tabla1[[#This Row],[Meta Ejecutada Vigencia4]]/Tabla1[[#This Row],[Meta Programada Cuatrienio3]]/4</f>
        <v>#DIV/0!</v>
      </c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85">
        <f>SUM(Tabla1[[#This Row],[Recursos propios 2024]:[Otros 2024]])</f>
        <v>0</v>
      </c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85"/>
      <c r="BD65" s="52"/>
      <c r="BE65" s="27"/>
      <c r="BF65" s="27"/>
      <c r="BG65" s="27"/>
      <c r="BH65" s="6"/>
      <c r="BI65" s="6"/>
      <c r="BJ65" s="8"/>
    </row>
    <row r="66" spans="1:62" s="18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71"/>
      <c r="P66" s="37" t="e">
        <f>+(Tabla1[[#This Row],[Meta Ejecutada Vigencia4]]/Tabla1[[#This Row],[Meta Programada Vigencia]])</f>
        <v>#DIV/0!</v>
      </c>
      <c r="Q66" s="37" t="e">
        <f>+Tabla1[[#This Row],[Meta Ejecutada Vigencia4]]/Tabla1[[#This Row],[Meta Programada Cuatrienio3]]/4</f>
        <v>#DIV/0!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84">
        <f>SUM(Tabla1[[#This Row],[Recursos propios 2024]:[Otros 2024]])</f>
        <v>0</v>
      </c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84"/>
      <c r="BD66" s="53"/>
      <c r="BE66" s="26"/>
      <c r="BF66" s="26"/>
      <c r="BG66" s="26"/>
      <c r="BH66" s="8"/>
      <c r="BI66" s="8"/>
      <c r="BJ66" s="8"/>
    </row>
    <row r="67" spans="1:62" s="18" customFormat="1" x14ac:dyDescent="0.3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72"/>
      <c r="P67" s="39" t="e">
        <f>+(Tabla1[[#This Row],[Meta Ejecutada Vigencia4]]/Tabla1[[#This Row],[Meta Programada Vigencia]])</f>
        <v>#DIV/0!</v>
      </c>
      <c r="Q67" s="39" t="e">
        <f>+Tabla1[[#This Row],[Meta Ejecutada Vigencia4]]/Tabla1[[#This Row],[Meta Programada Cuatrienio3]]/4</f>
        <v>#DIV/0!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85">
        <f>SUM(Tabla1[[#This Row],[Recursos propios 2024]:[Otros 2024]])</f>
        <v>0</v>
      </c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85">
        <f>SUM(Tabla1[[#This Row],[Recursos propios 20242]:[Otros 202415]])</f>
        <v>0</v>
      </c>
      <c r="BD67" s="52" t="e">
        <f>+Tabla1[[#This Row],[Total Comprometido 2024]]/Tabla1[[#This Row],[Total 2024]]</f>
        <v>#DIV/0!</v>
      </c>
      <c r="BE67" s="27"/>
      <c r="BF67" s="27"/>
      <c r="BG67" s="27"/>
      <c r="BH67" s="6"/>
      <c r="BI67" s="6"/>
      <c r="BJ67" s="8"/>
    </row>
    <row r="68" spans="1:62" s="18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71"/>
      <c r="P68" s="37" t="e">
        <f>+(Tabla1[[#This Row],[Meta Ejecutada Vigencia4]]/Tabla1[[#This Row],[Meta Programada Vigencia]])</f>
        <v>#DIV/0!</v>
      </c>
      <c r="Q68" s="37" t="e">
        <f>+Tabla1[[#This Row],[Meta Ejecutada Vigencia4]]/Tabla1[[#This Row],[Meta Programada Cuatrienio3]]/4</f>
        <v>#DIV/0!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84">
        <f>SUM(Tabla1[[#This Row],[Recursos propios 2024]:[Otros 2024]])</f>
        <v>0</v>
      </c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84">
        <f>SUM(Tabla1[[#This Row],[Recursos propios 20242]:[Otros 202415]])</f>
        <v>0</v>
      </c>
      <c r="BD68" s="53" t="e">
        <f>+Tabla1[[#This Row],[Total Comprometido 2024]]/Tabla1[[#This Row],[Total 2024]]</f>
        <v>#DIV/0!</v>
      </c>
      <c r="BE68" s="26"/>
      <c r="BF68" s="26"/>
      <c r="BG68" s="26"/>
      <c r="BH68" s="8"/>
      <c r="BI68" s="8"/>
      <c r="BJ68" s="8"/>
    </row>
    <row r="69" spans="1:62" s="18" customFormat="1" x14ac:dyDescent="0.3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72"/>
      <c r="P69" s="39" t="e">
        <f>+(Tabla1[[#This Row],[Meta Ejecutada Vigencia4]]/Tabla1[[#This Row],[Meta Programada Vigencia]])</f>
        <v>#DIV/0!</v>
      </c>
      <c r="Q69" s="39" t="e">
        <f>+Tabla1[[#This Row],[Meta Ejecutada Vigencia4]]/Tabla1[[#This Row],[Meta Programada Cuatrienio3]]/4</f>
        <v>#DIV/0!</v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85">
        <f>SUM(Tabla1[[#This Row],[Recursos propios 2024]:[Otros 2024]])</f>
        <v>0</v>
      </c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85">
        <f>SUM(Tabla1[[#This Row],[Recursos propios 20242]:[Otros 202415]])</f>
        <v>0</v>
      </c>
      <c r="BD69" s="52" t="e">
        <f>+Tabla1[[#This Row],[Total Comprometido 2024]]/Tabla1[[#This Row],[Total 2024]]</f>
        <v>#DIV/0!</v>
      </c>
      <c r="BE69" s="27"/>
      <c r="BF69" s="27"/>
      <c r="BG69" s="27"/>
      <c r="BH69" s="6"/>
      <c r="BI69" s="6"/>
      <c r="BJ69" s="8"/>
    </row>
    <row r="70" spans="1:62" s="18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71"/>
      <c r="P70" s="37" t="e">
        <f>+(Tabla1[[#This Row],[Meta Ejecutada Vigencia4]]/Tabla1[[#This Row],[Meta Programada Vigencia]])</f>
        <v>#DIV/0!</v>
      </c>
      <c r="Q70" s="37" t="e">
        <f>+Tabla1[[#This Row],[Meta Ejecutada Vigencia4]]/Tabla1[[#This Row],[Meta Programada Cuatrienio3]]/4</f>
        <v>#DIV/0!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84">
        <f>SUM(Tabla1[[#This Row],[Recursos propios 2024]:[Otros 2024]])</f>
        <v>0</v>
      </c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84">
        <f>SUM(Tabla1[[#This Row],[Recursos propios 20242]:[Otros 202415]])</f>
        <v>0</v>
      </c>
      <c r="BD70" s="53" t="e">
        <f>+Tabla1[[#This Row],[Total Comprometido 2024]]/Tabla1[[#This Row],[Total 2024]]</f>
        <v>#DIV/0!</v>
      </c>
      <c r="BE70" s="26"/>
      <c r="BF70" s="26"/>
      <c r="BG70" s="26"/>
      <c r="BH70" s="8"/>
      <c r="BI70" s="8"/>
      <c r="BJ70" s="8"/>
    </row>
    <row r="71" spans="1:62" s="18" customFormat="1" x14ac:dyDescent="0.3">
      <c r="A71" s="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72"/>
      <c r="P71" s="39" t="e">
        <f>+(Tabla1[[#This Row],[Meta Ejecutada Vigencia4]]/Tabla1[[#This Row],[Meta Programada Vigencia]])</f>
        <v>#DIV/0!</v>
      </c>
      <c r="Q71" s="39" t="e">
        <f>+Tabla1[[#This Row],[Meta Ejecutada Vigencia4]]/Tabla1[[#This Row],[Meta Programada Cuatrienio3]]/4</f>
        <v>#DIV/0!</v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85">
        <f>SUM(Tabla1[[#This Row],[Recursos propios 2024]:[Otros 2024]])</f>
        <v>0</v>
      </c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85">
        <f>SUM(Tabla1[[#This Row],[Recursos propios 20242]:[Otros 202415]])</f>
        <v>0</v>
      </c>
      <c r="BD71" s="52" t="e">
        <f>+Tabla1[[#This Row],[Total Comprometido 2024]]/Tabla1[[#This Row],[Total 2024]]</f>
        <v>#DIV/0!</v>
      </c>
      <c r="BE71" s="27"/>
      <c r="BF71" s="27"/>
      <c r="BG71" s="27"/>
      <c r="BH71" s="6"/>
      <c r="BI71" s="6"/>
      <c r="BJ71" s="8"/>
    </row>
    <row r="72" spans="1:62" s="18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71"/>
      <c r="P72" s="37" t="e">
        <f>+(Tabla1[[#This Row],[Meta Ejecutada Vigencia4]]/Tabla1[[#This Row],[Meta Programada Vigencia]])</f>
        <v>#DIV/0!</v>
      </c>
      <c r="Q72" s="37" t="e">
        <f>+Tabla1[[#This Row],[Meta Ejecutada Vigencia4]]/Tabla1[[#This Row],[Meta Programada Cuatrienio3]]/4</f>
        <v>#DIV/0!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84">
        <f>SUM(Tabla1[[#This Row],[Recursos propios 2024]:[Otros 2024]])</f>
        <v>0</v>
      </c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84">
        <f>SUM(Tabla1[[#This Row],[Recursos propios 20242]:[Otros 202415]])</f>
        <v>0</v>
      </c>
      <c r="BD72" s="53" t="e">
        <f>+Tabla1[[#This Row],[Total Comprometido 2024]]/Tabla1[[#This Row],[Total 2024]]</f>
        <v>#DIV/0!</v>
      </c>
      <c r="BE72" s="26"/>
      <c r="BF72" s="26"/>
      <c r="BG72" s="26"/>
      <c r="BH72" s="8"/>
      <c r="BI72" s="8"/>
      <c r="BJ72" s="8"/>
    </row>
    <row r="73" spans="1:62" s="18" customFormat="1" x14ac:dyDescent="0.3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72"/>
      <c r="P73" s="39" t="e">
        <f>+(Tabla1[[#This Row],[Meta Ejecutada Vigencia4]]/Tabla1[[#This Row],[Meta Programada Vigencia]])</f>
        <v>#DIV/0!</v>
      </c>
      <c r="Q73" s="39" t="e">
        <f>+Tabla1[[#This Row],[Meta Ejecutada Vigencia4]]/Tabla1[[#This Row],[Meta Programada Cuatrienio3]]/4</f>
        <v>#DIV/0!</v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85">
        <f>SUM(Tabla1[[#This Row],[Recursos propios 2024]:[Otros 2024]])</f>
        <v>0</v>
      </c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85">
        <f>SUM(Tabla1[[#This Row],[Recursos propios 20242]:[Otros 202415]])</f>
        <v>0</v>
      </c>
      <c r="BD73" s="52" t="e">
        <f>+Tabla1[[#This Row],[Total Comprometido 2024]]/Tabla1[[#This Row],[Total 2024]]</f>
        <v>#DIV/0!</v>
      </c>
      <c r="BE73" s="27"/>
      <c r="BF73" s="27"/>
      <c r="BG73" s="27"/>
      <c r="BH73" s="6"/>
      <c r="BI73" s="6"/>
      <c r="BJ73" s="8"/>
    </row>
    <row r="74" spans="1:62" s="18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71"/>
      <c r="P74" s="37" t="e">
        <f>+(Tabla1[[#This Row],[Meta Ejecutada Vigencia4]]/Tabla1[[#This Row],[Meta Programada Vigencia]])</f>
        <v>#DIV/0!</v>
      </c>
      <c r="Q74" s="37" t="e">
        <f>+Tabla1[[#This Row],[Meta Ejecutada Vigencia4]]/Tabla1[[#This Row],[Meta Programada Cuatrienio3]]/4</f>
        <v>#DIV/0!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84">
        <f>SUM(Tabla1[[#This Row],[Recursos propios 2024]:[Otros 2024]])</f>
        <v>0</v>
      </c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84">
        <f>SUM(Tabla1[[#This Row],[Recursos propios 20242]:[Otros 202415]])</f>
        <v>0</v>
      </c>
      <c r="BD74" s="53" t="e">
        <f>+Tabla1[[#This Row],[Total Comprometido 2024]]/Tabla1[[#This Row],[Total 2024]]</f>
        <v>#DIV/0!</v>
      </c>
      <c r="BE74" s="26"/>
      <c r="BF74" s="26"/>
      <c r="BG74" s="26"/>
      <c r="BH74" s="8"/>
      <c r="BI74" s="8"/>
      <c r="BJ74" s="8"/>
    </row>
    <row r="75" spans="1:62" s="18" customFormat="1" x14ac:dyDescent="0.3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72"/>
      <c r="P75" s="39" t="e">
        <f>+(Tabla1[[#This Row],[Meta Ejecutada Vigencia4]]/Tabla1[[#This Row],[Meta Programada Vigencia]])</f>
        <v>#DIV/0!</v>
      </c>
      <c r="Q75" s="39" t="e">
        <f>+Tabla1[[#This Row],[Meta Ejecutada Vigencia4]]/Tabla1[[#This Row],[Meta Programada Cuatrienio3]]/4</f>
        <v>#DIV/0!</v>
      </c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85">
        <f>SUM(Tabla1[[#This Row],[Recursos propios 2024]:[Otros 2024]])</f>
        <v>0</v>
      </c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85">
        <f>SUM(Tabla1[[#This Row],[Recursos propios 20242]:[Otros 202415]])</f>
        <v>0</v>
      </c>
      <c r="BD75" s="52" t="e">
        <f>+Tabla1[[#This Row],[Total Comprometido 2024]]/Tabla1[[#This Row],[Total 2024]]</f>
        <v>#DIV/0!</v>
      </c>
      <c r="BE75" s="27"/>
      <c r="BF75" s="27"/>
      <c r="BG75" s="27"/>
      <c r="BH75" s="6"/>
      <c r="BI75" s="6"/>
      <c r="BJ75" s="8"/>
    </row>
    <row r="76" spans="1:62" s="18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71"/>
      <c r="P76" s="37" t="e">
        <f>+(Tabla1[[#This Row],[Meta Ejecutada Vigencia4]]/Tabla1[[#This Row],[Meta Programada Vigencia]])</f>
        <v>#DIV/0!</v>
      </c>
      <c r="Q76" s="37" t="e">
        <f>+Tabla1[[#This Row],[Meta Ejecutada Vigencia4]]/Tabla1[[#This Row],[Meta Programada Cuatrienio3]]/4</f>
        <v>#DIV/0!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84">
        <f>SUM(Tabla1[[#This Row],[Recursos propios 2024]:[Otros 2024]])</f>
        <v>0</v>
      </c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84">
        <f>SUM(Tabla1[[#This Row],[Recursos propios 20242]:[Otros 202415]])</f>
        <v>0</v>
      </c>
      <c r="BD76" s="53" t="e">
        <f>+Tabla1[[#This Row],[Total Comprometido 2024]]/Tabla1[[#This Row],[Total 2024]]</f>
        <v>#DIV/0!</v>
      </c>
      <c r="BE76" s="26"/>
      <c r="BF76" s="26"/>
      <c r="BG76" s="26"/>
      <c r="BH76" s="8"/>
      <c r="BI76" s="8"/>
      <c r="BJ76" s="8"/>
    </row>
    <row r="77" spans="1:62" s="18" customFormat="1" x14ac:dyDescent="0.3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2"/>
      <c r="P77" s="39" t="e">
        <f>+(Tabla1[[#This Row],[Meta Ejecutada Vigencia4]]/Tabla1[[#This Row],[Meta Programada Vigencia]])</f>
        <v>#DIV/0!</v>
      </c>
      <c r="Q77" s="39" t="e">
        <f>+Tabla1[[#This Row],[Meta Ejecutada Vigencia4]]/Tabla1[[#This Row],[Meta Programada Cuatrienio3]]/4</f>
        <v>#DIV/0!</v>
      </c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85">
        <f>SUM(Tabla1[[#This Row],[Recursos propios 2024]:[Otros 2024]])</f>
        <v>0</v>
      </c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85">
        <f>SUM(Tabla1[[#This Row],[Recursos propios 20242]:[Otros 202415]])</f>
        <v>0</v>
      </c>
      <c r="BD77" s="52" t="e">
        <f>+Tabla1[[#This Row],[Total Comprometido 2024]]/Tabla1[[#This Row],[Total 2024]]</f>
        <v>#DIV/0!</v>
      </c>
      <c r="BE77" s="27"/>
      <c r="BF77" s="27"/>
      <c r="BG77" s="27"/>
      <c r="BH77" s="6"/>
      <c r="BI77" s="6"/>
      <c r="BJ77" s="8"/>
    </row>
    <row r="78" spans="1:62" s="18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71"/>
      <c r="P78" s="37" t="e">
        <f>+(Tabla1[[#This Row],[Meta Ejecutada Vigencia4]]/Tabla1[[#This Row],[Meta Programada Vigencia]])</f>
        <v>#DIV/0!</v>
      </c>
      <c r="Q78" s="37" t="e">
        <f>+Tabla1[[#This Row],[Meta Ejecutada Vigencia4]]/Tabla1[[#This Row],[Meta Programada Cuatrienio3]]/4</f>
        <v>#DIV/0!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84">
        <f>SUM(Tabla1[[#This Row],[Recursos propios 2024]:[Otros 2024]])</f>
        <v>0</v>
      </c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84">
        <f>SUM(Tabla1[[#This Row],[Recursos propios 20242]:[Otros 202415]])</f>
        <v>0</v>
      </c>
      <c r="BD78" s="53" t="e">
        <f>+Tabla1[[#This Row],[Total Comprometido 2024]]/Tabla1[[#This Row],[Total 2024]]</f>
        <v>#DIV/0!</v>
      </c>
      <c r="BE78" s="26"/>
      <c r="BF78" s="26"/>
      <c r="BG78" s="26"/>
      <c r="BH78" s="8"/>
      <c r="BI78" s="8"/>
      <c r="BJ78" s="8"/>
    </row>
    <row r="79" spans="1:62" s="18" customFormat="1" x14ac:dyDescent="0.3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72"/>
      <c r="P79" s="39" t="e">
        <f>+(Tabla1[[#This Row],[Meta Ejecutada Vigencia4]]/Tabla1[[#This Row],[Meta Programada Vigencia]])</f>
        <v>#DIV/0!</v>
      </c>
      <c r="Q79" s="39" t="e">
        <f>+Tabla1[[#This Row],[Meta Ejecutada Vigencia4]]/Tabla1[[#This Row],[Meta Programada Cuatrienio3]]/4</f>
        <v>#DIV/0!</v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85">
        <f>SUM(Tabla1[[#This Row],[Recursos propios 2024]:[Otros 2024]])</f>
        <v>0</v>
      </c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85">
        <f>SUM(Tabla1[[#This Row],[Recursos propios 20242]:[Otros 202415]])</f>
        <v>0</v>
      </c>
      <c r="BD79" s="52" t="e">
        <f>+Tabla1[[#This Row],[Total Comprometido 2024]]/Tabla1[[#This Row],[Total 2024]]</f>
        <v>#DIV/0!</v>
      </c>
      <c r="BE79" s="27"/>
      <c r="BF79" s="27"/>
      <c r="BG79" s="27"/>
      <c r="BH79" s="6"/>
      <c r="BI79" s="6"/>
      <c r="BJ79" s="8"/>
    </row>
    <row r="80" spans="1:62" s="18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71"/>
      <c r="P80" s="37" t="e">
        <f>+(Tabla1[[#This Row],[Meta Ejecutada Vigencia4]]/Tabla1[[#This Row],[Meta Programada Vigencia]])</f>
        <v>#DIV/0!</v>
      </c>
      <c r="Q80" s="37" t="e">
        <f>+Tabla1[[#This Row],[Meta Ejecutada Vigencia4]]/Tabla1[[#This Row],[Meta Programada Cuatrienio3]]/4</f>
        <v>#DIV/0!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84">
        <f>SUM(Tabla1[[#This Row],[Recursos propios 2024]:[Otros 2024]])</f>
        <v>0</v>
      </c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84">
        <f>SUM(Tabla1[[#This Row],[Recursos propios 20242]:[Otros 202415]])</f>
        <v>0</v>
      </c>
      <c r="BD80" s="53" t="e">
        <f>+Tabla1[[#This Row],[Total Comprometido 2024]]/Tabla1[[#This Row],[Total 2024]]</f>
        <v>#DIV/0!</v>
      </c>
      <c r="BE80" s="26"/>
      <c r="BF80" s="26"/>
      <c r="BG80" s="26"/>
      <c r="BH80" s="8"/>
      <c r="BI80" s="8"/>
      <c r="BJ80" s="8"/>
    </row>
    <row r="81" spans="1:62" s="18" customFormat="1" x14ac:dyDescent="0.3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72"/>
      <c r="P81" s="39" t="e">
        <f>+(Tabla1[[#This Row],[Meta Ejecutada Vigencia4]]/Tabla1[[#This Row],[Meta Programada Vigencia]])</f>
        <v>#DIV/0!</v>
      </c>
      <c r="Q81" s="39" t="e">
        <f>+Tabla1[[#This Row],[Meta Ejecutada Vigencia4]]/Tabla1[[#This Row],[Meta Programada Cuatrienio3]]/4</f>
        <v>#DIV/0!</v>
      </c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85">
        <f>SUM(Tabla1[[#This Row],[Recursos propios 2024]:[Otros 2024]])</f>
        <v>0</v>
      </c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85">
        <f>SUM(Tabla1[[#This Row],[Recursos propios 20242]:[Otros 202415]])</f>
        <v>0</v>
      </c>
      <c r="BD81" s="52" t="e">
        <f>+Tabla1[[#This Row],[Total Comprometido 2024]]/Tabla1[[#This Row],[Total 2024]]</f>
        <v>#DIV/0!</v>
      </c>
      <c r="BE81" s="27"/>
      <c r="BF81" s="27"/>
      <c r="BG81" s="27"/>
      <c r="BH81" s="6"/>
      <c r="BI81" s="6"/>
      <c r="BJ81" s="8"/>
    </row>
    <row r="82" spans="1:62" s="18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71"/>
      <c r="P82" s="37" t="e">
        <f>+(Tabla1[[#This Row],[Meta Ejecutada Vigencia4]]/Tabla1[[#This Row],[Meta Programada Vigencia]])</f>
        <v>#DIV/0!</v>
      </c>
      <c r="Q82" s="37" t="e">
        <f>+Tabla1[[#This Row],[Meta Ejecutada Vigencia4]]/Tabla1[[#This Row],[Meta Programada Cuatrienio3]]/4</f>
        <v>#DIV/0!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84">
        <f>SUM(Tabla1[[#This Row],[Recursos propios 2024]:[Otros 2024]])</f>
        <v>0</v>
      </c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84">
        <f>SUM(Tabla1[[#This Row],[Recursos propios 20242]:[Otros 202415]])</f>
        <v>0</v>
      </c>
      <c r="BD82" s="53" t="e">
        <f>+Tabla1[[#This Row],[Total Comprometido 2024]]/Tabla1[[#This Row],[Total 2024]]</f>
        <v>#DIV/0!</v>
      </c>
      <c r="BE82" s="26"/>
      <c r="BF82" s="26"/>
      <c r="BG82" s="26"/>
      <c r="BH82" s="8"/>
      <c r="BI82" s="8"/>
      <c r="BJ82" s="8"/>
    </row>
    <row r="83" spans="1:62" s="18" customFormat="1" x14ac:dyDescent="0.3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72"/>
      <c r="P83" s="39" t="e">
        <f>+(Tabla1[[#This Row],[Meta Ejecutada Vigencia4]]/Tabla1[[#This Row],[Meta Programada Vigencia]])</f>
        <v>#DIV/0!</v>
      </c>
      <c r="Q83" s="39" t="e">
        <f>+Tabla1[[#This Row],[Meta Ejecutada Vigencia4]]/Tabla1[[#This Row],[Meta Programada Cuatrienio3]]/4</f>
        <v>#DIV/0!</v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85">
        <f>SUM(Tabla1[[#This Row],[Recursos propios 2024]:[Otros 2024]])</f>
        <v>0</v>
      </c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85">
        <f>SUM(Tabla1[[#This Row],[Recursos propios 20242]:[Otros 202415]])</f>
        <v>0</v>
      </c>
      <c r="BD83" s="52" t="e">
        <f>+Tabla1[[#This Row],[Total Comprometido 2024]]/Tabla1[[#This Row],[Total 2024]]</f>
        <v>#DIV/0!</v>
      </c>
      <c r="BE83" s="27"/>
      <c r="BF83" s="27"/>
      <c r="BG83" s="27"/>
      <c r="BH83" s="6"/>
      <c r="BI83" s="6"/>
      <c r="BJ83" s="8"/>
    </row>
    <row r="84" spans="1:62" s="18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71"/>
      <c r="P84" s="37" t="e">
        <f>+(Tabla1[[#This Row],[Meta Ejecutada Vigencia4]]/Tabla1[[#This Row],[Meta Programada Vigencia]])</f>
        <v>#DIV/0!</v>
      </c>
      <c r="Q84" s="37" t="e">
        <f>+Tabla1[[#This Row],[Meta Ejecutada Vigencia4]]/Tabla1[[#This Row],[Meta Programada Cuatrienio3]]/4</f>
        <v>#DIV/0!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84">
        <f>SUM(Tabla1[[#This Row],[Recursos propios 2024]:[Otros 2024]])</f>
        <v>0</v>
      </c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84">
        <f>SUM(Tabla1[[#This Row],[Recursos propios 20242]:[Otros 202415]])</f>
        <v>0</v>
      </c>
      <c r="BD84" s="53" t="e">
        <f>+Tabla1[[#This Row],[Total Comprometido 2024]]/Tabla1[[#This Row],[Total 2024]]</f>
        <v>#DIV/0!</v>
      </c>
      <c r="BE84" s="26"/>
      <c r="BF84" s="26"/>
      <c r="BG84" s="26"/>
      <c r="BH84" s="8"/>
      <c r="BI84" s="8"/>
      <c r="BJ84" s="8"/>
    </row>
    <row r="85" spans="1:62" s="18" customFormat="1" x14ac:dyDescent="0.3">
      <c r="A85" s="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72"/>
      <c r="P85" s="39" t="e">
        <f>+(Tabla1[[#This Row],[Meta Ejecutada Vigencia4]]/Tabla1[[#This Row],[Meta Programada Vigencia]])</f>
        <v>#DIV/0!</v>
      </c>
      <c r="Q85" s="39" t="e">
        <f>+Tabla1[[#This Row],[Meta Ejecutada Vigencia4]]/Tabla1[[#This Row],[Meta Programada Cuatrienio3]]/4</f>
        <v>#DIV/0!</v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85">
        <f>SUM(Tabla1[[#This Row],[Recursos propios 2024]:[Otros 2024]])</f>
        <v>0</v>
      </c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85">
        <f>SUM(Tabla1[[#This Row],[Recursos propios 20242]:[Otros 202415]])</f>
        <v>0</v>
      </c>
      <c r="BD85" s="52" t="e">
        <f>+Tabla1[[#This Row],[Total Comprometido 2024]]/Tabla1[[#This Row],[Total 2024]]</f>
        <v>#DIV/0!</v>
      </c>
      <c r="BE85" s="27"/>
      <c r="BF85" s="27"/>
      <c r="BG85" s="27"/>
      <c r="BH85" s="6"/>
      <c r="BI85" s="6"/>
      <c r="BJ85" s="8"/>
    </row>
    <row r="86" spans="1:62" s="18" customForma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71"/>
      <c r="P86" s="37" t="e">
        <f>+(Tabla1[[#This Row],[Meta Ejecutada Vigencia4]]/Tabla1[[#This Row],[Meta Programada Vigencia]])</f>
        <v>#DIV/0!</v>
      </c>
      <c r="Q86" s="37" t="e">
        <f>+Tabla1[[#This Row],[Meta Ejecutada Vigencia4]]/Tabla1[[#This Row],[Meta Programada Cuatrienio3]]/4</f>
        <v>#DIV/0!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84">
        <f>SUM(Tabla1[[#This Row],[Recursos propios 2024]:[Otros 2024]])</f>
        <v>0</v>
      </c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84">
        <f>SUM(Tabla1[[#This Row],[Recursos propios 20242]:[Otros 202415]])</f>
        <v>0</v>
      </c>
      <c r="BD86" s="53" t="e">
        <f>+Tabla1[[#This Row],[Total Comprometido 2024]]/Tabla1[[#This Row],[Total 2024]]</f>
        <v>#DIV/0!</v>
      </c>
      <c r="BE86" s="26"/>
      <c r="BF86" s="26"/>
      <c r="BG86" s="26"/>
      <c r="BH86" s="8"/>
      <c r="BI86" s="8"/>
      <c r="BJ86" s="8"/>
    </row>
    <row r="87" spans="1:62" s="18" customFormat="1" x14ac:dyDescent="0.3">
      <c r="A87" s="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72"/>
      <c r="P87" s="39" t="e">
        <f>+(Tabla1[[#This Row],[Meta Ejecutada Vigencia4]]/Tabla1[[#This Row],[Meta Programada Vigencia]])</f>
        <v>#DIV/0!</v>
      </c>
      <c r="Q87" s="39" t="e">
        <f>+Tabla1[[#This Row],[Meta Ejecutada Vigencia4]]/Tabla1[[#This Row],[Meta Programada Cuatrienio3]]/4</f>
        <v>#DIV/0!</v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85">
        <f>SUM(Tabla1[[#This Row],[Recursos propios 2024]:[Otros 2024]])</f>
        <v>0</v>
      </c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85">
        <f>SUM(Tabla1[[#This Row],[Recursos propios 20242]:[Otros 202415]])</f>
        <v>0</v>
      </c>
      <c r="BD87" s="52" t="e">
        <f>+Tabla1[[#This Row],[Total Comprometido 2024]]/Tabla1[[#This Row],[Total 2024]]</f>
        <v>#DIV/0!</v>
      </c>
      <c r="BE87" s="27"/>
      <c r="BF87" s="27"/>
      <c r="BG87" s="27"/>
      <c r="BH87" s="6"/>
      <c r="BI87" s="6"/>
      <c r="BJ87" s="8"/>
    </row>
    <row r="88" spans="1:62" s="18" customForma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71"/>
      <c r="P88" s="37" t="e">
        <f>+(Tabla1[[#This Row],[Meta Ejecutada Vigencia4]]/Tabla1[[#This Row],[Meta Programada Vigencia]])</f>
        <v>#DIV/0!</v>
      </c>
      <c r="Q88" s="37" t="e">
        <f>+Tabla1[[#This Row],[Meta Ejecutada Vigencia4]]/Tabla1[[#This Row],[Meta Programada Cuatrienio3]]/4</f>
        <v>#DIV/0!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84">
        <f>SUM(Tabla1[[#This Row],[Recursos propios 2024]:[Otros 2024]])</f>
        <v>0</v>
      </c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84">
        <f>SUM(Tabla1[[#This Row],[Recursos propios 20242]:[Otros 202415]])</f>
        <v>0</v>
      </c>
      <c r="BD88" s="53" t="e">
        <f>+Tabla1[[#This Row],[Total Comprometido 2024]]/Tabla1[[#This Row],[Total 2024]]</f>
        <v>#DIV/0!</v>
      </c>
      <c r="BE88" s="26"/>
      <c r="BF88" s="26"/>
      <c r="BG88" s="26"/>
      <c r="BH88" s="8"/>
      <c r="BI88" s="8"/>
      <c r="BJ88" s="8"/>
    </row>
    <row r="89" spans="1:62" s="18" customFormat="1" x14ac:dyDescent="0.3">
      <c r="A89" s="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72"/>
      <c r="P89" s="39" t="e">
        <f>+(Tabla1[[#This Row],[Meta Ejecutada Vigencia4]]/Tabla1[[#This Row],[Meta Programada Vigencia]])</f>
        <v>#DIV/0!</v>
      </c>
      <c r="Q89" s="39" t="e">
        <f>+Tabla1[[#This Row],[Meta Ejecutada Vigencia4]]/Tabla1[[#This Row],[Meta Programada Cuatrienio3]]/4</f>
        <v>#DIV/0!</v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85">
        <f>SUM(Tabla1[[#This Row],[Recursos propios 2024]:[Otros 2024]])</f>
        <v>0</v>
      </c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85">
        <f>SUM(Tabla1[[#This Row],[Recursos propios 20242]:[Otros 202415]])</f>
        <v>0</v>
      </c>
      <c r="BD89" s="52" t="e">
        <f>+Tabla1[[#This Row],[Total Comprometido 2024]]/Tabla1[[#This Row],[Total 2024]]</f>
        <v>#DIV/0!</v>
      </c>
      <c r="BE89" s="27"/>
      <c r="BF89" s="27"/>
      <c r="BG89" s="27"/>
      <c r="BH89" s="6"/>
      <c r="BI89" s="6"/>
      <c r="BJ89" s="8"/>
    </row>
    <row r="90" spans="1:62" s="18" customForma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71"/>
      <c r="P90" s="37" t="e">
        <f>+(Tabla1[[#This Row],[Meta Ejecutada Vigencia4]]/Tabla1[[#This Row],[Meta Programada Vigencia]])</f>
        <v>#DIV/0!</v>
      </c>
      <c r="Q90" s="37" t="e">
        <f>+Tabla1[[#This Row],[Meta Ejecutada Vigencia4]]/Tabla1[[#This Row],[Meta Programada Cuatrienio3]]/4</f>
        <v>#DIV/0!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84">
        <f>SUM(Tabla1[[#This Row],[Recursos propios 2024]:[Otros 2024]])</f>
        <v>0</v>
      </c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84">
        <f>SUM(Tabla1[[#This Row],[Recursos propios 20242]:[Otros 202415]])</f>
        <v>0</v>
      </c>
      <c r="BD90" s="53" t="e">
        <f>+Tabla1[[#This Row],[Total Comprometido 2024]]/Tabla1[[#This Row],[Total 2024]]</f>
        <v>#DIV/0!</v>
      </c>
      <c r="BE90" s="26"/>
      <c r="BF90" s="26"/>
      <c r="BG90" s="26"/>
      <c r="BH90" s="8"/>
      <c r="BI90" s="8"/>
      <c r="BJ90" s="8"/>
    </row>
    <row r="91" spans="1:62" s="18" customFormat="1" x14ac:dyDescent="0.3">
      <c r="A91" s="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72"/>
      <c r="P91" s="39" t="e">
        <f>+(Tabla1[[#This Row],[Meta Ejecutada Vigencia4]]/Tabla1[[#This Row],[Meta Programada Vigencia]])</f>
        <v>#DIV/0!</v>
      </c>
      <c r="Q91" s="39" t="e">
        <f>+Tabla1[[#This Row],[Meta Ejecutada Vigencia4]]/Tabla1[[#This Row],[Meta Programada Cuatrienio3]]/4</f>
        <v>#DIV/0!</v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85">
        <f>SUM(Tabla1[[#This Row],[Recursos propios 2024]:[Otros 2024]])</f>
        <v>0</v>
      </c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85">
        <f>SUM(Tabla1[[#This Row],[Recursos propios 20242]:[Otros 202415]])</f>
        <v>0</v>
      </c>
      <c r="BD91" s="52" t="e">
        <f>+Tabla1[[#This Row],[Total Comprometido 2024]]/Tabla1[[#This Row],[Total 2024]]</f>
        <v>#DIV/0!</v>
      </c>
      <c r="BE91" s="27"/>
      <c r="BF91" s="27"/>
      <c r="BG91" s="27"/>
      <c r="BH91" s="6"/>
      <c r="BI91" s="6"/>
      <c r="BJ91" s="8"/>
    </row>
    <row r="92" spans="1:62" s="18" customForma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71"/>
      <c r="P92" s="37" t="e">
        <f>+(Tabla1[[#This Row],[Meta Ejecutada Vigencia4]]/Tabla1[[#This Row],[Meta Programada Vigencia]])</f>
        <v>#DIV/0!</v>
      </c>
      <c r="Q92" s="37" t="e">
        <f>+Tabla1[[#This Row],[Meta Ejecutada Vigencia4]]/Tabla1[[#This Row],[Meta Programada Cuatrienio3]]/4</f>
        <v>#DIV/0!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84">
        <f>SUM(Tabla1[[#This Row],[Recursos propios 2024]:[Otros 2024]])</f>
        <v>0</v>
      </c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84">
        <f>SUM(Tabla1[[#This Row],[Recursos propios 20242]:[Otros 202415]])</f>
        <v>0</v>
      </c>
      <c r="BD92" s="53" t="e">
        <f>+Tabla1[[#This Row],[Total Comprometido 2024]]/Tabla1[[#This Row],[Total 2024]]</f>
        <v>#DIV/0!</v>
      </c>
      <c r="BE92" s="26"/>
      <c r="BF92" s="26"/>
      <c r="BG92" s="26"/>
      <c r="BH92" s="8"/>
      <c r="BI92" s="8"/>
      <c r="BJ92" s="8"/>
    </row>
    <row r="93" spans="1:62" s="18" customFormat="1" x14ac:dyDescent="0.3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72"/>
      <c r="P93" s="39" t="e">
        <f>+(Tabla1[[#This Row],[Meta Ejecutada Vigencia4]]/Tabla1[[#This Row],[Meta Programada Vigencia]])</f>
        <v>#DIV/0!</v>
      </c>
      <c r="Q93" s="39" t="e">
        <f>+Tabla1[[#This Row],[Meta Ejecutada Vigencia4]]/Tabla1[[#This Row],[Meta Programada Cuatrienio3]]/4</f>
        <v>#DIV/0!</v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85">
        <f>SUM(Tabla1[[#This Row],[Recursos propios 2024]:[Otros 2024]])</f>
        <v>0</v>
      </c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85">
        <f>SUM(Tabla1[[#This Row],[Recursos propios 20242]:[Otros 202415]])</f>
        <v>0</v>
      </c>
      <c r="BD93" s="52" t="e">
        <f>+Tabla1[[#This Row],[Total Comprometido 2024]]/Tabla1[[#This Row],[Total 2024]]</f>
        <v>#DIV/0!</v>
      </c>
      <c r="BE93" s="27"/>
      <c r="BF93" s="27"/>
      <c r="BG93" s="27"/>
      <c r="BH93" s="6"/>
      <c r="BI93" s="6"/>
      <c r="BJ93" s="8"/>
    </row>
    <row r="94" spans="1:62" s="18" customForma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71"/>
      <c r="P94" s="37" t="e">
        <f>+(Tabla1[[#This Row],[Meta Ejecutada Vigencia4]]/Tabla1[[#This Row],[Meta Programada Vigencia]])</f>
        <v>#DIV/0!</v>
      </c>
      <c r="Q94" s="37" t="e">
        <f>+Tabla1[[#This Row],[Meta Ejecutada Vigencia4]]/Tabla1[[#This Row],[Meta Programada Cuatrienio3]]/4</f>
        <v>#DIV/0!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84">
        <f>SUM(Tabla1[[#This Row],[Recursos propios 2024]:[Otros 2024]])</f>
        <v>0</v>
      </c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84">
        <f>SUM(Tabla1[[#This Row],[Recursos propios 20242]:[Otros 202415]])</f>
        <v>0</v>
      </c>
      <c r="BD94" s="53" t="e">
        <f>+Tabla1[[#This Row],[Total Comprometido 2024]]/Tabla1[[#This Row],[Total 2024]]</f>
        <v>#DIV/0!</v>
      </c>
      <c r="BE94" s="26"/>
      <c r="BF94" s="26"/>
      <c r="BG94" s="26"/>
      <c r="BH94" s="8"/>
      <c r="BI94" s="8"/>
      <c r="BJ94" s="8"/>
    </row>
    <row r="95" spans="1:62" s="18" customFormat="1" x14ac:dyDescent="0.3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72"/>
      <c r="P95" s="39" t="e">
        <f>+(Tabla1[[#This Row],[Meta Ejecutada Vigencia4]]/Tabla1[[#This Row],[Meta Programada Vigencia]])</f>
        <v>#DIV/0!</v>
      </c>
      <c r="Q95" s="39" t="e">
        <f>+Tabla1[[#This Row],[Meta Ejecutada Vigencia4]]/Tabla1[[#This Row],[Meta Programada Cuatrienio3]]/4</f>
        <v>#DIV/0!</v>
      </c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85">
        <f>SUM(Tabla1[[#This Row],[Recursos propios 2024]:[Otros 2024]])</f>
        <v>0</v>
      </c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85">
        <f>SUM(Tabla1[[#This Row],[Recursos propios 20242]:[Otros 202415]])</f>
        <v>0</v>
      </c>
      <c r="BD95" s="52" t="e">
        <f>+Tabla1[[#This Row],[Total Comprometido 2024]]/Tabla1[[#This Row],[Total 2024]]</f>
        <v>#DIV/0!</v>
      </c>
      <c r="BE95" s="27"/>
      <c r="BF95" s="27"/>
      <c r="BG95" s="27"/>
      <c r="BH95" s="6"/>
      <c r="BI95" s="6"/>
      <c r="BJ95" s="8"/>
    </row>
    <row r="96" spans="1:62" s="18" customForma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71"/>
      <c r="P96" s="37" t="e">
        <f>+(Tabla1[[#This Row],[Meta Ejecutada Vigencia4]]/Tabla1[[#This Row],[Meta Programada Vigencia]])</f>
        <v>#DIV/0!</v>
      </c>
      <c r="Q96" s="37" t="e">
        <f>+Tabla1[[#This Row],[Meta Ejecutada Vigencia4]]/Tabla1[[#This Row],[Meta Programada Cuatrienio3]]/4</f>
        <v>#DIV/0!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84">
        <f>SUM(Tabla1[[#This Row],[Recursos propios 2024]:[Otros 2024]])</f>
        <v>0</v>
      </c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84">
        <f>SUM(Tabla1[[#This Row],[Recursos propios 20242]:[Otros 202415]])</f>
        <v>0</v>
      </c>
      <c r="BD96" s="53" t="e">
        <f>+Tabla1[[#This Row],[Total Comprometido 2024]]/Tabla1[[#This Row],[Total 2024]]</f>
        <v>#DIV/0!</v>
      </c>
      <c r="BE96" s="26"/>
      <c r="BF96" s="26"/>
      <c r="BG96" s="26"/>
      <c r="BH96" s="8"/>
      <c r="BI96" s="8"/>
      <c r="BJ96" s="8"/>
    </row>
    <row r="97" spans="1:62" s="18" customFormat="1" x14ac:dyDescent="0.3">
      <c r="A97" s="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72"/>
      <c r="P97" s="39" t="e">
        <f>+(Tabla1[[#This Row],[Meta Ejecutada Vigencia4]]/Tabla1[[#This Row],[Meta Programada Vigencia]])</f>
        <v>#DIV/0!</v>
      </c>
      <c r="Q97" s="39" t="e">
        <f>+Tabla1[[#This Row],[Meta Ejecutada Vigencia4]]/Tabla1[[#This Row],[Meta Programada Cuatrienio3]]/4</f>
        <v>#DIV/0!</v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85">
        <f>SUM(Tabla1[[#This Row],[Recursos propios 2024]:[Otros 2024]])</f>
        <v>0</v>
      </c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85">
        <f>SUM(Tabla1[[#This Row],[Recursos propios 20242]:[Otros 202415]])</f>
        <v>0</v>
      </c>
      <c r="BD97" s="52" t="e">
        <f>+Tabla1[[#This Row],[Total Comprometido 2024]]/Tabla1[[#This Row],[Total 2024]]</f>
        <v>#DIV/0!</v>
      </c>
      <c r="BE97" s="27"/>
      <c r="BF97" s="27"/>
      <c r="BG97" s="27"/>
      <c r="BH97" s="6"/>
      <c r="BI97" s="6"/>
      <c r="BJ97" s="8"/>
    </row>
    <row r="98" spans="1:62" s="18" customForma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71"/>
      <c r="P98" s="37" t="e">
        <f>+(Tabla1[[#This Row],[Meta Ejecutada Vigencia4]]/Tabla1[[#This Row],[Meta Programada Vigencia]])</f>
        <v>#DIV/0!</v>
      </c>
      <c r="Q98" s="37" t="e">
        <f>+Tabla1[[#This Row],[Meta Ejecutada Vigencia4]]/Tabla1[[#This Row],[Meta Programada Cuatrienio3]]/4</f>
        <v>#DIV/0!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84">
        <f>SUM(Tabla1[[#This Row],[Recursos propios 2024]:[Otros 2024]])</f>
        <v>0</v>
      </c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84">
        <f>SUM(Tabla1[[#This Row],[Recursos propios 20242]:[Otros 202415]])</f>
        <v>0</v>
      </c>
      <c r="BD98" s="53" t="e">
        <f>+Tabla1[[#This Row],[Total Comprometido 2024]]/Tabla1[[#This Row],[Total 2024]]</f>
        <v>#DIV/0!</v>
      </c>
      <c r="BE98" s="26"/>
      <c r="BF98" s="26"/>
      <c r="BG98" s="26"/>
      <c r="BH98" s="8"/>
      <c r="BI98" s="8"/>
      <c r="BJ98" s="8"/>
    </row>
    <row r="99" spans="1:62" s="18" customFormat="1" x14ac:dyDescent="0.3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72"/>
      <c r="P99" s="39" t="e">
        <f>+(Tabla1[[#This Row],[Meta Ejecutada Vigencia4]]/Tabla1[[#This Row],[Meta Programada Vigencia]])</f>
        <v>#DIV/0!</v>
      </c>
      <c r="Q99" s="39" t="e">
        <f>+Tabla1[[#This Row],[Meta Ejecutada Vigencia4]]/Tabla1[[#This Row],[Meta Programada Cuatrienio3]]/4</f>
        <v>#DIV/0!</v>
      </c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85">
        <f>SUM(Tabla1[[#This Row],[Recursos propios 2024]:[Otros 2024]])</f>
        <v>0</v>
      </c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85">
        <f>SUM(Tabla1[[#This Row],[Recursos propios 20242]:[Otros 202415]])</f>
        <v>0</v>
      </c>
      <c r="BD99" s="52" t="e">
        <f>+Tabla1[[#This Row],[Total Comprometido 2024]]/Tabla1[[#This Row],[Total 2024]]</f>
        <v>#DIV/0!</v>
      </c>
      <c r="BE99" s="27"/>
      <c r="BF99" s="27"/>
      <c r="BG99" s="27"/>
      <c r="BH99" s="6"/>
      <c r="BI99" s="6"/>
      <c r="BJ99" s="8"/>
    </row>
    <row r="100" spans="1:62" s="18" customForma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71"/>
      <c r="P100" s="37" t="e">
        <f>+(Tabla1[[#This Row],[Meta Ejecutada Vigencia4]]/Tabla1[[#This Row],[Meta Programada Vigencia]])</f>
        <v>#DIV/0!</v>
      </c>
      <c r="Q100" s="37" t="e">
        <f>+Tabla1[[#This Row],[Meta Ejecutada Vigencia4]]/Tabla1[[#This Row],[Meta Programada Cuatrienio3]]/4</f>
        <v>#DIV/0!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84">
        <f>SUM(Tabla1[[#This Row],[Recursos propios 2024]:[Otros 2024]])</f>
        <v>0</v>
      </c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84">
        <f>SUM(Tabla1[[#This Row],[Recursos propios 20242]:[Otros 202415]])</f>
        <v>0</v>
      </c>
      <c r="BD100" s="53" t="e">
        <f>+Tabla1[[#This Row],[Total Comprometido 2024]]/Tabla1[[#This Row],[Total 2024]]</f>
        <v>#DIV/0!</v>
      </c>
      <c r="BE100" s="26"/>
      <c r="BF100" s="26"/>
      <c r="BG100" s="26"/>
      <c r="BH100" s="8"/>
      <c r="BI100" s="8"/>
      <c r="BJ100" s="8"/>
    </row>
    <row r="101" spans="1:62" s="18" customFormat="1" x14ac:dyDescent="0.3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72"/>
      <c r="P101" s="39" t="e">
        <f>+(Tabla1[[#This Row],[Meta Ejecutada Vigencia4]]/Tabla1[[#This Row],[Meta Programada Vigencia]])</f>
        <v>#DIV/0!</v>
      </c>
      <c r="Q101" s="39" t="e">
        <f>+Tabla1[[#This Row],[Meta Ejecutada Vigencia4]]/Tabla1[[#This Row],[Meta Programada Cuatrienio3]]/4</f>
        <v>#DIV/0!</v>
      </c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85">
        <f>SUM(Tabla1[[#This Row],[Recursos propios 2024]:[Otros 2024]])</f>
        <v>0</v>
      </c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85">
        <f>SUM(Tabla1[[#This Row],[Recursos propios 20242]:[Otros 202415]])</f>
        <v>0</v>
      </c>
      <c r="BD101" s="52" t="e">
        <f>+Tabla1[[#This Row],[Total Comprometido 2024]]/Tabla1[[#This Row],[Total 2024]]</f>
        <v>#DIV/0!</v>
      </c>
      <c r="BE101" s="27"/>
      <c r="BF101" s="27"/>
      <c r="BG101" s="27"/>
      <c r="BH101" s="6"/>
      <c r="BI101" s="6"/>
      <c r="BJ101" s="8"/>
    </row>
    <row r="102" spans="1:62" s="18" customForma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71"/>
      <c r="P102" s="37" t="e">
        <f>+(Tabla1[[#This Row],[Meta Ejecutada Vigencia4]]/Tabla1[[#This Row],[Meta Programada Vigencia]])</f>
        <v>#DIV/0!</v>
      </c>
      <c r="Q102" s="37" t="e">
        <f>+Tabla1[[#This Row],[Meta Ejecutada Vigencia4]]/Tabla1[[#This Row],[Meta Programada Cuatrienio3]]/4</f>
        <v>#DIV/0!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84">
        <f>SUM(Tabla1[[#This Row],[Recursos propios 2024]:[Otros 2024]])</f>
        <v>0</v>
      </c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84">
        <f>SUM(Tabla1[[#This Row],[Recursos propios 20242]:[Otros 202415]])</f>
        <v>0</v>
      </c>
      <c r="BD102" s="53" t="e">
        <f>+Tabla1[[#This Row],[Total Comprometido 2024]]/Tabla1[[#This Row],[Total 2024]]</f>
        <v>#DIV/0!</v>
      </c>
      <c r="BE102" s="26"/>
      <c r="BF102" s="26"/>
      <c r="BG102" s="26"/>
      <c r="BH102" s="8"/>
      <c r="BI102" s="8"/>
      <c r="BJ102" s="8"/>
    </row>
    <row r="103" spans="1:62" s="18" customFormat="1" x14ac:dyDescent="0.3">
      <c r="A103" s="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72"/>
      <c r="P103" s="39" t="e">
        <f>+(Tabla1[[#This Row],[Meta Ejecutada Vigencia4]]/Tabla1[[#This Row],[Meta Programada Vigencia]])</f>
        <v>#DIV/0!</v>
      </c>
      <c r="Q103" s="39" t="e">
        <f>+Tabla1[[#This Row],[Meta Ejecutada Vigencia4]]/Tabla1[[#This Row],[Meta Programada Cuatrienio3]]/4</f>
        <v>#DIV/0!</v>
      </c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85">
        <f>SUM(Tabla1[[#This Row],[Recursos propios 2024]:[Otros 2024]])</f>
        <v>0</v>
      </c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85">
        <f>SUM(Tabla1[[#This Row],[Recursos propios 20242]:[Otros 202415]])</f>
        <v>0</v>
      </c>
      <c r="BD103" s="52" t="e">
        <f>+Tabla1[[#This Row],[Total Comprometido 2024]]/Tabla1[[#This Row],[Total 2024]]</f>
        <v>#DIV/0!</v>
      </c>
      <c r="BE103" s="27"/>
      <c r="BF103" s="27"/>
      <c r="BG103" s="27"/>
      <c r="BH103" s="6"/>
      <c r="BI103" s="6"/>
      <c r="BJ103" s="8"/>
    </row>
    <row r="104" spans="1:62" s="18" customForma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71"/>
      <c r="P104" s="37" t="e">
        <f>+(Tabla1[[#This Row],[Meta Ejecutada Vigencia4]]/Tabla1[[#This Row],[Meta Programada Vigencia]])</f>
        <v>#DIV/0!</v>
      </c>
      <c r="Q104" s="37" t="e">
        <f>+Tabla1[[#This Row],[Meta Ejecutada Vigencia4]]/Tabla1[[#This Row],[Meta Programada Cuatrienio3]]/4</f>
        <v>#DIV/0!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84">
        <f>SUM(Tabla1[[#This Row],[Recursos propios 2024]:[Otros 2024]])</f>
        <v>0</v>
      </c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84">
        <f>SUM(Tabla1[[#This Row],[Recursos propios 20242]:[Otros 202415]])</f>
        <v>0</v>
      </c>
      <c r="BD104" s="53" t="e">
        <f>+Tabla1[[#This Row],[Total Comprometido 2024]]/Tabla1[[#This Row],[Total 2024]]</f>
        <v>#DIV/0!</v>
      </c>
      <c r="BE104" s="26"/>
      <c r="BF104" s="26"/>
      <c r="BG104" s="26"/>
      <c r="BH104" s="8"/>
      <c r="BI104" s="8"/>
      <c r="BJ104" s="8"/>
    </row>
    <row r="105" spans="1:62" s="18" customFormat="1" x14ac:dyDescent="0.3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72"/>
      <c r="P105" s="39" t="e">
        <f>+(Tabla1[[#This Row],[Meta Ejecutada Vigencia4]]/Tabla1[[#This Row],[Meta Programada Vigencia]])</f>
        <v>#DIV/0!</v>
      </c>
      <c r="Q105" s="39" t="e">
        <f>+Tabla1[[#This Row],[Meta Ejecutada Vigencia4]]/Tabla1[[#This Row],[Meta Programada Cuatrienio3]]/4</f>
        <v>#DIV/0!</v>
      </c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85">
        <f>SUM(Tabla1[[#This Row],[Recursos propios 2024]:[Otros 2024]])</f>
        <v>0</v>
      </c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85">
        <f>SUM(Tabla1[[#This Row],[Recursos propios 20242]:[Otros 202415]])</f>
        <v>0</v>
      </c>
      <c r="BD105" s="52" t="e">
        <f>+Tabla1[[#This Row],[Total Comprometido 2024]]/Tabla1[[#This Row],[Total 2024]]</f>
        <v>#DIV/0!</v>
      </c>
      <c r="BE105" s="27"/>
      <c r="BF105" s="27"/>
      <c r="BG105" s="27"/>
      <c r="BH105" s="6"/>
      <c r="BI105" s="6"/>
      <c r="BJ105" s="8"/>
    </row>
    <row r="106" spans="1:62" s="18" customForma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71"/>
      <c r="P106" s="37" t="e">
        <f>+(Tabla1[[#This Row],[Meta Ejecutada Vigencia4]]/Tabla1[[#This Row],[Meta Programada Vigencia]])</f>
        <v>#DIV/0!</v>
      </c>
      <c r="Q106" s="37" t="e">
        <f>+Tabla1[[#This Row],[Meta Ejecutada Vigencia4]]/Tabla1[[#This Row],[Meta Programada Cuatrienio3]]/4</f>
        <v>#DIV/0!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84">
        <f>SUM(Tabla1[[#This Row],[Recursos propios 2024]:[Otros 2024]])</f>
        <v>0</v>
      </c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84">
        <f>SUM(Tabla1[[#This Row],[Recursos propios 20242]:[Otros 202415]])</f>
        <v>0</v>
      </c>
      <c r="BD106" s="53" t="e">
        <f>+Tabla1[[#This Row],[Total Comprometido 2024]]/Tabla1[[#This Row],[Total 2024]]</f>
        <v>#DIV/0!</v>
      </c>
      <c r="BE106" s="26"/>
      <c r="BF106" s="26"/>
      <c r="BG106" s="26"/>
      <c r="BH106" s="8"/>
      <c r="BI106" s="8"/>
      <c r="BJ106" s="8"/>
    </row>
    <row r="107" spans="1:62" s="18" customFormat="1" x14ac:dyDescent="0.3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72"/>
      <c r="P107" s="39" t="e">
        <f>+(Tabla1[[#This Row],[Meta Ejecutada Vigencia4]]/Tabla1[[#This Row],[Meta Programada Vigencia]])</f>
        <v>#DIV/0!</v>
      </c>
      <c r="Q107" s="39" t="e">
        <f>+Tabla1[[#This Row],[Meta Ejecutada Vigencia4]]/Tabla1[[#This Row],[Meta Programada Cuatrienio3]]/4</f>
        <v>#DIV/0!</v>
      </c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85">
        <f>SUM(Tabla1[[#This Row],[Recursos propios 2024]:[Otros 2024]])</f>
        <v>0</v>
      </c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85">
        <f>SUM(Tabla1[[#This Row],[Recursos propios 20242]:[Otros 202415]])</f>
        <v>0</v>
      </c>
      <c r="BD107" s="52" t="e">
        <f>+Tabla1[[#This Row],[Total Comprometido 2024]]/Tabla1[[#This Row],[Total 2024]]</f>
        <v>#DIV/0!</v>
      </c>
      <c r="BE107" s="27"/>
      <c r="BF107" s="27"/>
      <c r="BG107" s="27"/>
      <c r="BH107" s="6"/>
      <c r="BI107" s="6"/>
      <c r="BJ107" s="8"/>
    </row>
    <row r="108" spans="1:62" s="18" customForma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71"/>
      <c r="P108" s="37" t="e">
        <f>+(Tabla1[[#This Row],[Meta Ejecutada Vigencia4]]/Tabla1[[#This Row],[Meta Programada Vigencia]])</f>
        <v>#DIV/0!</v>
      </c>
      <c r="Q108" s="37" t="e">
        <f>+Tabla1[[#This Row],[Meta Ejecutada Vigencia4]]/Tabla1[[#This Row],[Meta Programada Cuatrienio3]]/4</f>
        <v>#DIV/0!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84">
        <f>SUM(Tabla1[[#This Row],[Recursos propios 2024]:[Otros 2024]])</f>
        <v>0</v>
      </c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84">
        <f>SUM(Tabla1[[#This Row],[Recursos propios 20242]:[Otros 202415]])</f>
        <v>0</v>
      </c>
      <c r="BD108" s="53" t="e">
        <f>+Tabla1[[#This Row],[Total Comprometido 2024]]/Tabla1[[#This Row],[Total 2024]]</f>
        <v>#DIV/0!</v>
      </c>
      <c r="BE108" s="26"/>
      <c r="BF108" s="26"/>
      <c r="BG108" s="26"/>
      <c r="BH108" s="8"/>
      <c r="BI108" s="8"/>
      <c r="BJ108" s="8"/>
    </row>
    <row r="109" spans="1:62" s="18" customFormat="1" x14ac:dyDescent="0.3">
      <c r="A109" s="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2"/>
      <c r="P109" s="39" t="e">
        <f>+(Tabla1[[#This Row],[Meta Ejecutada Vigencia4]]/Tabla1[[#This Row],[Meta Programada Vigencia]])</f>
        <v>#DIV/0!</v>
      </c>
      <c r="Q109" s="39" t="e">
        <f>+Tabla1[[#This Row],[Meta Ejecutada Vigencia4]]/Tabla1[[#This Row],[Meta Programada Cuatrienio3]]/4</f>
        <v>#DIV/0!</v>
      </c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85">
        <f>SUM(Tabla1[[#This Row],[Recursos propios 2024]:[Otros 2024]])</f>
        <v>0</v>
      </c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85">
        <f>SUM(Tabla1[[#This Row],[Recursos propios 20242]:[Otros 202415]])</f>
        <v>0</v>
      </c>
      <c r="BD109" s="52" t="e">
        <f>+Tabla1[[#This Row],[Total Comprometido 2024]]/Tabla1[[#This Row],[Total 2024]]</f>
        <v>#DIV/0!</v>
      </c>
      <c r="BE109" s="27"/>
      <c r="BF109" s="27"/>
      <c r="BG109" s="27"/>
      <c r="BH109" s="6"/>
      <c r="BI109" s="6"/>
      <c r="BJ109" s="8"/>
    </row>
    <row r="110" spans="1:62" s="18" customForma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71"/>
      <c r="P110" s="37" t="e">
        <f>+(Tabla1[[#This Row],[Meta Ejecutada Vigencia4]]/Tabla1[[#This Row],[Meta Programada Vigencia]])</f>
        <v>#DIV/0!</v>
      </c>
      <c r="Q110" s="37" t="e">
        <f>+Tabla1[[#This Row],[Meta Ejecutada Vigencia4]]/Tabla1[[#This Row],[Meta Programada Cuatrienio3]]/4</f>
        <v>#DIV/0!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84">
        <f>SUM(Tabla1[[#This Row],[Recursos propios 2024]:[Otros 2024]])</f>
        <v>0</v>
      </c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84">
        <f>SUM(Tabla1[[#This Row],[Recursos propios 20242]:[Otros 202415]])</f>
        <v>0</v>
      </c>
      <c r="BD110" s="53" t="e">
        <f>+Tabla1[[#This Row],[Total Comprometido 2024]]/Tabla1[[#This Row],[Total 2024]]</f>
        <v>#DIV/0!</v>
      </c>
      <c r="BE110" s="26"/>
      <c r="BF110" s="26"/>
      <c r="BG110" s="26"/>
      <c r="BH110" s="8"/>
      <c r="BI110" s="8"/>
      <c r="BJ110" s="8"/>
    </row>
    <row r="111" spans="1:62" s="18" customFormat="1" x14ac:dyDescent="0.3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72"/>
      <c r="P111" s="39" t="e">
        <f>+(Tabla1[[#This Row],[Meta Ejecutada Vigencia4]]/Tabla1[[#This Row],[Meta Programada Vigencia]])</f>
        <v>#DIV/0!</v>
      </c>
      <c r="Q111" s="39" t="e">
        <f>+Tabla1[[#This Row],[Meta Ejecutada Vigencia4]]/Tabla1[[#This Row],[Meta Programada Cuatrienio3]]/4</f>
        <v>#DIV/0!</v>
      </c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85">
        <f>SUM(Tabla1[[#This Row],[Recursos propios 2024]:[Otros 2024]])</f>
        <v>0</v>
      </c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85">
        <f>SUM(Tabla1[[#This Row],[Recursos propios 20242]:[Otros 202415]])</f>
        <v>0</v>
      </c>
      <c r="BD111" s="52" t="e">
        <f>+Tabla1[[#This Row],[Total Comprometido 2024]]/Tabla1[[#This Row],[Total 2024]]</f>
        <v>#DIV/0!</v>
      </c>
      <c r="BE111" s="27"/>
      <c r="BF111" s="27"/>
      <c r="BG111" s="27"/>
      <c r="BH111" s="6"/>
      <c r="BI111" s="6"/>
      <c r="BJ111" s="8"/>
    </row>
    <row r="112" spans="1:62" s="18" customForma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71"/>
      <c r="P112" s="37" t="e">
        <f>+(Tabla1[[#This Row],[Meta Ejecutada Vigencia4]]/Tabla1[[#This Row],[Meta Programada Vigencia]])</f>
        <v>#DIV/0!</v>
      </c>
      <c r="Q112" s="37" t="e">
        <f>+Tabla1[[#This Row],[Meta Ejecutada Vigencia4]]/Tabla1[[#This Row],[Meta Programada Cuatrienio3]]/4</f>
        <v>#DIV/0!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84">
        <f>SUM(Tabla1[[#This Row],[Recursos propios 2024]:[Otros 2024]])</f>
        <v>0</v>
      </c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84">
        <f>SUM(Tabla1[[#This Row],[Recursos propios 20242]:[Otros 202415]])</f>
        <v>0</v>
      </c>
      <c r="BD112" s="53" t="e">
        <f>+Tabla1[[#This Row],[Total Comprometido 2024]]/Tabla1[[#This Row],[Total 2024]]</f>
        <v>#DIV/0!</v>
      </c>
      <c r="BE112" s="26"/>
      <c r="BF112" s="26"/>
      <c r="BG112" s="26"/>
      <c r="BH112" s="8"/>
      <c r="BI112" s="8"/>
      <c r="BJ112" s="8"/>
    </row>
    <row r="113" spans="1:62" s="18" customFormat="1" x14ac:dyDescent="0.3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72"/>
      <c r="P113" s="39" t="e">
        <f>+(Tabla1[[#This Row],[Meta Ejecutada Vigencia4]]/Tabla1[[#This Row],[Meta Programada Vigencia]])</f>
        <v>#DIV/0!</v>
      </c>
      <c r="Q113" s="39" t="e">
        <f>+Tabla1[[#This Row],[Meta Ejecutada Vigencia4]]/Tabla1[[#This Row],[Meta Programada Cuatrienio3]]/4</f>
        <v>#DIV/0!</v>
      </c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85">
        <f>SUM(Tabla1[[#This Row],[Recursos propios 2024]:[Otros 2024]])</f>
        <v>0</v>
      </c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85">
        <f>SUM(Tabla1[[#This Row],[Recursos propios 20242]:[Otros 202415]])</f>
        <v>0</v>
      </c>
      <c r="BD113" s="52" t="e">
        <f>+Tabla1[[#This Row],[Total Comprometido 2024]]/Tabla1[[#This Row],[Total 2024]]</f>
        <v>#DIV/0!</v>
      </c>
      <c r="BE113" s="27"/>
      <c r="BF113" s="27"/>
      <c r="BG113" s="27"/>
      <c r="BH113" s="6"/>
      <c r="BI113" s="6"/>
      <c r="BJ113" s="8"/>
    </row>
    <row r="114" spans="1:62" s="18" customForma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71"/>
      <c r="P114" s="37" t="e">
        <f>+(Tabla1[[#This Row],[Meta Ejecutada Vigencia4]]/Tabla1[[#This Row],[Meta Programada Vigencia]])</f>
        <v>#DIV/0!</v>
      </c>
      <c r="Q114" s="37" t="e">
        <f>+Tabla1[[#This Row],[Meta Ejecutada Vigencia4]]/Tabla1[[#This Row],[Meta Programada Cuatrienio3]]/4</f>
        <v>#DIV/0!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84">
        <f>SUM(Tabla1[[#This Row],[Recursos propios 2024]:[Otros 2024]])</f>
        <v>0</v>
      </c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84">
        <f>SUM(Tabla1[[#This Row],[Recursos propios 20242]:[Otros 202415]])</f>
        <v>0</v>
      </c>
      <c r="BD114" s="53" t="e">
        <f>+Tabla1[[#This Row],[Total Comprometido 2024]]/Tabla1[[#This Row],[Total 2024]]</f>
        <v>#DIV/0!</v>
      </c>
      <c r="BE114" s="26"/>
      <c r="BF114" s="26"/>
      <c r="BG114" s="26"/>
      <c r="BH114" s="8"/>
      <c r="BI114" s="8"/>
      <c r="BJ114" s="8"/>
    </row>
    <row r="115" spans="1:62" s="18" customFormat="1" x14ac:dyDescent="0.3">
      <c r="A115" s="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2"/>
      <c r="P115" s="39" t="e">
        <f>+(Tabla1[[#This Row],[Meta Ejecutada Vigencia4]]/Tabla1[[#This Row],[Meta Programada Vigencia]])</f>
        <v>#DIV/0!</v>
      </c>
      <c r="Q115" s="39" t="e">
        <f>+Tabla1[[#This Row],[Meta Ejecutada Vigencia4]]/Tabla1[[#This Row],[Meta Programada Cuatrienio3]]/4</f>
        <v>#DIV/0!</v>
      </c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85">
        <f>SUM(Tabla1[[#This Row],[Recursos propios 2024]:[Otros 2024]])</f>
        <v>0</v>
      </c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85">
        <f>SUM(Tabla1[[#This Row],[Recursos propios 20242]:[Otros 202415]])</f>
        <v>0</v>
      </c>
      <c r="BD115" s="52" t="e">
        <f>+Tabla1[[#This Row],[Total Comprometido 2024]]/Tabla1[[#This Row],[Total 2024]]</f>
        <v>#DIV/0!</v>
      </c>
      <c r="BE115" s="27"/>
      <c r="BF115" s="27"/>
      <c r="BG115" s="27"/>
      <c r="BH115" s="6"/>
      <c r="BI115" s="6"/>
      <c r="BJ115" s="8"/>
    </row>
    <row r="116" spans="1:62" s="18" customForma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71"/>
      <c r="P116" s="37" t="e">
        <f>+(Tabla1[[#This Row],[Meta Ejecutada Vigencia4]]/Tabla1[[#This Row],[Meta Programada Vigencia]])</f>
        <v>#DIV/0!</v>
      </c>
      <c r="Q116" s="37" t="e">
        <f>+Tabla1[[#This Row],[Meta Ejecutada Vigencia4]]/Tabla1[[#This Row],[Meta Programada Cuatrienio3]]/4</f>
        <v>#DIV/0!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84">
        <f>SUM(Tabla1[[#This Row],[Recursos propios 2024]:[Otros 2024]])</f>
        <v>0</v>
      </c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84">
        <f>SUM(Tabla1[[#This Row],[Recursos propios 20242]:[Otros 202415]])</f>
        <v>0</v>
      </c>
      <c r="BD116" s="53" t="e">
        <f>+Tabla1[[#This Row],[Total Comprometido 2024]]/Tabla1[[#This Row],[Total 2024]]</f>
        <v>#DIV/0!</v>
      </c>
      <c r="BE116" s="26"/>
      <c r="BF116" s="26"/>
      <c r="BG116" s="26"/>
      <c r="BH116" s="8"/>
      <c r="BI116" s="8"/>
      <c r="BJ116" s="8"/>
    </row>
    <row r="117" spans="1:62" s="18" customFormat="1" x14ac:dyDescent="0.3">
      <c r="A117" s="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2"/>
      <c r="P117" s="39" t="e">
        <f>+(Tabla1[[#This Row],[Meta Ejecutada Vigencia4]]/Tabla1[[#This Row],[Meta Programada Vigencia]])</f>
        <v>#DIV/0!</v>
      </c>
      <c r="Q117" s="39" t="e">
        <f>+Tabla1[[#This Row],[Meta Ejecutada Vigencia4]]/Tabla1[[#This Row],[Meta Programada Cuatrienio3]]/4</f>
        <v>#DIV/0!</v>
      </c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85">
        <f>SUM(Tabla1[[#This Row],[Recursos propios 2024]:[Otros 2024]])</f>
        <v>0</v>
      </c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85">
        <f>SUM(Tabla1[[#This Row],[Recursos propios 20242]:[Otros 202415]])</f>
        <v>0</v>
      </c>
      <c r="BD117" s="52" t="e">
        <f>+Tabla1[[#This Row],[Total Comprometido 2024]]/Tabla1[[#This Row],[Total 2024]]</f>
        <v>#DIV/0!</v>
      </c>
      <c r="BE117" s="27"/>
      <c r="BF117" s="27"/>
      <c r="BG117" s="27"/>
      <c r="BH117" s="6"/>
      <c r="BI117" s="6"/>
      <c r="BJ117" s="8"/>
    </row>
    <row r="118" spans="1:62" s="18" customForma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71"/>
      <c r="P118" s="37" t="e">
        <f>+(Tabla1[[#This Row],[Meta Ejecutada Vigencia4]]/Tabla1[[#This Row],[Meta Programada Vigencia]])</f>
        <v>#DIV/0!</v>
      </c>
      <c r="Q118" s="37" t="e">
        <f>+Tabla1[[#This Row],[Meta Ejecutada Vigencia4]]/Tabla1[[#This Row],[Meta Programada Cuatrienio3]]/4</f>
        <v>#DIV/0!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84">
        <f>SUM(Tabla1[[#This Row],[Recursos propios 2024]:[Otros 2024]])</f>
        <v>0</v>
      </c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84">
        <f>SUM(Tabla1[[#This Row],[Recursos propios 20242]:[Otros 202415]])</f>
        <v>0</v>
      </c>
      <c r="BD118" s="53" t="e">
        <f>+Tabla1[[#This Row],[Total Comprometido 2024]]/Tabla1[[#This Row],[Total 2024]]</f>
        <v>#DIV/0!</v>
      </c>
      <c r="BE118" s="26"/>
      <c r="BF118" s="26"/>
      <c r="BG118" s="26"/>
      <c r="BH118" s="8"/>
      <c r="BI118" s="8"/>
      <c r="BJ118" s="8"/>
    </row>
    <row r="119" spans="1:62" s="18" customFormat="1" x14ac:dyDescent="0.3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72"/>
      <c r="P119" s="39" t="e">
        <f>+(Tabla1[[#This Row],[Meta Ejecutada Vigencia4]]/Tabla1[[#This Row],[Meta Programada Vigencia]])</f>
        <v>#DIV/0!</v>
      </c>
      <c r="Q119" s="39" t="e">
        <f>+Tabla1[[#This Row],[Meta Ejecutada Vigencia4]]/Tabla1[[#This Row],[Meta Programada Cuatrienio3]]/4</f>
        <v>#DIV/0!</v>
      </c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85">
        <f>SUM(Tabla1[[#This Row],[Recursos propios 2024]:[Otros 2024]])</f>
        <v>0</v>
      </c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85">
        <f>SUM(Tabla1[[#This Row],[Recursos propios 20242]:[Otros 202415]])</f>
        <v>0</v>
      </c>
      <c r="BD119" s="52" t="e">
        <f>+Tabla1[[#This Row],[Total Comprometido 2024]]/Tabla1[[#This Row],[Total 2024]]</f>
        <v>#DIV/0!</v>
      </c>
      <c r="BE119" s="27"/>
      <c r="BF119" s="27"/>
      <c r="BG119" s="27"/>
      <c r="BH119" s="6"/>
      <c r="BI119" s="6"/>
      <c r="BJ119" s="8"/>
    </row>
    <row r="120" spans="1:62" s="18" customForma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71"/>
      <c r="P120" s="37" t="e">
        <f>+(Tabla1[[#This Row],[Meta Ejecutada Vigencia4]]/Tabla1[[#This Row],[Meta Programada Vigencia]])</f>
        <v>#DIV/0!</v>
      </c>
      <c r="Q120" s="37" t="e">
        <f>+Tabla1[[#This Row],[Meta Ejecutada Vigencia4]]/Tabla1[[#This Row],[Meta Programada Cuatrienio3]]/4</f>
        <v>#DIV/0!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84">
        <f>SUM(Tabla1[[#This Row],[Recursos propios 2024]:[Otros 2024]])</f>
        <v>0</v>
      </c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84">
        <f>SUM(Tabla1[[#This Row],[Recursos propios 20242]:[Otros 202415]])</f>
        <v>0</v>
      </c>
      <c r="BD120" s="53" t="e">
        <f>+Tabla1[[#This Row],[Total Comprometido 2024]]/Tabla1[[#This Row],[Total 2024]]</f>
        <v>#DIV/0!</v>
      </c>
      <c r="BE120" s="26"/>
      <c r="BF120" s="26"/>
      <c r="BG120" s="26"/>
      <c r="BH120" s="8"/>
      <c r="BI120" s="8"/>
      <c r="BJ120" s="8"/>
    </row>
    <row r="121" spans="1:62" s="18" customFormat="1" x14ac:dyDescent="0.3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72"/>
      <c r="P121" s="39" t="e">
        <f>+(Tabla1[[#This Row],[Meta Ejecutada Vigencia4]]/Tabla1[[#This Row],[Meta Programada Vigencia]])</f>
        <v>#DIV/0!</v>
      </c>
      <c r="Q121" s="39" t="e">
        <f>+Tabla1[[#This Row],[Meta Ejecutada Vigencia4]]/Tabla1[[#This Row],[Meta Programada Cuatrienio3]]/4</f>
        <v>#DIV/0!</v>
      </c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85">
        <f>SUM(Tabla1[[#This Row],[Recursos propios 2024]:[Otros 2024]])</f>
        <v>0</v>
      </c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85">
        <f>SUM(Tabla1[[#This Row],[Recursos propios 20242]:[Otros 202415]])</f>
        <v>0</v>
      </c>
      <c r="BD121" s="52" t="e">
        <f>+Tabla1[[#This Row],[Total Comprometido 2024]]/Tabla1[[#This Row],[Total 2024]]</f>
        <v>#DIV/0!</v>
      </c>
      <c r="BE121" s="27"/>
      <c r="BF121" s="27"/>
      <c r="BG121" s="27"/>
      <c r="BH121" s="6"/>
      <c r="BI121" s="6"/>
      <c r="BJ121" s="8"/>
    </row>
    <row r="122" spans="1:62" s="18" customForma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71"/>
      <c r="P122" s="37" t="e">
        <f>+(Tabla1[[#This Row],[Meta Ejecutada Vigencia4]]/Tabla1[[#This Row],[Meta Programada Vigencia]])</f>
        <v>#DIV/0!</v>
      </c>
      <c r="Q122" s="37" t="e">
        <f>+Tabla1[[#This Row],[Meta Ejecutada Vigencia4]]/Tabla1[[#This Row],[Meta Programada Cuatrienio3]]/4</f>
        <v>#DIV/0!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84">
        <f>SUM(Tabla1[[#This Row],[Recursos propios 2024]:[Otros 2024]])</f>
        <v>0</v>
      </c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84">
        <f>SUM(Tabla1[[#This Row],[Recursos propios 20242]:[Otros 202415]])</f>
        <v>0</v>
      </c>
      <c r="BD122" s="53" t="e">
        <f>+Tabla1[[#This Row],[Total Comprometido 2024]]/Tabla1[[#This Row],[Total 2024]]</f>
        <v>#DIV/0!</v>
      </c>
      <c r="BE122" s="26"/>
      <c r="BF122" s="26"/>
      <c r="BG122" s="26"/>
      <c r="BH122" s="8"/>
      <c r="BI122" s="8"/>
      <c r="BJ122" s="8"/>
    </row>
    <row r="123" spans="1:62" s="18" customFormat="1" x14ac:dyDescent="0.3">
      <c r="A123" s="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72"/>
      <c r="P123" s="39" t="e">
        <f>+(Tabla1[[#This Row],[Meta Ejecutada Vigencia4]]/Tabla1[[#This Row],[Meta Programada Vigencia]])</f>
        <v>#DIV/0!</v>
      </c>
      <c r="Q123" s="39" t="e">
        <f>+Tabla1[[#This Row],[Meta Ejecutada Vigencia4]]/Tabla1[[#This Row],[Meta Programada Cuatrienio3]]/4</f>
        <v>#DIV/0!</v>
      </c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85">
        <f>SUM(Tabla1[[#This Row],[Recursos propios 2024]:[Otros 2024]])</f>
        <v>0</v>
      </c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85">
        <f>SUM(Tabla1[[#This Row],[Recursos propios 20242]:[Otros 202415]])</f>
        <v>0</v>
      </c>
      <c r="BD123" s="52" t="e">
        <f>+Tabla1[[#This Row],[Total Comprometido 2024]]/Tabla1[[#This Row],[Total 2024]]</f>
        <v>#DIV/0!</v>
      </c>
      <c r="BE123" s="27"/>
      <c r="BF123" s="27"/>
      <c r="BG123" s="27"/>
      <c r="BH123" s="6"/>
      <c r="BI123" s="6"/>
      <c r="BJ123" s="8"/>
    </row>
    <row r="124" spans="1:62" s="18" customForma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71"/>
      <c r="P124" s="37" t="e">
        <f>+(Tabla1[[#This Row],[Meta Ejecutada Vigencia4]]/Tabla1[[#This Row],[Meta Programada Vigencia]])</f>
        <v>#DIV/0!</v>
      </c>
      <c r="Q124" s="37" t="e">
        <f>+Tabla1[[#This Row],[Meta Ejecutada Vigencia4]]/Tabla1[[#This Row],[Meta Programada Cuatrienio3]]/4</f>
        <v>#DIV/0!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84">
        <f>SUM(Tabla1[[#This Row],[Recursos propios 2024]:[Otros 2024]])</f>
        <v>0</v>
      </c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84">
        <f>SUM(Tabla1[[#This Row],[Recursos propios 20242]:[Otros 202415]])</f>
        <v>0</v>
      </c>
      <c r="BD124" s="53" t="e">
        <f>+Tabla1[[#This Row],[Total Comprometido 2024]]/Tabla1[[#This Row],[Total 2024]]</f>
        <v>#DIV/0!</v>
      </c>
      <c r="BE124" s="26"/>
      <c r="BF124" s="26"/>
      <c r="BG124" s="26"/>
      <c r="BH124" s="8"/>
      <c r="BI124" s="8"/>
      <c r="BJ124" s="8"/>
    </row>
    <row r="125" spans="1:62" s="18" customFormat="1" x14ac:dyDescent="0.3">
      <c r="A125" s="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72"/>
      <c r="P125" s="39" t="e">
        <f>+(Tabla1[[#This Row],[Meta Ejecutada Vigencia4]]/Tabla1[[#This Row],[Meta Programada Vigencia]])</f>
        <v>#DIV/0!</v>
      </c>
      <c r="Q125" s="39" t="e">
        <f>+Tabla1[[#This Row],[Meta Ejecutada Vigencia4]]/Tabla1[[#This Row],[Meta Programada Cuatrienio3]]/4</f>
        <v>#DIV/0!</v>
      </c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85">
        <f>SUM(Tabla1[[#This Row],[Recursos propios 2024]:[Otros 2024]])</f>
        <v>0</v>
      </c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85">
        <f>SUM(Tabla1[[#This Row],[Recursos propios 20242]:[Otros 202415]])</f>
        <v>0</v>
      </c>
      <c r="BD125" s="52" t="e">
        <f>+Tabla1[[#This Row],[Total Comprometido 2024]]/Tabla1[[#This Row],[Total 2024]]</f>
        <v>#DIV/0!</v>
      </c>
      <c r="BE125" s="27"/>
      <c r="BF125" s="27"/>
      <c r="BG125" s="27"/>
      <c r="BH125" s="6"/>
      <c r="BI125" s="6"/>
      <c r="BJ125" s="8"/>
    </row>
    <row r="126" spans="1:62" s="18" customForma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71"/>
      <c r="P126" s="37" t="e">
        <f>+(Tabla1[[#This Row],[Meta Ejecutada Vigencia4]]/Tabla1[[#This Row],[Meta Programada Vigencia]])</f>
        <v>#DIV/0!</v>
      </c>
      <c r="Q126" s="37" t="e">
        <f>+Tabla1[[#This Row],[Meta Ejecutada Vigencia4]]/Tabla1[[#This Row],[Meta Programada Cuatrienio3]]/4</f>
        <v>#DIV/0!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84">
        <f>SUM(Tabla1[[#This Row],[Recursos propios 2024]:[Otros 2024]])</f>
        <v>0</v>
      </c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84">
        <f>SUM(Tabla1[[#This Row],[Recursos propios 20242]:[Otros 202415]])</f>
        <v>0</v>
      </c>
      <c r="BD126" s="53" t="e">
        <f>+Tabla1[[#This Row],[Total Comprometido 2024]]/Tabla1[[#This Row],[Total 2024]]</f>
        <v>#DIV/0!</v>
      </c>
      <c r="BE126" s="26"/>
      <c r="BF126" s="26"/>
      <c r="BG126" s="26"/>
      <c r="BH126" s="8"/>
      <c r="BI126" s="8"/>
      <c r="BJ126" s="8"/>
    </row>
    <row r="127" spans="1:62" s="18" customFormat="1" x14ac:dyDescent="0.3">
      <c r="A127" s="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72"/>
      <c r="P127" s="39" t="e">
        <f>+(Tabla1[[#This Row],[Meta Ejecutada Vigencia4]]/Tabla1[[#This Row],[Meta Programada Vigencia]])</f>
        <v>#DIV/0!</v>
      </c>
      <c r="Q127" s="39" t="e">
        <f>+Tabla1[[#This Row],[Meta Ejecutada Vigencia4]]/Tabla1[[#This Row],[Meta Programada Cuatrienio3]]/4</f>
        <v>#DIV/0!</v>
      </c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85">
        <f>SUM(Tabla1[[#This Row],[Recursos propios 2024]:[Otros 2024]])</f>
        <v>0</v>
      </c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85">
        <f>SUM(Tabla1[[#This Row],[Recursos propios 20242]:[Otros 202415]])</f>
        <v>0</v>
      </c>
      <c r="BD127" s="52" t="e">
        <f>+Tabla1[[#This Row],[Total Comprometido 2024]]/Tabla1[[#This Row],[Total 2024]]</f>
        <v>#DIV/0!</v>
      </c>
      <c r="BE127" s="27"/>
      <c r="BF127" s="27"/>
      <c r="BG127" s="27"/>
      <c r="BH127" s="6"/>
      <c r="BI127" s="6"/>
      <c r="BJ127" s="8"/>
    </row>
    <row r="128" spans="1:62" s="18" customForma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71"/>
      <c r="P128" s="37" t="e">
        <f>+(Tabla1[[#This Row],[Meta Ejecutada Vigencia4]]/Tabla1[[#This Row],[Meta Programada Vigencia]])</f>
        <v>#DIV/0!</v>
      </c>
      <c r="Q128" s="37" t="e">
        <f>+Tabla1[[#This Row],[Meta Ejecutada Vigencia4]]/Tabla1[[#This Row],[Meta Programada Cuatrienio3]]/4</f>
        <v>#DIV/0!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84">
        <f>SUM(Tabla1[[#This Row],[Recursos propios 2024]:[Otros 2024]])</f>
        <v>0</v>
      </c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84">
        <f>SUM(Tabla1[[#This Row],[Recursos propios 20242]:[Otros 202415]])</f>
        <v>0</v>
      </c>
      <c r="BD128" s="53" t="e">
        <f>+Tabla1[[#This Row],[Total Comprometido 2024]]/Tabla1[[#This Row],[Total 2024]]</f>
        <v>#DIV/0!</v>
      </c>
      <c r="BE128" s="26"/>
      <c r="BF128" s="26"/>
      <c r="BG128" s="26"/>
      <c r="BH128" s="8"/>
      <c r="BI128" s="8"/>
      <c r="BJ128" s="8"/>
    </row>
    <row r="129" spans="1:62" s="18" customFormat="1" x14ac:dyDescent="0.3">
      <c r="A129" s="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72"/>
      <c r="P129" s="39" t="e">
        <f>+(Tabla1[[#This Row],[Meta Ejecutada Vigencia4]]/Tabla1[[#This Row],[Meta Programada Vigencia]])</f>
        <v>#DIV/0!</v>
      </c>
      <c r="Q129" s="39" t="e">
        <f>+Tabla1[[#This Row],[Meta Ejecutada Vigencia4]]/Tabla1[[#This Row],[Meta Programada Cuatrienio3]]/4</f>
        <v>#DIV/0!</v>
      </c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85">
        <f>SUM(Tabla1[[#This Row],[Recursos propios 2024]:[Otros 2024]])</f>
        <v>0</v>
      </c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85">
        <f>SUM(Tabla1[[#This Row],[Recursos propios 20242]:[Otros 202415]])</f>
        <v>0</v>
      </c>
      <c r="BD129" s="52" t="e">
        <f>+Tabla1[[#This Row],[Total Comprometido 2024]]/Tabla1[[#This Row],[Total 2024]]</f>
        <v>#DIV/0!</v>
      </c>
      <c r="BE129" s="27"/>
      <c r="BF129" s="27"/>
      <c r="BG129" s="27"/>
      <c r="BH129" s="6"/>
      <c r="BI129" s="6"/>
      <c r="BJ129" s="8"/>
    </row>
    <row r="130" spans="1:62" s="18" customForma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71"/>
      <c r="P130" s="37" t="e">
        <f>+(Tabla1[[#This Row],[Meta Ejecutada Vigencia4]]/Tabla1[[#This Row],[Meta Programada Vigencia]])</f>
        <v>#DIV/0!</v>
      </c>
      <c r="Q130" s="37" t="e">
        <f>+Tabla1[[#This Row],[Meta Ejecutada Vigencia4]]/Tabla1[[#This Row],[Meta Programada Cuatrienio3]]/4</f>
        <v>#DIV/0!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84">
        <f>SUM(Tabla1[[#This Row],[Recursos propios 2024]:[Otros 2024]])</f>
        <v>0</v>
      </c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84">
        <f>SUM(Tabla1[[#This Row],[Recursos propios 20242]:[Otros 202415]])</f>
        <v>0</v>
      </c>
      <c r="BD130" s="53" t="e">
        <f>+Tabla1[[#This Row],[Total Comprometido 2024]]/Tabla1[[#This Row],[Total 2024]]</f>
        <v>#DIV/0!</v>
      </c>
      <c r="BE130" s="26"/>
      <c r="BF130" s="26"/>
      <c r="BG130" s="26"/>
      <c r="BH130" s="8"/>
      <c r="BI130" s="8"/>
      <c r="BJ130" s="8"/>
    </row>
    <row r="131" spans="1:62" s="18" customFormat="1" x14ac:dyDescent="0.3">
      <c r="A131" s="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72"/>
      <c r="P131" s="39" t="e">
        <f>+(Tabla1[[#This Row],[Meta Ejecutada Vigencia4]]/Tabla1[[#This Row],[Meta Programada Vigencia]])</f>
        <v>#DIV/0!</v>
      </c>
      <c r="Q131" s="39" t="e">
        <f>+Tabla1[[#This Row],[Meta Ejecutada Vigencia4]]/Tabla1[[#This Row],[Meta Programada Cuatrienio3]]/4</f>
        <v>#DIV/0!</v>
      </c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85">
        <f>SUM(Tabla1[[#This Row],[Recursos propios 2024]:[Otros 2024]])</f>
        <v>0</v>
      </c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85">
        <f>SUM(Tabla1[[#This Row],[Recursos propios 20242]:[Otros 202415]])</f>
        <v>0</v>
      </c>
      <c r="BD131" s="52" t="e">
        <f>+Tabla1[[#This Row],[Total Comprometido 2024]]/Tabla1[[#This Row],[Total 2024]]</f>
        <v>#DIV/0!</v>
      </c>
      <c r="BE131" s="27"/>
      <c r="BF131" s="27"/>
      <c r="BG131" s="27"/>
      <c r="BH131" s="6"/>
      <c r="BI131" s="6"/>
      <c r="BJ131" s="8"/>
    </row>
    <row r="132" spans="1:62" s="18" customForma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71"/>
      <c r="P132" s="37" t="e">
        <f>+(Tabla1[[#This Row],[Meta Ejecutada Vigencia4]]/Tabla1[[#This Row],[Meta Programada Vigencia]])</f>
        <v>#DIV/0!</v>
      </c>
      <c r="Q132" s="37" t="e">
        <f>+Tabla1[[#This Row],[Meta Ejecutada Vigencia4]]/Tabla1[[#This Row],[Meta Programada Cuatrienio3]]/4</f>
        <v>#DIV/0!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84">
        <f>SUM(Tabla1[[#This Row],[Recursos propios 2024]:[Otros 2024]])</f>
        <v>0</v>
      </c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84">
        <f>SUM(Tabla1[[#This Row],[Recursos propios 20242]:[Otros 202415]])</f>
        <v>0</v>
      </c>
      <c r="BD132" s="53" t="e">
        <f>+Tabla1[[#This Row],[Total Comprometido 2024]]/Tabla1[[#This Row],[Total 2024]]</f>
        <v>#DIV/0!</v>
      </c>
      <c r="BE132" s="26"/>
      <c r="BF132" s="26"/>
      <c r="BG132" s="26"/>
      <c r="BH132" s="8"/>
      <c r="BI132" s="8"/>
      <c r="BJ132" s="8"/>
    </row>
    <row r="133" spans="1:62" s="18" customFormat="1" x14ac:dyDescent="0.3">
      <c r="A133" s="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72"/>
      <c r="P133" s="39" t="e">
        <f>+(Tabla1[[#This Row],[Meta Ejecutada Vigencia4]]/Tabla1[[#This Row],[Meta Programada Vigencia]])</f>
        <v>#DIV/0!</v>
      </c>
      <c r="Q133" s="39" t="e">
        <f>+Tabla1[[#This Row],[Meta Ejecutada Vigencia4]]/Tabla1[[#This Row],[Meta Programada Cuatrienio3]]/4</f>
        <v>#DIV/0!</v>
      </c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85">
        <f>SUM(Tabla1[[#This Row],[Recursos propios 2024]:[Otros 2024]])</f>
        <v>0</v>
      </c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85">
        <f>SUM(Tabla1[[#This Row],[Recursos propios 20242]:[Otros 202415]])</f>
        <v>0</v>
      </c>
      <c r="BD133" s="52" t="e">
        <f>+Tabla1[[#This Row],[Total Comprometido 2024]]/Tabla1[[#This Row],[Total 2024]]</f>
        <v>#DIV/0!</v>
      </c>
      <c r="BE133" s="27"/>
      <c r="BF133" s="27"/>
      <c r="BG133" s="27"/>
      <c r="BH133" s="6"/>
      <c r="BI133" s="6"/>
      <c r="BJ133" s="8"/>
    </row>
    <row r="134" spans="1:62" s="18" customForma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71"/>
      <c r="P134" s="37" t="e">
        <f>+(Tabla1[[#This Row],[Meta Ejecutada Vigencia4]]/Tabla1[[#This Row],[Meta Programada Vigencia]])</f>
        <v>#DIV/0!</v>
      </c>
      <c r="Q134" s="37" t="e">
        <f>+Tabla1[[#This Row],[Meta Ejecutada Vigencia4]]/Tabla1[[#This Row],[Meta Programada Cuatrienio3]]/4</f>
        <v>#DIV/0!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84">
        <f>SUM(Tabla1[[#This Row],[Recursos propios 2024]:[Otros 2024]])</f>
        <v>0</v>
      </c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84">
        <f>SUM(Tabla1[[#This Row],[Recursos propios 20242]:[Otros 202415]])</f>
        <v>0</v>
      </c>
      <c r="BD134" s="53" t="e">
        <f>+Tabla1[[#This Row],[Total Comprometido 2024]]/Tabla1[[#This Row],[Total 2024]]</f>
        <v>#DIV/0!</v>
      </c>
      <c r="BE134" s="26"/>
      <c r="BF134" s="26"/>
      <c r="BG134" s="26"/>
      <c r="BH134" s="8"/>
      <c r="BI134" s="8"/>
      <c r="BJ134" s="8"/>
    </row>
    <row r="135" spans="1:62" s="18" customFormat="1" x14ac:dyDescent="0.3">
      <c r="A135" s="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72"/>
      <c r="P135" s="39" t="e">
        <f>+(Tabla1[[#This Row],[Meta Ejecutada Vigencia4]]/Tabla1[[#This Row],[Meta Programada Vigencia]])</f>
        <v>#DIV/0!</v>
      </c>
      <c r="Q135" s="39" t="e">
        <f>+Tabla1[[#This Row],[Meta Ejecutada Vigencia4]]/Tabla1[[#This Row],[Meta Programada Cuatrienio3]]/4</f>
        <v>#DIV/0!</v>
      </c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85">
        <f>SUM(Tabla1[[#This Row],[Recursos propios 2024]:[Otros 2024]])</f>
        <v>0</v>
      </c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85">
        <f>SUM(Tabla1[[#This Row],[Recursos propios 20242]:[Otros 202415]])</f>
        <v>0</v>
      </c>
      <c r="BD135" s="52" t="e">
        <f>+Tabla1[[#This Row],[Total Comprometido 2024]]/Tabla1[[#This Row],[Total 2024]]</f>
        <v>#DIV/0!</v>
      </c>
      <c r="BE135" s="27"/>
      <c r="BF135" s="27"/>
      <c r="BG135" s="27"/>
      <c r="BH135" s="6"/>
      <c r="BI135" s="6"/>
      <c r="BJ135" s="8"/>
    </row>
    <row r="136" spans="1:62" s="18" customForma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71"/>
      <c r="P136" s="37" t="e">
        <f>+(Tabla1[[#This Row],[Meta Ejecutada Vigencia4]]/Tabla1[[#This Row],[Meta Programada Vigencia]])</f>
        <v>#DIV/0!</v>
      </c>
      <c r="Q136" s="37" t="e">
        <f>+Tabla1[[#This Row],[Meta Ejecutada Vigencia4]]/Tabla1[[#This Row],[Meta Programada Cuatrienio3]]/4</f>
        <v>#DIV/0!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84">
        <f>SUM(Tabla1[[#This Row],[Recursos propios 2024]:[Otros 2024]])</f>
        <v>0</v>
      </c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84">
        <f>SUM(Tabla1[[#This Row],[Recursos propios 20242]:[Otros 202415]])</f>
        <v>0</v>
      </c>
      <c r="BD136" s="53" t="e">
        <f>+Tabla1[[#This Row],[Total Comprometido 2024]]/Tabla1[[#This Row],[Total 2024]]</f>
        <v>#DIV/0!</v>
      </c>
      <c r="BE136" s="26"/>
      <c r="BF136" s="26"/>
      <c r="BG136" s="26"/>
      <c r="BH136" s="8"/>
      <c r="BI136" s="8"/>
      <c r="BJ136" s="8"/>
    </row>
    <row r="137" spans="1:62" s="18" customFormat="1" x14ac:dyDescent="0.3">
      <c r="A137" s="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72"/>
      <c r="P137" s="39" t="e">
        <f>+(Tabla1[[#This Row],[Meta Ejecutada Vigencia4]]/Tabla1[[#This Row],[Meta Programada Vigencia]])</f>
        <v>#DIV/0!</v>
      </c>
      <c r="Q137" s="39" t="e">
        <f>+Tabla1[[#This Row],[Meta Ejecutada Vigencia4]]/Tabla1[[#This Row],[Meta Programada Cuatrienio3]]/4</f>
        <v>#DIV/0!</v>
      </c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85">
        <f>SUM(Tabla1[[#This Row],[Recursos propios 2024]:[Otros 2024]])</f>
        <v>0</v>
      </c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85">
        <f>SUM(Tabla1[[#This Row],[Recursos propios 20242]:[Otros 202415]])</f>
        <v>0</v>
      </c>
      <c r="BD137" s="52" t="e">
        <f>+Tabla1[[#This Row],[Total Comprometido 2024]]/Tabla1[[#This Row],[Total 2024]]</f>
        <v>#DIV/0!</v>
      </c>
      <c r="BE137" s="27"/>
      <c r="BF137" s="27"/>
      <c r="BG137" s="27"/>
      <c r="BH137" s="6"/>
      <c r="BI137" s="6"/>
      <c r="BJ137" s="8"/>
    </row>
    <row r="138" spans="1:62" s="18" customForma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71"/>
      <c r="P138" s="37" t="e">
        <f>+(Tabla1[[#This Row],[Meta Ejecutada Vigencia4]]/Tabla1[[#This Row],[Meta Programada Vigencia]])</f>
        <v>#DIV/0!</v>
      </c>
      <c r="Q138" s="37" t="e">
        <f>+Tabla1[[#This Row],[Meta Ejecutada Vigencia4]]/Tabla1[[#This Row],[Meta Programada Cuatrienio3]]/4</f>
        <v>#DIV/0!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84">
        <f>SUM(Tabla1[[#This Row],[Recursos propios 2024]:[Otros 2024]])</f>
        <v>0</v>
      </c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84">
        <f>SUM(Tabla1[[#This Row],[Recursos propios 20242]:[Otros 202415]])</f>
        <v>0</v>
      </c>
      <c r="BD138" s="53" t="e">
        <f>+Tabla1[[#This Row],[Total Comprometido 2024]]/Tabla1[[#This Row],[Total 2024]]</f>
        <v>#DIV/0!</v>
      </c>
      <c r="BE138" s="26"/>
      <c r="BF138" s="26"/>
      <c r="BG138" s="26"/>
      <c r="BH138" s="8"/>
      <c r="BI138" s="8"/>
      <c r="BJ138" s="8"/>
    </row>
    <row r="139" spans="1:62" s="18" customFormat="1" x14ac:dyDescent="0.3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72"/>
      <c r="P139" s="39" t="e">
        <f>+(Tabla1[[#This Row],[Meta Ejecutada Vigencia4]]/Tabla1[[#This Row],[Meta Programada Vigencia]])</f>
        <v>#DIV/0!</v>
      </c>
      <c r="Q139" s="39" t="e">
        <f>+Tabla1[[#This Row],[Meta Ejecutada Vigencia4]]/Tabla1[[#This Row],[Meta Programada Cuatrienio3]]/4</f>
        <v>#DIV/0!</v>
      </c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85">
        <f>SUM(Tabla1[[#This Row],[Recursos propios 2024]:[Otros 2024]])</f>
        <v>0</v>
      </c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85">
        <f>SUM(Tabla1[[#This Row],[Recursos propios 20242]:[Otros 202415]])</f>
        <v>0</v>
      </c>
      <c r="BD139" s="52" t="e">
        <f>+Tabla1[[#This Row],[Total Comprometido 2024]]/Tabla1[[#This Row],[Total 2024]]</f>
        <v>#DIV/0!</v>
      </c>
      <c r="BE139" s="27"/>
      <c r="BF139" s="27"/>
      <c r="BG139" s="27"/>
      <c r="BH139" s="6"/>
      <c r="BI139" s="6"/>
      <c r="BJ139" s="8"/>
    </row>
    <row r="140" spans="1:62" s="18" customForma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71"/>
      <c r="P140" s="37" t="e">
        <f>+(Tabla1[[#This Row],[Meta Ejecutada Vigencia4]]/Tabla1[[#This Row],[Meta Programada Vigencia]])</f>
        <v>#DIV/0!</v>
      </c>
      <c r="Q140" s="37" t="e">
        <f>+Tabla1[[#This Row],[Meta Ejecutada Vigencia4]]/Tabla1[[#This Row],[Meta Programada Cuatrienio3]]/4</f>
        <v>#DIV/0!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84">
        <f>SUM(Tabla1[[#This Row],[Recursos propios 2024]:[Otros 2024]])</f>
        <v>0</v>
      </c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84">
        <f>SUM(Tabla1[[#This Row],[Recursos propios 20242]:[Otros 202415]])</f>
        <v>0</v>
      </c>
      <c r="BD140" s="53" t="e">
        <f>+Tabla1[[#This Row],[Total Comprometido 2024]]/Tabla1[[#This Row],[Total 2024]]</f>
        <v>#DIV/0!</v>
      </c>
      <c r="BE140" s="26"/>
      <c r="BF140" s="26"/>
      <c r="BG140" s="26"/>
      <c r="BH140" s="8"/>
      <c r="BI140" s="8"/>
      <c r="BJ140" s="8"/>
    </row>
    <row r="141" spans="1:62" s="18" customFormat="1" x14ac:dyDescent="0.3">
      <c r="A141" s="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72"/>
      <c r="P141" s="39" t="e">
        <f>+(Tabla1[[#This Row],[Meta Ejecutada Vigencia4]]/Tabla1[[#This Row],[Meta Programada Vigencia]])</f>
        <v>#DIV/0!</v>
      </c>
      <c r="Q141" s="39" t="e">
        <f>+Tabla1[[#This Row],[Meta Ejecutada Vigencia4]]/Tabla1[[#This Row],[Meta Programada Cuatrienio3]]/4</f>
        <v>#DIV/0!</v>
      </c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85">
        <f>SUM(Tabla1[[#This Row],[Recursos propios 2024]:[Otros 2024]])</f>
        <v>0</v>
      </c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85">
        <f>SUM(Tabla1[[#This Row],[Recursos propios 20242]:[Otros 202415]])</f>
        <v>0</v>
      </c>
      <c r="BD141" s="52" t="e">
        <f>+Tabla1[[#This Row],[Total Comprometido 2024]]/Tabla1[[#This Row],[Total 2024]]</f>
        <v>#DIV/0!</v>
      </c>
      <c r="BE141" s="27"/>
      <c r="BF141" s="27"/>
      <c r="BG141" s="27"/>
      <c r="BH141" s="6"/>
      <c r="BI141" s="6"/>
      <c r="BJ141" s="8"/>
    </row>
    <row r="142" spans="1:62" s="18" customForma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71"/>
      <c r="P142" s="37" t="e">
        <f>+(Tabla1[[#This Row],[Meta Ejecutada Vigencia4]]/Tabla1[[#This Row],[Meta Programada Vigencia]])</f>
        <v>#DIV/0!</v>
      </c>
      <c r="Q142" s="37" t="e">
        <f>+Tabla1[[#This Row],[Meta Ejecutada Vigencia4]]/Tabla1[[#This Row],[Meta Programada Cuatrienio3]]/4</f>
        <v>#DIV/0!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84">
        <f>SUM(Tabla1[[#This Row],[Recursos propios 2024]:[Otros 2024]])</f>
        <v>0</v>
      </c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84">
        <f>SUM(Tabla1[[#This Row],[Recursos propios 20242]:[Otros 202415]])</f>
        <v>0</v>
      </c>
      <c r="BD142" s="53" t="e">
        <f>+Tabla1[[#This Row],[Total Comprometido 2024]]/Tabla1[[#This Row],[Total 2024]]</f>
        <v>#DIV/0!</v>
      </c>
      <c r="BE142" s="26"/>
      <c r="BF142" s="26"/>
      <c r="BG142" s="26"/>
      <c r="BH142" s="8"/>
      <c r="BI142" s="8"/>
      <c r="BJ142" s="8"/>
    </row>
    <row r="143" spans="1:62" s="18" customFormat="1" x14ac:dyDescent="0.3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72"/>
      <c r="P143" s="39" t="e">
        <f>+(Tabla1[[#This Row],[Meta Ejecutada Vigencia4]]/Tabla1[[#This Row],[Meta Programada Vigencia]])</f>
        <v>#DIV/0!</v>
      </c>
      <c r="Q143" s="39" t="e">
        <f>+Tabla1[[#This Row],[Meta Ejecutada Vigencia4]]/Tabla1[[#This Row],[Meta Programada Cuatrienio3]]/4</f>
        <v>#DIV/0!</v>
      </c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85">
        <f>SUM(Tabla1[[#This Row],[Recursos propios 2024]:[Otros 2024]])</f>
        <v>0</v>
      </c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85">
        <f>SUM(Tabla1[[#This Row],[Recursos propios 20242]:[Otros 202415]])</f>
        <v>0</v>
      </c>
      <c r="BD143" s="52" t="e">
        <f>+Tabla1[[#This Row],[Total Comprometido 2024]]/Tabla1[[#This Row],[Total 2024]]</f>
        <v>#DIV/0!</v>
      </c>
      <c r="BE143" s="27"/>
      <c r="BF143" s="27"/>
      <c r="BG143" s="27"/>
      <c r="BH143" s="6"/>
      <c r="BI143" s="6"/>
      <c r="BJ143" s="8"/>
    </row>
    <row r="144" spans="1:62" s="18" customForma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71"/>
      <c r="P144" s="37" t="e">
        <f>+(Tabla1[[#This Row],[Meta Ejecutada Vigencia4]]/Tabla1[[#This Row],[Meta Programada Vigencia]])</f>
        <v>#DIV/0!</v>
      </c>
      <c r="Q144" s="37" t="e">
        <f>+Tabla1[[#This Row],[Meta Ejecutada Vigencia4]]/Tabla1[[#This Row],[Meta Programada Cuatrienio3]]/4</f>
        <v>#DIV/0!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84">
        <f>SUM(Tabla1[[#This Row],[Recursos propios 2024]:[Otros 2024]])</f>
        <v>0</v>
      </c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84">
        <f>SUM(Tabla1[[#This Row],[Recursos propios 20242]:[Otros 202415]])</f>
        <v>0</v>
      </c>
      <c r="BD144" s="53" t="e">
        <f>+Tabla1[[#This Row],[Total Comprometido 2024]]/Tabla1[[#This Row],[Total 2024]]</f>
        <v>#DIV/0!</v>
      </c>
      <c r="BE144" s="26"/>
      <c r="BF144" s="26"/>
      <c r="BG144" s="26"/>
      <c r="BH144" s="8"/>
      <c r="BI144" s="8"/>
      <c r="BJ144" s="8"/>
    </row>
    <row r="145" spans="1:62" s="18" customFormat="1" x14ac:dyDescent="0.3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72"/>
      <c r="P145" s="39" t="e">
        <f>+(Tabla1[[#This Row],[Meta Ejecutada Vigencia4]]/Tabla1[[#This Row],[Meta Programada Vigencia]])</f>
        <v>#DIV/0!</v>
      </c>
      <c r="Q145" s="39" t="e">
        <f>+Tabla1[[#This Row],[Meta Ejecutada Vigencia4]]/Tabla1[[#This Row],[Meta Programada Cuatrienio3]]/4</f>
        <v>#DIV/0!</v>
      </c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85">
        <f>SUM(Tabla1[[#This Row],[Recursos propios 2024]:[Otros 2024]])</f>
        <v>0</v>
      </c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85">
        <f>SUM(Tabla1[[#This Row],[Recursos propios 20242]:[Otros 202415]])</f>
        <v>0</v>
      </c>
      <c r="BD145" s="52" t="e">
        <f>+Tabla1[[#This Row],[Total Comprometido 2024]]/Tabla1[[#This Row],[Total 2024]]</f>
        <v>#DIV/0!</v>
      </c>
      <c r="BE145" s="27"/>
      <c r="BF145" s="27"/>
      <c r="BG145" s="27"/>
      <c r="BH145" s="6"/>
      <c r="BI145" s="6"/>
      <c r="BJ145" s="8"/>
    </row>
    <row r="146" spans="1:62" s="18" customForma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71"/>
      <c r="P146" s="37" t="e">
        <f>+(Tabla1[[#This Row],[Meta Ejecutada Vigencia4]]/Tabla1[[#This Row],[Meta Programada Vigencia]])</f>
        <v>#DIV/0!</v>
      </c>
      <c r="Q146" s="37" t="e">
        <f>+Tabla1[[#This Row],[Meta Ejecutada Vigencia4]]/Tabla1[[#This Row],[Meta Programada Cuatrienio3]]/4</f>
        <v>#DIV/0!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84">
        <f>SUM(Tabla1[[#This Row],[Recursos propios 2024]:[Otros 2024]])</f>
        <v>0</v>
      </c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84">
        <f>SUM(Tabla1[[#This Row],[Recursos propios 20242]:[Otros 202415]])</f>
        <v>0</v>
      </c>
      <c r="BD146" s="53" t="e">
        <f>+Tabla1[[#This Row],[Total Comprometido 2024]]/Tabla1[[#This Row],[Total 2024]]</f>
        <v>#DIV/0!</v>
      </c>
      <c r="BE146" s="26"/>
      <c r="BF146" s="26"/>
      <c r="BG146" s="26"/>
      <c r="BH146" s="8"/>
      <c r="BI146" s="8"/>
      <c r="BJ146" s="8"/>
    </row>
    <row r="147" spans="1:62" s="18" customFormat="1" x14ac:dyDescent="0.3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72"/>
      <c r="P147" s="39" t="e">
        <f>+(Tabla1[[#This Row],[Meta Ejecutada Vigencia4]]/Tabla1[[#This Row],[Meta Programada Vigencia]])</f>
        <v>#DIV/0!</v>
      </c>
      <c r="Q147" s="39" t="e">
        <f>+Tabla1[[#This Row],[Meta Ejecutada Vigencia4]]/Tabla1[[#This Row],[Meta Programada Cuatrienio3]]/4</f>
        <v>#DIV/0!</v>
      </c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85">
        <f>SUM(Tabla1[[#This Row],[Recursos propios 2024]:[Otros 2024]])</f>
        <v>0</v>
      </c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85">
        <f>SUM(Tabla1[[#This Row],[Recursos propios 20242]:[Otros 202415]])</f>
        <v>0</v>
      </c>
      <c r="BD147" s="52" t="e">
        <f>+Tabla1[[#This Row],[Total Comprometido 2024]]/Tabla1[[#This Row],[Total 2024]]</f>
        <v>#DIV/0!</v>
      </c>
      <c r="BE147" s="27"/>
      <c r="BF147" s="27"/>
      <c r="BG147" s="27"/>
      <c r="BH147" s="6"/>
      <c r="BI147" s="6"/>
      <c r="BJ147" s="8"/>
    </row>
    <row r="148" spans="1:62" s="18" customForma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71"/>
      <c r="P148" s="37" t="e">
        <f>+(Tabla1[[#This Row],[Meta Ejecutada Vigencia4]]/Tabla1[[#This Row],[Meta Programada Vigencia]])</f>
        <v>#DIV/0!</v>
      </c>
      <c r="Q148" s="37" t="e">
        <f>+Tabla1[[#This Row],[Meta Ejecutada Vigencia4]]/Tabla1[[#This Row],[Meta Programada Cuatrienio3]]/4</f>
        <v>#DIV/0!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84">
        <f>SUM(Tabla1[[#This Row],[Recursos propios 2024]:[Otros 2024]])</f>
        <v>0</v>
      </c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84">
        <f>SUM(Tabla1[[#This Row],[Recursos propios 20242]:[Otros 202415]])</f>
        <v>0</v>
      </c>
      <c r="BD148" s="53" t="e">
        <f>+Tabla1[[#This Row],[Total Comprometido 2024]]/Tabla1[[#This Row],[Total 2024]]</f>
        <v>#DIV/0!</v>
      </c>
      <c r="BE148" s="26"/>
      <c r="BF148" s="26"/>
      <c r="BG148" s="26"/>
      <c r="BH148" s="8"/>
      <c r="BI148" s="8"/>
      <c r="BJ148" s="8"/>
    </row>
    <row r="149" spans="1:62" s="18" customFormat="1" x14ac:dyDescent="0.3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72"/>
      <c r="P149" s="39" t="e">
        <f>+(Tabla1[[#This Row],[Meta Ejecutada Vigencia4]]/Tabla1[[#This Row],[Meta Programada Vigencia]])</f>
        <v>#DIV/0!</v>
      </c>
      <c r="Q149" s="39" t="e">
        <f>+Tabla1[[#This Row],[Meta Ejecutada Vigencia4]]/Tabla1[[#This Row],[Meta Programada Cuatrienio3]]/4</f>
        <v>#DIV/0!</v>
      </c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85">
        <f>SUM(Tabla1[[#This Row],[Recursos propios 2024]:[Otros 2024]])</f>
        <v>0</v>
      </c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85">
        <f>SUM(Tabla1[[#This Row],[Recursos propios 20242]:[Otros 202415]])</f>
        <v>0</v>
      </c>
      <c r="BD149" s="52" t="e">
        <f>+Tabla1[[#This Row],[Total Comprometido 2024]]/Tabla1[[#This Row],[Total 2024]]</f>
        <v>#DIV/0!</v>
      </c>
      <c r="BE149" s="27"/>
      <c r="BF149" s="27"/>
      <c r="BG149" s="27"/>
      <c r="BH149" s="6"/>
      <c r="BI149" s="6"/>
      <c r="BJ149" s="8"/>
    </row>
    <row r="150" spans="1:62" s="18" customForma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71"/>
      <c r="P150" s="37" t="e">
        <f>+(Tabla1[[#This Row],[Meta Ejecutada Vigencia4]]/Tabla1[[#This Row],[Meta Programada Vigencia]])</f>
        <v>#DIV/0!</v>
      </c>
      <c r="Q150" s="37" t="e">
        <f>+Tabla1[[#This Row],[Meta Ejecutada Vigencia4]]/Tabla1[[#This Row],[Meta Programada Cuatrienio3]]/4</f>
        <v>#DIV/0!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84">
        <f>SUM(Tabla1[[#This Row],[Recursos propios 2024]:[Otros 2024]])</f>
        <v>0</v>
      </c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84">
        <f>SUM(Tabla1[[#This Row],[Recursos propios 20242]:[Otros 202415]])</f>
        <v>0</v>
      </c>
      <c r="BD150" s="53" t="e">
        <f>+Tabla1[[#This Row],[Total Comprometido 2024]]/Tabla1[[#This Row],[Total 2024]]</f>
        <v>#DIV/0!</v>
      </c>
      <c r="BE150" s="26"/>
      <c r="BF150" s="26"/>
      <c r="BG150" s="26"/>
      <c r="BH150" s="8"/>
      <c r="BI150" s="8"/>
      <c r="BJ150" s="8"/>
    </row>
    <row r="151" spans="1:62" s="18" customFormat="1" x14ac:dyDescent="0.3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72"/>
      <c r="P151" s="39" t="e">
        <f>+(Tabla1[[#This Row],[Meta Ejecutada Vigencia4]]/Tabla1[[#This Row],[Meta Programada Vigencia]])</f>
        <v>#DIV/0!</v>
      </c>
      <c r="Q151" s="39" t="e">
        <f>+Tabla1[[#This Row],[Meta Ejecutada Vigencia4]]/Tabla1[[#This Row],[Meta Programada Cuatrienio3]]/4</f>
        <v>#DIV/0!</v>
      </c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85">
        <f>SUM(Tabla1[[#This Row],[Recursos propios 2024]:[Otros 2024]])</f>
        <v>0</v>
      </c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85">
        <f>SUM(Tabla1[[#This Row],[Recursos propios 20242]:[Otros 202415]])</f>
        <v>0</v>
      </c>
      <c r="BD151" s="52" t="e">
        <f>+Tabla1[[#This Row],[Total Comprometido 2024]]/Tabla1[[#This Row],[Total 2024]]</f>
        <v>#DIV/0!</v>
      </c>
      <c r="BE151" s="27"/>
      <c r="BF151" s="27"/>
      <c r="BG151" s="27"/>
      <c r="BH151" s="6"/>
      <c r="BI151" s="6"/>
      <c r="BJ151" s="8"/>
    </row>
    <row r="152" spans="1:62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73"/>
      <c r="P152" s="40" t="e">
        <f>+(Tabla1[[#This Row],[Meta Ejecutada Vigencia4]]/Tabla1[[#This Row],[Meta Programada Vigencia]])</f>
        <v>#DIV/0!</v>
      </c>
      <c r="Q152" s="40" t="e">
        <f>+Tabla1[[#This Row],[Meta Ejecutada Vigencia4]]/Tabla1[[#This Row],[Meta Programada Cuatrienio3]]/4</f>
        <v>#DIV/0!</v>
      </c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86">
        <f>SUM(Tabla1[[#This Row],[Recursos propios 2024]:[Otros 2024]])</f>
        <v>0</v>
      </c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86">
        <f>SUM(Tabla1[[#This Row],[Recursos propios 20242]:[Otros 202415]])</f>
        <v>0</v>
      </c>
      <c r="BD152" s="54" t="e">
        <f>+Tabla1[[#This Row],[Total Comprometido 2024]]/Tabla1[[#This Row],[Total 2024]]</f>
        <v>#DIV/0!</v>
      </c>
      <c r="BE152" s="35"/>
      <c r="BF152" s="35"/>
      <c r="BG152" s="35"/>
      <c r="BH152" s="9"/>
      <c r="BI152" s="9"/>
      <c r="BJ152" s="9"/>
    </row>
    <row r="153" spans="1:62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74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87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</row>
    <row r="154" spans="1:62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75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</row>
    <row r="155" spans="1:62" x14ac:dyDescent="0.3">
      <c r="A155" s="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74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87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</row>
    <row r="156" spans="1:62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75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</row>
    <row r="157" spans="1:62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74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87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75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</row>
    <row r="159" spans="1:62" x14ac:dyDescent="0.3">
      <c r="A159" s="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74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87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</row>
    <row r="160" spans="1:62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75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</row>
    <row r="161" spans="1:62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74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87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</row>
    <row r="162" spans="1:62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75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</row>
    <row r="163" spans="1:62" x14ac:dyDescent="0.3">
      <c r="A163" s="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74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87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</row>
    <row r="164" spans="1:62" x14ac:dyDescent="0.3">
      <c r="AN164" s="89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</row>
  </sheetData>
  <sheetProtection algorithmName="SHA-512" hashValue="L/7HdmQyoSJ6JfoxD4+f+fpFcsUrrHje0j2WRb7eijxZgjjkf68UeBj5UZ9KBXo7RC4/ULTtmFqK5subJAGQFA==" saltValue="TIRrVEtrw/oMdWoRm0Chtw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2024-11-12T20:46:59Z</dcterms:modified>
</cp:coreProperties>
</file>