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b1b9efc56eb2804f/Documentos/Liliana Ramírez/ALCALDIA/PROYECTOS/1. APOYO DISEÑO HERRAMIENTAS/PLAN DESARROLLO/OCTUBRE/INFORMEGENERAL/"/>
    </mc:Choice>
  </mc:AlternateContent>
  <xr:revisionPtr revIDLastSave="24" documentId="13_ncr:1_{54FA4C9E-E829-4507-892E-93CB9578D892}" xr6:coauthVersionLast="47" xr6:coauthVersionMax="47" xr10:uidLastSave="{6B2490CA-605E-48F9-B76D-B37F7FC34D5D}"/>
  <bookViews>
    <workbookView xWindow="-108" yWindow="-108" windowWidth="23256" windowHeight="12456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6" i="1" l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F26" i="1"/>
  <c r="BE26" i="1"/>
  <c r="AA25" i="1" l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E25" i="1"/>
  <c r="BF25" i="1"/>
  <c r="Z25" i="1"/>
  <c r="AN15" i="1" l="1"/>
  <c r="BC15" i="1"/>
  <c r="AN14" i="1"/>
  <c r="BC14" i="1"/>
  <c r="AN16" i="1"/>
  <c r="BC16" i="1"/>
  <c r="BD14" i="1" l="1"/>
  <c r="BD15" i="1"/>
  <c r="BD16" i="1"/>
  <c r="AN18" i="1" l="1"/>
  <c r="BC18" i="1"/>
  <c r="AN21" i="1"/>
  <c r="BC21" i="1"/>
  <c r="BC12" i="1"/>
  <c r="BC20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BD18" i="1" l="1"/>
  <c r="BD21" i="1"/>
  <c r="AN19" i="1" l="1"/>
  <c r="BC19" i="1"/>
  <c r="AN20" i="1"/>
  <c r="BD20" i="1" s="1"/>
  <c r="AN22" i="1"/>
  <c r="BC22" i="1"/>
  <c r="BD19" i="1" l="1"/>
  <c r="BD22" i="1"/>
  <c r="Q11" i="1" l="1"/>
  <c r="Q12" i="1"/>
  <c r="Q13" i="1"/>
  <c r="Q17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BC11" i="1" l="1"/>
  <c r="BC13" i="1"/>
  <c r="BC17" i="1"/>
  <c r="BC23" i="1"/>
  <c r="BD23" i="1" s="1"/>
  <c r="BC24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AN11" i="1"/>
  <c r="AN12" i="1"/>
  <c r="AN13" i="1"/>
  <c r="AN17" i="1"/>
  <c r="AN23" i="1"/>
  <c r="AN24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17" i="1"/>
  <c r="P13" i="1"/>
  <c r="P12" i="1"/>
  <c r="P11" i="1"/>
  <c r="BD24" i="1" l="1"/>
  <c r="AN25" i="1"/>
  <c r="BC25" i="1"/>
  <c r="BD25" i="1" s="1"/>
  <c r="BD11" i="1"/>
  <c r="BD89" i="1"/>
  <c r="BD41" i="1"/>
  <c r="BD105" i="1"/>
  <c r="BD73" i="1"/>
  <c r="BD57" i="1"/>
  <c r="BD118" i="1"/>
  <c r="BD114" i="1"/>
  <c r="BD110" i="1"/>
  <c r="BD106" i="1"/>
  <c r="BD102" i="1"/>
  <c r="BD98" i="1"/>
  <c r="BD94" i="1"/>
  <c r="BD90" i="1"/>
  <c r="BD86" i="1"/>
  <c r="BD82" i="1"/>
  <c r="BD78" i="1"/>
  <c r="BD74" i="1"/>
  <c r="BD70" i="1"/>
  <c r="BD66" i="1"/>
  <c r="BD62" i="1"/>
  <c r="BD58" i="1"/>
  <c r="BD54" i="1"/>
  <c r="BD50" i="1"/>
  <c r="BD46" i="1"/>
  <c r="BD42" i="1"/>
  <c r="BD38" i="1"/>
  <c r="BD34" i="1"/>
  <c r="BD30" i="1"/>
  <c r="BD117" i="1"/>
  <c r="BD113" i="1"/>
  <c r="BD109" i="1"/>
  <c r="BD101" i="1"/>
  <c r="BD97" i="1"/>
  <c r="BD93" i="1"/>
  <c r="BD85" i="1"/>
  <c r="BD81" i="1"/>
  <c r="BD77" i="1"/>
  <c r="BD69" i="1"/>
  <c r="BD65" i="1"/>
  <c r="BD61" i="1"/>
  <c r="BD53" i="1"/>
  <c r="BD49" i="1"/>
  <c r="BD45" i="1"/>
  <c r="BD37" i="1"/>
  <c r="BD33" i="1"/>
  <c r="BD29" i="1"/>
  <c r="BD72" i="1"/>
  <c r="BD68" i="1"/>
  <c r="BD60" i="1"/>
  <c r="BD56" i="1"/>
  <c r="BD52" i="1"/>
  <c r="BD48" i="1"/>
  <c r="BD40" i="1"/>
  <c r="BD36" i="1"/>
  <c r="BD32" i="1"/>
  <c r="BD28" i="1"/>
  <c r="BD116" i="1"/>
  <c r="BD112" i="1"/>
  <c r="BD108" i="1"/>
  <c r="BD104" i="1"/>
  <c r="BD100" i="1"/>
  <c r="BD96" i="1"/>
  <c r="BD92" i="1"/>
  <c r="BD88" i="1"/>
  <c r="BD84" i="1"/>
  <c r="BD80" i="1"/>
  <c r="BD76" i="1"/>
  <c r="BD64" i="1"/>
  <c r="BD44" i="1"/>
  <c r="BD115" i="1"/>
  <c r="BD111" i="1"/>
  <c r="BD107" i="1"/>
  <c r="BD103" i="1"/>
  <c r="BD99" i="1"/>
  <c r="BD95" i="1"/>
  <c r="BD91" i="1"/>
  <c r="BD87" i="1"/>
  <c r="BD83" i="1"/>
  <c r="BD79" i="1"/>
  <c r="BD75" i="1"/>
  <c r="BD71" i="1"/>
  <c r="BD67" i="1"/>
  <c r="BD63" i="1"/>
  <c r="BD59" i="1"/>
  <c r="BD55" i="1"/>
  <c r="BD51" i="1"/>
  <c r="BD47" i="1"/>
  <c r="BD43" i="1"/>
  <c r="BD39" i="1"/>
  <c r="BD35" i="1"/>
  <c r="BD31" i="1"/>
  <c r="BD27" i="1"/>
  <c r="BD17" i="1"/>
  <c r="BD12" i="1"/>
  <c r="BD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</author>
  </authors>
  <commentList>
    <comment ref="T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total del proyecto</t>
        </r>
      </text>
    </comment>
    <comment ref="U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vigencia 2024 del proyecto</t>
        </r>
      </text>
    </comment>
    <comment ref="V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Si es todo el municipio diligenciar "Municipio de Bucaramanga".
De lo contratio relacionar la comuna o barrio específico.</t>
        </r>
      </text>
    </comment>
    <comment ref="W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Enfoque diferencial que apunte directamente el producto.</t>
        </r>
      </text>
    </comment>
    <comment ref="X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Cuantitativa</t>
        </r>
      </text>
    </comment>
    <comment ref="Y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De forma general</t>
        </r>
      </text>
    </comment>
  </commentList>
</comments>
</file>

<file path=xl/sharedStrings.xml><?xml version="1.0" encoding="utf-8"?>
<sst xmlns="http://schemas.openxmlformats.org/spreadsheetml/2006/main" count="262" uniqueCount="132">
  <si>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</si>
  <si>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</si>
  <si>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</si>
  <si>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</si>
  <si>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</si>
  <si>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</si>
  <si>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</si>
  <si>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</si>
  <si>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</si>
  <si>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</si>
  <si>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</si>
  <si>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</si>
  <si>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</si>
  <si>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</si>
  <si>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</si>
  <si>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</si>
  <si>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</si>
  <si>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</si>
  <si>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</si>
  <si>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</si>
  <si>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</si>
  <si>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</si>
  <si>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</si>
  <si>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</si>
  <si>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</si>
  <si>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</si>
  <si>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</si>
  <si>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</si>
  <si>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</si>
  <si>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</si>
  <si>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</si>
  <si>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</si>
  <si>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</si>
  <si>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</si>
  <si>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</si>
  <si>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</si>
  <si>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</si>
  <si>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</si>
  <si>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</si>
  <si>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</si>
  <si>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</si>
  <si>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Recursos propios 2024</t>
  </si>
  <si>
    <t>SGP Educación 2024</t>
  </si>
  <si>
    <t>SGP Salud 2024</t>
  </si>
  <si>
    <t>SGP Deporte 2024</t>
  </si>
  <si>
    <t>SGP Cultura 2024</t>
  </si>
  <si>
    <t>SGP Libre inversión 2024</t>
  </si>
  <si>
    <t>SGP Libre destinación 2024</t>
  </si>
  <si>
    <t>SGP Alimentación escolar 2024</t>
  </si>
  <si>
    <t>SGP Municipios río Magdalena 2024</t>
  </si>
  <si>
    <t>SGP APSB 2024</t>
  </si>
  <si>
    <t>Crédito 2024</t>
  </si>
  <si>
    <t>Transferencias de capital - cofinanciación departamento 2024</t>
  </si>
  <si>
    <t>Transferencias de capital - cofinanciación nación 2024</t>
  </si>
  <si>
    <t>Otros 2024</t>
  </si>
  <si>
    <t>Total 2024</t>
  </si>
  <si>
    <t>Total Comprometido 2024</t>
  </si>
  <si>
    <r>
      <t>SGP Educación 2024</t>
    </r>
    <r>
      <rPr>
        <b/>
        <sz val="12"/>
        <color rgb="FF002060"/>
        <rFont val="Arial"/>
        <family val="2"/>
      </rPr>
      <t>3</t>
    </r>
  </si>
  <si>
    <r>
      <t>SGP Salud 2024</t>
    </r>
    <r>
      <rPr>
        <b/>
        <sz val="12"/>
        <color rgb="FF002060"/>
        <rFont val="Arial"/>
        <family val="2"/>
      </rPr>
      <t>4</t>
    </r>
  </si>
  <si>
    <r>
      <t>SGP Deporte 2024</t>
    </r>
    <r>
      <rPr>
        <b/>
        <sz val="12"/>
        <color rgb="FF002060"/>
        <rFont val="Arial"/>
        <family val="2"/>
      </rPr>
      <t>5</t>
    </r>
  </si>
  <si>
    <r>
      <t>SGP Cultura 2024</t>
    </r>
    <r>
      <rPr>
        <b/>
        <sz val="12"/>
        <color rgb="FF002060"/>
        <rFont val="Arial"/>
        <family val="2"/>
      </rPr>
      <t>6</t>
    </r>
  </si>
  <si>
    <r>
      <t>SGP Libre inversión 2024</t>
    </r>
    <r>
      <rPr>
        <b/>
        <sz val="12"/>
        <color rgb="FF002060"/>
        <rFont val="Arial"/>
        <family val="2"/>
      </rPr>
      <t>7</t>
    </r>
  </si>
  <si>
    <r>
      <t>SGP Libre destinación 2024</t>
    </r>
    <r>
      <rPr>
        <b/>
        <sz val="12"/>
        <color rgb="FF002060"/>
        <rFont val="Arial"/>
        <family val="2"/>
      </rPr>
      <t>8</t>
    </r>
  </si>
  <si>
    <r>
      <t>SGP Alimentación escolar 2024</t>
    </r>
    <r>
      <rPr>
        <b/>
        <sz val="12"/>
        <color rgb="FF002060"/>
        <rFont val="Arial"/>
        <family val="2"/>
      </rPr>
      <t>9</t>
    </r>
  </si>
  <si>
    <r>
      <t>SGP Municipios río Magdalena 2024</t>
    </r>
    <r>
      <rPr>
        <b/>
        <sz val="12"/>
        <color rgb="FF002060"/>
        <rFont val="Arial"/>
        <family val="2"/>
      </rPr>
      <t>10</t>
    </r>
  </si>
  <si>
    <r>
      <t>SGP APSB 2024</t>
    </r>
    <r>
      <rPr>
        <b/>
        <sz val="12"/>
        <color rgb="FF002060"/>
        <rFont val="Arial"/>
        <family val="2"/>
      </rPr>
      <t>11</t>
    </r>
  </si>
  <si>
    <r>
      <t>Crédito 2024</t>
    </r>
    <r>
      <rPr>
        <b/>
        <sz val="12"/>
        <color rgb="FF002060"/>
        <rFont val="Arial"/>
        <family val="2"/>
      </rPr>
      <t>12</t>
    </r>
  </si>
  <si>
    <r>
      <t>Transferencias de capital - cofinanciación departamento 2024</t>
    </r>
    <r>
      <rPr>
        <b/>
        <sz val="12"/>
        <color rgb="FF002060"/>
        <rFont val="Arial"/>
        <family val="2"/>
      </rPr>
      <t>13</t>
    </r>
  </si>
  <si>
    <r>
      <t>Transferencias de capital - cofinanciación nación 2024</t>
    </r>
    <r>
      <rPr>
        <b/>
        <sz val="12"/>
        <color rgb="FF002060"/>
        <rFont val="Arial"/>
        <family val="2"/>
      </rPr>
      <t>14</t>
    </r>
  </si>
  <si>
    <r>
      <t>Otros 2024</t>
    </r>
    <r>
      <rPr>
        <b/>
        <sz val="12"/>
        <color rgb="FF002060"/>
        <rFont val="Arial"/>
        <family val="2"/>
      </rPr>
      <t>15</t>
    </r>
  </si>
  <si>
    <t>Gobierno territorial</t>
  </si>
  <si>
    <t>Número</t>
  </si>
  <si>
    <t>Incremento</t>
  </si>
  <si>
    <t>Mantenimiento</t>
  </si>
  <si>
    <t>Territorio seguro y sostenible</t>
  </si>
  <si>
    <t>4503</t>
  </si>
  <si>
    <t>Gestión del riesgo de desastres y emergencias (4503).</t>
  </si>
  <si>
    <t>4503016</t>
  </si>
  <si>
    <t>Fortalecer 3 organismos de atención de emergencias en el municipio</t>
  </si>
  <si>
    <t>Número de organismos de atención de emergencias fortalecidos
 (4503001600)</t>
  </si>
  <si>
    <t>4503023</t>
  </si>
  <si>
    <t>Elaborar 30 documentos de planeación para el fortalecmiento de las capacidades de la gestión del riesgo de desastres y emergencias</t>
  </si>
  <si>
    <t>Número de documentos de planeación elaborados (450302300)</t>
  </si>
  <si>
    <t>4503022</t>
  </si>
  <si>
    <t>Realizar 4 obras de infraestructura para mitigación y atención de desastres incorporando soluciones basadas en la naturaleza</t>
  </si>
  <si>
    <t>Número de obras de infraestructura para mitigación y atención de desastres realizadas (450302200)</t>
  </si>
  <si>
    <t>4503028</t>
  </si>
  <si>
    <t>Apoyar el 23,000 de las personas afectadas por situaciones de emergencia, desastres o declaratorias de calamidad pública</t>
  </si>
  <si>
    <t>Número de personas afectadas por situaciones de emergencia, desastres o declaratorias de calamidad pública apoyadas (450302800)</t>
  </si>
  <si>
    <t>4503018</t>
  </si>
  <si>
    <t>Implementar y mantener 35 Sistemas de Alertas Tempranas para eventos de inundaciones y remoción en masa, para la gestión del riesgo.</t>
  </si>
  <si>
    <t>Sistemas de Alerta Temprana implementados (450301800)</t>
  </si>
  <si>
    <t>4503017</t>
  </si>
  <si>
    <t>Elaborar 8 estudios sobre riesgo de desastres en asentamientos humanos</t>
  </si>
  <si>
    <t>Estudios de riesgo de desastres elaborados  (450301700).</t>
  </si>
  <si>
    <t>Territorio seguro que progresa</t>
  </si>
  <si>
    <t>Adquirir y dotar un vehículo para la atención a emergencias y desastres</t>
  </si>
  <si>
    <t>Organismos de atención de emergencias fortalecidos (450301600)</t>
  </si>
  <si>
    <t>Gildardo Rayo Rincón</t>
  </si>
  <si>
    <t>Secretaría del Interior - GR</t>
  </si>
  <si>
    <t>Versión: 2.0</t>
  </si>
  <si>
    <t>Fecha aprobación: Octubre-10-2024</t>
  </si>
  <si>
    <t>Página: 1 de 1</t>
  </si>
  <si>
    <r>
      <t xml:space="preserve"> FORTALECIMIENTO DE LAS </t>
    </r>
    <r>
      <rPr>
        <b/>
        <sz val="11"/>
        <color theme="1"/>
        <rFont val="Arial"/>
        <family val="2"/>
      </rPr>
      <t>ACCIONES MISIONALES</t>
    </r>
    <r>
      <rPr>
        <sz val="11"/>
        <color theme="1"/>
        <rFont val="Arial"/>
        <family val="2"/>
      </rPr>
      <t xml:space="preserve"> DE LA OFICINA DE RIESGO DEL MUNICIPIO DE  BUCARAMANGA</t>
    </r>
  </si>
  <si>
    <r>
      <t xml:space="preserve">ASISTENCIA HUMANITARIA A TRAVÉS DE </t>
    </r>
    <r>
      <rPr>
        <b/>
        <sz val="10"/>
        <color theme="1"/>
        <rFont val="Arial"/>
        <family val="2"/>
      </rPr>
      <t>SUMINISTROS DE PRIMERA NECESIDAD</t>
    </r>
    <r>
      <rPr>
        <sz val="10"/>
        <color theme="1"/>
        <rFont val="Arial"/>
        <family val="2"/>
      </rPr>
      <t xml:space="preserve"> PARA LA ATENCIÓN DE DAMNIFICADOS POR EMERGENCIAS O DESASTRES NATURALES EN EL MUNICIPIO BUCARAMANGA</t>
    </r>
  </si>
  <si>
    <r>
      <t xml:space="preserve">FORTALECIMIENTO DE SISTEMAS DE </t>
    </r>
    <r>
      <rPr>
        <b/>
        <sz val="10"/>
        <rFont val="Arial"/>
        <family val="2"/>
      </rPr>
      <t>ALERTAS TEMPRANAS</t>
    </r>
    <r>
      <rPr>
        <sz val="10"/>
        <rFont val="Arial"/>
        <family val="2"/>
      </rPr>
      <t xml:space="preserve"> PARA LA PREVENCIÓN DE DESASTRES POR EVENTOS NATURALES EN EL MUNICIPIO DE BUCARAMANGA</t>
    </r>
  </si>
  <si>
    <r>
      <t xml:space="preserve">ASISTENCIA HUMANITARIA A TRAVÉS DE </t>
    </r>
    <r>
      <rPr>
        <b/>
        <sz val="11"/>
        <color theme="1"/>
        <rFont val="Arial"/>
        <family val="2"/>
      </rPr>
      <t>SUBSIDIOS DE ARRENDAMIENTO</t>
    </r>
    <r>
      <rPr>
        <sz val="11"/>
        <color theme="1"/>
        <rFont val="Arial"/>
        <family val="2"/>
      </rPr>
      <t xml:space="preserve"> TEMPORAL PARA LA ATENCION DE DAMNIFICADOS POR EMERGENCIAS O DESASTRES NATURALES EN EL MUNICIPIO DE BUCARAMANGA </t>
    </r>
  </si>
  <si>
    <t>POBLACIÒN VULNERABLE de afectaciòn frente a los fenómenos 
naturales 20% poblacion total</t>
  </si>
  <si>
    <r>
      <t xml:space="preserve"> FORTALECIMIENTO A </t>
    </r>
    <r>
      <rPr>
        <b/>
        <sz val="11"/>
        <color theme="1"/>
        <rFont val="Arial"/>
        <family val="2"/>
      </rPr>
      <t>ORGANISMOS DE ATENCIÓN</t>
    </r>
    <r>
      <rPr>
        <sz val="11"/>
        <color theme="1"/>
        <rFont val="Arial"/>
        <family val="2"/>
      </rPr>
      <t xml:space="preserve"> DE EMERGENCIAS EN EL MUNICIPIO DE  BUCARAMANGA</t>
    </r>
  </si>
  <si>
    <t>1.1. Elaborar conceptos técnicos de diagnóstico a partir del análisis de la situación actual
1. 2. Elaboración de los planes barriales de gestión del riesgo</t>
  </si>
  <si>
    <t xml:space="preserve">1.1. Dotar con equipos tecnológicos la sala de crisis y monitoreo
1. 2. Suministrar baterías y mantenimiento al DRON para actividades de monitoreo
1. 3. Suministrar dotación y herramientas a organismos de atención de emergencias
1. 4. Suministrar equipo biomédico a organismos de atención de emergencias
</t>
  </si>
  <si>
    <r>
      <t xml:space="preserve">FORTALECIMIENTO A LOS PROCESOS DE GESTION DEL RIESGO POR MEDIO D ELA PLANIFICACION Y </t>
    </r>
    <r>
      <rPr>
        <b/>
        <sz val="11"/>
        <color theme="1"/>
        <rFont val="Arial"/>
        <family val="2"/>
      </rPr>
      <t>ANALISIS DE  RIESGOS</t>
    </r>
    <r>
      <rPr>
        <sz val="11"/>
        <color theme="1"/>
        <rFont val="Arial"/>
        <family val="2"/>
      </rPr>
      <t xml:space="preserve">  EN ASENTAMIENTOS HUMANOS EN LA CIUDAD DE BUCARAMANGA</t>
    </r>
  </si>
  <si>
    <t>Realizar entrega de elementos e implementos para la reducción y mitigación de los eventos de riesgo y desastres</t>
  </si>
  <si>
    <t>2.1. Atender requerimientos en situaciones de emergencia desastres o declaratorias de calamidad pública.
2.3. Acompañar a damnificados para la recuperación psicosocial de efectos de una emergencia, desastre o declaratorias de calamidad pública</t>
  </si>
  <si>
    <t xml:space="preserve">Entregar subsidios para la atención de damnificados por desastres naturales en el municipio </t>
  </si>
  <si>
    <t>IMPLEMENTACIÓN DE ACCIONES PARA EL CONOCIMIENTO E IDENTIFICACION DEL RIESGO POR DESASTRES NATURALES EN EL MUNICIPIO DE BUCARAMANGA</t>
  </si>
  <si>
    <t>2021680010202
(INFRAESTRUCTURA)</t>
  </si>
  <si>
    <t>2021680010201
(INFRAESTRUCTURA)</t>
  </si>
  <si>
    <t>20226800100003
(INFRAESTRUCTURA)</t>
  </si>
  <si>
    <t>CONSTRUCCIÓN DE OBRAS DE MITIGACION Y ESTABILIZACION EN EL BARRIO GAITAN, ESCARPA NORTE, SECCIONES 1-2-3 DEL MUNICIPIO DE BUCARAMANGA, DEPARTAMENTO DE SANTANDER</t>
  </si>
  <si>
    <t>CONSTRUCCIÓN DE OBRAS DE MITIGACION Y ESTABILIZACION EN LOS SECTORES LA GLORIA, NAZARETH Y PABLO VI DEL MUNICIPIO DE BUCARAMANGA, DEPARTAMENTO DE SANTANDER</t>
  </si>
  <si>
    <t>CONSTRUCCIÓN DE OBRAS DE MITIGACIÓN Y RECUPERACIÓN VIAL DE LOS SECTORES AFECTADOS EN EL MARCO DE LA DECLARATORIA DE CALAMIDAD PUBLICA EN EL MUNICIPIO DE BUCARAMANGA, SANTANDER</t>
  </si>
  <si>
    <t>“ESTUDIOS Y DISEÑOS PARA LA ATENCIÓN DE  PUNTOS CRÍTICOS EN EL MARCO DE LAS CALAMIDADES PÚBLICAS  EN DIFERENTES SECTORES DEL MUNICIPIO DE BUCARAMANGA SANTANDER</t>
  </si>
  <si>
    <t>Barrio Gaitan</t>
  </si>
  <si>
    <t>La Gloria, Nazareth, Pablo VI</t>
  </si>
  <si>
    <t>1.1. Favorecer a damnificados por emergencia con la entrega de subsidios de arrendamiento</t>
  </si>
  <si>
    <t>Realizar obra de mitigacion</t>
  </si>
  <si>
    <t>Realizar estudios y diseños para obras de mitigacion</t>
  </si>
  <si>
    <t>Recursos propios 20242</t>
  </si>
  <si>
    <t>2024680010259
(INFRAESTRUCTURA)</t>
  </si>
  <si>
    <r>
      <t xml:space="preserve">ASISTENCIA HUMANITARIA A TRAVÉS DE SUBSIDIOS DE </t>
    </r>
    <r>
      <rPr>
        <b/>
        <sz val="11"/>
        <rFont val="Arial"/>
        <family val="2"/>
      </rPr>
      <t>ARRENDAMIENTO</t>
    </r>
    <r>
      <rPr>
        <sz val="11"/>
        <rFont val="Arial"/>
        <family val="2"/>
      </rPr>
      <t xml:space="preserve"> TEMPORAL PARA LA ATENCION DE DAMNIFICADOS POR EMERGENCIAS O DESASTRES NATURALES EN EL MUNICIPIO DE BUCARAMANGA</t>
    </r>
  </si>
  <si>
    <r>
      <t xml:space="preserve">IMPLEMENTACIÓN DE ACCIONES DE </t>
    </r>
    <r>
      <rPr>
        <b/>
        <sz val="11"/>
        <rFont val="Arial"/>
        <family val="2"/>
      </rPr>
      <t>FORTALECIMIENTO A LA GESTIÓN</t>
    </r>
    <r>
      <rPr>
        <sz val="11"/>
        <rFont val="Arial"/>
        <family val="2"/>
      </rPr>
      <t xml:space="preserve"> DEL RIESGO DE DESASTRES EN EL MUNICIPIO DE BUCARAMANGA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</si>
</sst>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\ * #,##0.00_-;\-&quot;$&quot;\ * #,##0.00_-;_-&quot;$&quot;\ * &quot;-&quot;??_-;_-@_-"/>
    <numFmt numFmtId="164" formatCode="&quot;$&quot;\ #,##0.00"/>
  </numFmts>
  <fonts count="2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4" fontId="3" fillId="0" borderId="2" xfId="0" applyNumberFormat="1" applyFont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 applyProtection="1">
      <alignment horizontal="center" vertical="center"/>
      <protection locked="0"/>
    </xf>
    <xf numFmtId="44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9" fontId="3" fillId="0" borderId="1" xfId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9" fontId="3" fillId="0" borderId="7" xfId="1" applyFont="1" applyBorder="1" applyAlignment="1">
      <alignment horizontal="center" vertical="center"/>
    </xf>
    <xf numFmtId="44" fontId="3" fillId="0" borderId="7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9" fontId="3" fillId="0" borderId="1" xfId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 applyProtection="1">
      <alignment horizontal="center" vertical="center"/>
      <protection locked="0"/>
    </xf>
    <xf numFmtId="9" fontId="3" fillId="0" borderId="7" xfId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9" fontId="3" fillId="0" borderId="1" xfId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1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10" xfId="0" applyFont="1" applyFill="1" applyBorder="1" applyAlignment="1" applyProtection="1">
      <alignment horizontal="center" vertical="center" wrapText="1"/>
      <protection locked="0"/>
    </xf>
    <xf numFmtId="164" fontId="2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164" fontId="20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Border="1" applyAlignment="1" applyProtection="1">
      <alignment horizontal="center" vertical="center"/>
      <protection locked="0"/>
    </xf>
    <xf numFmtId="1" fontId="20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44" fontId="3" fillId="5" borderId="2" xfId="0" applyNumberFormat="1" applyFont="1" applyFill="1" applyBorder="1" applyAlignment="1" applyProtection="1">
      <alignment horizontal="center" vertical="center"/>
      <protection locked="0"/>
    </xf>
    <xf numFmtId="44" fontId="3" fillId="5" borderId="1" xfId="0" applyNumberFormat="1" applyFont="1" applyFill="1" applyBorder="1" applyAlignment="1" applyProtection="1">
      <alignment horizontal="center" vertical="center"/>
      <protection locked="0"/>
    </xf>
    <xf numFmtId="164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4" fontId="3" fillId="5" borderId="7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9" fontId="3" fillId="0" borderId="1" xfId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1" applyNumberFormat="1" applyFont="1" applyFill="1" applyBorder="1" applyAlignment="1">
      <alignment horizontal="center" vertical="center"/>
    </xf>
    <xf numFmtId="9" fontId="22" fillId="0" borderId="1" xfId="1" applyFont="1" applyFill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Border="1" applyAlignment="1" applyProtection="1">
      <alignment horizontal="center" vertical="center"/>
      <protection locked="0"/>
    </xf>
    <xf numFmtId="44" fontId="22" fillId="0" borderId="1" xfId="0" applyNumberFormat="1" applyFont="1" applyBorder="1" applyAlignment="1" applyProtection="1">
      <alignment horizontal="center" vertical="center"/>
      <protection locked="0"/>
    </xf>
    <xf numFmtId="44" fontId="20" fillId="0" borderId="1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64" fontId="2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3" fontId="22" fillId="0" borderId="1" xfId="0" applyNumberFormat="1" applyFont="1" applyBorder="1" applyAlignment="1" applyProtection="1">
      <alignment horizontal="center" vertical="center" wrapText="1"/>
      <protection locked="0"/>
    </xf>
    <xf numFmtId="4" fontId="22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9" fontId="22" fillId="0" borderId="1" xfId="1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\ * #,##0.00_-;\-&quot;$&quot;\ * #,##0.00_-;_-&quot;$&quot;\ * &quot;-&quot;??_-;_-@_-"/>
      <fill>
        <patternFill patternType="none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884464</xdr:colOff>
      <xdr:row>0</xdr:row>
      <xdr:rowOff>0</xdr:rowOff>
    </xdr:from>
    <xdr:to>
      <xdr:col>1</xdr:col>
      <xdr:colOff>872094</xdr:colOff>
      <xdr:row>3</xdr:row>
      <xdr:rowOff>136045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464" y="0"/>
          <a:ext cx="1810987" cy="12790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18" totalsRowShown="0" headerRowDxfId="65" dataDxfId="63" headerRowBorderDxfId="64" tableBorderDxfId="62"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>
      <calculatedColumnFormula>+(Tabla1[[#This Row],[Meta Ejecutada Vigencia4]]/Tabla1[[#This Row],[Meta Programada Vigencia]])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Cuatrienio3]]/4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4" dataDxfId="36"/>
    <tableColumn id="47" xr3:uid="{00000000-0010-0000-0000-00002F000000}" name="SGP Educación 2024" dataDxfId="35"/>
    <tableColumn id="48" xr3:uid="{00000000-0010-0000-0000-000030000000}" name="SGP Salud 2024" dataDxfId="34"/>
    <tableColumn id="36" xr3:uid="{00000000-0010-0000-0000-000024000000}" name="SGP Deporte 2024" dataDxfId="33"/>
    <tableColumn id="35" xr3:uid="{00000000-0010-0000-0000-000023000000}" name="SGP Cultura 2024" dataDxfId="32"/>
    <tableColumn id="13" xr3:uid="{00000000-0010-0000-0000-00000D000000}" name="SGP Libre inversión 2024" dataDxfId="31"/>
    <tableColumn id="12" xr3:uid="{00000000-0010-0000-0000-00000C000000}" name="SGP Libre destinación 2024" dataDxfId="30"/>
    <tableColumn id="11" xr3:uid="{00000000-0010-0000-0000-00000B000000}" name="SGP Alimentación escolar 2024" dataDxfId="29"/>
    <tableColumn id="10" xr3:uid="{00000000-0010-0000-0000-00000A000000}" name="SGP Municipios río Magdalena 2024" dataDxfId="28"/>
    <tableColumn id="9" xr3:uid="{00000000-0010-0000-0000-000009000000}" name="SGP APSB 2024" dataDxfId="27"/>
    <tableColumn id="8" xr3:uid="{00000000-0010-0000-0000-000008000000}" name="Crédito 2024" dataDxfId="26"/>
    <tableColumn id="7" xr3:uid="{00000000-0010-0000-0000-000007000000}" name="Transferencias de capital - cofinanciación departamento 2024" dataDxfId="25"/>
    <tableColumn id="6" xr3:uid="{00000000-0010-0000-0000-000006000000}" name="Transferencias de capital - cofinanciación nación 2024" dataDxfId="24"/>
    <tableColumn id="49" xr3:uid="{00000000-0010-0000-0000-000031000000}" name="Otros 2024" dataDxfId="23"/>
    <tableColumn id="50" xr3:uid="{00000000-0010-0000-0000-000032000000}" name="Total 2024" dataDxfId="22">
      <calculatedColumnFormula>SUM(Tabla1[[#This Row],[Recursos propios 2024]:[Otros 2024]])</calculatedColumnFormula>
    </tableColumn>
    <tableColumn id="51" xr3:uid="{00000000-0010-0000-0000-000033000000}" name="Recursos propios 20242" dataDxfId="21">
      <calculatedColumnFormula>SUM(Tabla1[[#This Row],[Recursos propios 2024]:[Otros 2024]])</calculatedColumnFormula>
    </tableColumn>
    <tableColumn id="52" xr3:uid="{00000000-0010-0000-0000-000034000000}" name="SGP Educación 20243" dataDxfId="20"/>
    <tableColumn id="53" xr3:uid="{00000000-0010-0000-0000-000035000000}" name="SGP Salud 20244" dataDxfId="19"/>
    <tableColumn id="62" xr3:uid="{00000000-0010-0000-0000-00003E000000}" name="SGP Deporte 20245" dataDxfId="18"/>
    <tableColumn id="61" xr3:uid="{00000000-0010-0000-0000-00003D000000}" name="SGP Cultura 20246" dataDxfId="17"/>
    <tableColumn id="45" xr3:uid="{00000000-0010-0000-0000-00002D000000}" name="SGP Libre inversión 20247" dataDxfId="16"/>
    <tableColumn id="43" xr3:uid="{00000000-0010-0000-0000-00002B000000}" name="SGP Libre destinación 20248" dataDxfId="15"/>
    <tableColumn id="42" xr3:uid="{00000000-0010-0000-0000-00002A000000}" name="SGP Alimentación escolar 20249" dataDxfId="14"/>
    <tableColumn id="41" xr3:uid="{00000000-0010-0000-0000-000029000000}" name="SGP Municipios río Magdalena 202410" dataDxfId="13"/>
    <tableColumn id="40" xr3:uid="{00000000-0010-0000-0000-000028000000}" name="SGP APSB 202411" dataDxfId="12"/>
    <tableColumn id="39" xr3:uid="{00000000-0010-0000-0000-000027000000}" name="Crédito 202412" dataDxfId="11"/>
    <tableColumn id="38" xr3:uid="{00000000-0010-0000-0000-000026000000}" name="Transferencias de capital - cofinanciación departamento 202413" dataDxfId="10"/>
    <tableColumn id="37" xr3:uid="{00000000-0010-0000-0000-000025000000}" name="Transferencias de capital - cofinanciación nación 202414" dataDxfId="9"/>
    <tableColumn id="54" xr3:uid="{00000000-0010-0000-0000-000036000000}" name="Otros 202415" dataDxfId="8"/>
    <tableColumn id="55" xr3:uid="{00000000-0010-0000-0000-000037000000}" name="Total Comprometido 2024" dataDxfId="7">
      <calculatedColumnFormula>SUM(Tabla1[[#This Row],[Recursos propios 20242]:[Otros 202415]])</calculatedColumnFormula>
    </tableColumn>
    <tableColumn id="56" xr3:uid="{00000000-0010-0000-0000-000038000000}" name="Ejecución Presupuestal" dataDxfId="6" dataCellStyle="Porcentaje">
      <calculatedColumnFormula>+Tabla1[[#This Row],[Total Comprometido 2024]]/Tabla1[[#This Row],[Total 2024]]</calculatedColumnFormula>
    </tableColumn>
    <tableColumn id="3" xr3:uid="{00000000-0010-0000-0000-000003000000}" name="Total Recursos Obligados" dataDxfId="5"/>
    <tableColumn id="4" xr3:uid="{00000000-0010-0000-0000-000004000000}" name="Total Recursos Pagados" dataDxfId="4"/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30"/>
  <sheetViews>
    <sheetView showGridLines="0" tabSelected="1" zoomScale="50" zoomScaleNormal="50" workbookViewId="0">
      <pane ySplit="10" topLeftCell="A22" activePane="bottomLeft" state="frozen"/>
      <selection pane="bottomLeft" activeCell="Z9" sqref="Z9:AN9"/>
    </sheetView>
  </sheetViews>
  <sheetFormatPr baseColWidth="10" defaultColWidth="11.33203125" defaultRowHeight="14.4" x14ac:dyDescent="0.3"/>
  <cols>
    <col min="1" max="1" width="24" style="9" customWidth="1"/>
    <col min="2" max="2" width="36.109375" style="9" customWidth="1"/>
    <col min="3" max="3" width="20.33203125" style="9" customWidth="1"/>
    <col min="4" max="4" width="19.109375" style="9" customWidth="1"/>
    <col min="5" max="5" width="25.77734375" style="9" customWidth="1"/>
    <col min="6" max="6" width="21.77734375" style="9" customWidth="1"/>
    <col min="7" max="7" width="26.6640625" style="9" customWidth="1"/>
    <col min="8" max="8" width="31.77734375" style="9" customWidth="1"/>
    <col min="9" max="9" width="26.21875" style="9" customWidth="1"/>
    <col min="10" max="10" width="14.109375" style="9" customWidth="1"/>
    <col min="11" max="11" width="23.21875" style="9" customWidth="1"/>
    <col min="12" max="12" width="16.77734375" style="9" customWidth="1"/>
    <col min="13" max="13" width="33.88671875" style="9" customWidth="1"/>
    <col min="14" max="14" width="34.33203125" style="9" customWidth="1"/>
    <col min="15" max="15" width="30.33203125" style="9" customWidth="1"/>
    <col min="16" max="16" width="27.6640625" style="10" customWidth="1"/>
    <col min="17" max="17" width="33.77734375" style="11" customWidth="1"/>
    <col min="18" max="18" width="27.21875" style="9" customWidth="1"/>
    <col min="19" max="19" width="50.33203125" style="9" customWidth="1"/>
    <col min="20" max="20" width="26.109375" style="9" customWidth="1"/>
    <col min="21" max="21" width="28.33203125" style="9" customWidth="1"/>
    <col min="22" max="22" width="34.109375" style="9" customWidth="1"/>
    <col min="23" max="23" width="32.77734375" style="9" customWidth="1"/>
    <col min="24" max="24" width="20.88671875" style="9" customWidth="1"/>
    <col min="25" max="25" width="39.44140625" style="9" customWidth="1"/>
    <col min="26" max="26" width="25.33203125" style="9" customWidth="1"/>
    <col min="27" max="27" width="17.6640625" style="9" customWidth="1"/>
    <col min="28" max="39" width="18.33203125" style="9" customWidth="1"/>
    <col min="40" max="40" width="51.88671875" style="66" customWidth="1"/>
    <col min="41" max="41" width="27.109375" style="9" bestFit="1" customWidth="1"/>
    <col min="42" max="51" width="19" style="9" customWidth="1"/>
    <col min="52" max="52" width="26.6640625" style="9" customWidth="1"/>
    <col min="53" max="53" width="25.44140625" style="9" customWidth="1"/>
    <col min="54" max="54" width="19" style="9" customWidth="1"/>
    <col min="55" max="55" width="49.109375" style="9" customWidth="1"/>
    <col min="56" max="58" width="27.33203125" style="9" customWidth="1"/>
    <col min="59" max="59" width="25.88671875" style="9" customWidth="1"/>
    <col min="60" max="60" width="17.6640625" style="9" customWidth="1"/>
    <col min="61" max="61" width="19.6640625" style="9" customWidth="1"/>
    <col min="62" max="62" width="21.33203125" style="9" customWidth="1"/>
    <col min="63" max="63" width="22.88671875" style="1" bestFit="1" customWidth="1"/>
    <col min="64" max="64" width="33" style="1" bestFit="1" customWidth="1"/>
    <col min="65" max="65" width="28.88671875" style="1" bestFit="1" customWidth="1"/>
    <col min="66" max="66" width="58.33203125" style="1" bestFit="1" customWidth="1"/>
    <col min="67" max="67" width="26" style="1" bestFit="1" customWidth="1"/>
    <col min="68" max="68" width="24.33203125" style="1" bestFit="1" customWidth="1"/>
    <col min="69" max="69" width="35.33203125" style="1" bestFit="1" customWidth="1"/>
    <col min="70" max="70" width="30.33203125" style="1" bestFit="1" customWidth="1"/>
    <col min="71" max="71" width="31.33203125" style="1" bestFit="1" customWidth="1"/>
    <col min="72" max="72" width="38" style="1" bestFit="1" customWidth="1"/>
    <col min="73" max="73" width="40.109375" style="1" bestFit="1" customWidth="1"/>
    <col min="74" max="74" width="43.33203125" style="1" bestFit="1" customWidth="1"/>
    <col min="75" max="75" width="48.88671875" style="1" bestFit="1" customWidth="1"/>
    <col min="76" max="76" width="39.33203125" style="1" bestFit="1" customWidth="1"/>
    <col min="77" max="77" width="26.88671875" style="1" bestFit="1" customWidth="1"/>
    <col min="78" max="78" width="47" style="1" bestFit="1" customWidth="1"/>
    <col min="79" max="79" width="40" style="1" bestFit="1" customWidth="1"/>
    <col min="80" max="80" width="83.6640625" style="1" bestFit="1" customWidth="1"/>
    <col min="81" max="81" width="21.33203125" style="1" bestFit="1" customWidth="1"/>
    <col min="82" max="82" width="31.33203125" style="1" bestFit="1" customWidth="1"/>
    <col min="83" max="83" width="27.33203125" style="1" bestFit="1" customWidth="1"/>
    <col min="84" max="84" width="56.88671875" style="1" bestFit="1" customWidth="1"/>
    <col min="85" max="85" width="24.33203125" style="1" bestFit="1" customWidth="1"/>
    <col min="86" max="86" width="22.88671875" style="1" bestFit="1" customWidth="1"/>
    <col min="87" max="87" width="33.88671875" style="1" bestFit="1" customWidth="1"/>
    <col min="88" max="88" width="29" style="1" bestFit="1" customWidth="1"/>
    <col min="89" max="89" width="29.88671875" style="1" bestFit="1" customWidth="1"/>
    <col min="90" max="90" width="36.33203125" style="1" bestFit="1" customWidth="1"/>
    <col min="91" max="91" width="38.6640625" style="1" bestFit="1" customWidth="1"/>
    <col min="92" max="92" width="42" style="1" bestFit="1" customWidth="1"/>
    <col min="93" max="93" width="47.33203125" style="1" bestFit="1" customWidth="1"/>
    <col min="94" max="94" width="37.88671875" style="1" bestFit="1" customWidth="1"/>
    <col min="95" max="95" width="25.33203125" style="1" bestFit="1" customWidth="1"/>
    <col min="96" max="96" width="45.33203125" style="1" bestFit="1" customWidth="1"/>
    <col min="97" max="97" width="38.33203125" style="1" bestFit="1" customWidth="1"/>
    <col min="98" max="98" width="82.109375" style="1" bestFit="1" customWidth="1"/>
    <col min="99" max="99" width="22" style="1" bestFit="1" customWidth="1"/>
    <col min="100" max="100" width="32.109375" style="1" bestFit="1" customWidth="1"/>
    <col min="101" max="101" width="28" style="1" bestFit="1" customWidth="1"/>
    <col min="102" max="102" width="57.33203125" style="1" bestFit="1" customWidth="1"/>
    <col min="103" max="103" width="25.109375" style="1" bestFit="1" customWidth="1"/>
    <col min="104" max="104" width="23.33203125" style="1" bestFit="1" customWidth="1"/>
    <col min="105" max="105" width="34.33203125" style="1" bestFit="1" customWidth="1"/>
    <col min="106" max="106" width="29.33203125" style="1" bestFit="1" customWidth="1"/>
    <col min="107" max="107" width="30.33203125" style="1" bestFit="1" customWidth="1"/>
    <col min="108" max="108" width="37.109375" style="1" bestFit="1" customWidth="1"/>
    <col min="109" max="109" width="39.33203125" style="1" bestFit="1" customWidth="1"/>
    <col min="110" max="110" width="42.33203125" style="1" bestFit="1" customWidth="1"/>
    <col min="111" max="111" width="48" style="1" bestFit="1" customWidth="1"/>
    <col min="112" max="112" width="38.33203125" style="1" bestFit="1" customWidth="1"/>
    <col min="113" max="113" width="25.88671875" style="1" bestFit="1" customWidth="1"/>
    <col min="114" max="114" width="46" style="1" bestFit="1" customWidth="1"/>
    <col min="115" max="115" width="39.109375" style="1" bestFit="1" customWidth="1"/>
    <col min="116" max="116" width="82.6640625" style="1" bestFit="1" customWidth="1"/>
    <col min="117" max="117" width="20" style="1" bestFit="1" customWidth="1"/>
    <col min="118" max="118" width="30.109375" style="1" bestFit="1" customWidth="1"/>
    <col min="119" max="119" width="26" style="1" bestFit="1" customWidth="1"/>
    <col min="120" max="120" width="55.33203125" style="1" bestFit="1" customWidth="1"/>
    <col min="121" max="121" width="23.33203125" style="1" bestFit="1" customWidth="1"/>
    <col min="122" max="122" width="21.33203125" style="1" bestFit="1" customWidth="1"/>
    <col min="123" max="123" width="32.33203125" style="1" bestFit="1" customWidth="1"/>
    <col min="124" max="124" width="27.6640625" style="1" bestFit="1" customWidth="1"/>
    <col min="125" max="125" width="28.33203125" style="1" bestFit="1" customWidth="1"/>
    <col min="126" max="126" width="35.109375" style="1" bestFit="1" customWidth="1"/>
    <col min="127" max="127" width="37.33203125" style="1" bestFit="1" customWidth="1"/>
    <col min="128" max="128" width="40.33203125" style="1" bestFit="1" customWidth="1"/>
    <col min="129" max="129" width="46" style="1" bestFit="1" customWidth="1"/>
    <col min="130" max="130" width="36.33203125" style="1" bestFit="1" customWidth="1"/>
    <col min="131" max="131" width="24" style="1" bestFit="1" customWidth="1"/>
    <col min="132" max="132" width="44.109375" style="1" bestFit="1" customWidth="1"/>
    <col min="133" max="133" width="37.33203125" style="1" bestFit="1" customWidth="1"/>
    <col min="134" max="134" width="80.88671875" style="1" bestFit="1" customWidth="1"/>
    <col min="135" max="135" width="37.109375" style="1" bestFit="1" customWidth="1"/>
    <col min="136" max="136" width="22.88671875" style="1" bestFit="1" customWidth="1"/>
    <col min="137" max="137" width="33" style="1" bestFit="1" customWidth="1"/>
    <col min="138" max="138" width="28.88671875" style="1" bestFit="1" customWidth="1"/>
    <col min="139" max="139" width="58.33203125" style="1" bestFit="1" customWidth="1"/>
    <col min="140" max="140" width="26" style="1" bestFit="1" customWidth="1"/>
    <col min="141" max="141" width="24.33203125" style="1" bestFit="1" customWidth="1"/>
    <col min="142" max="142" width="35.33203125" style="1" bestFit="1" customWidth="1"/>
    <col min="143" max="143" width="30.33203125" style="1" bestFit="1" customWidth="1"/>
    <col min="144" max="144" width="31.33203125" style="1" bestFit="1" customWidth="1"/>
    <col min="145" max="145" width="38" style="1" bestFit="1" customWidth="1"/>
    <col min="146" max="146" width="40.109375" style="1" bestFit="1" customWidth="1"/>
    <col min="147" max="147" width="43.33203125" style="1" bestFit="1" customWidth="1"/>
    <col min="148" max="148" width="48.88671875" style="1" bestFit="1" customWidth="1"/>
    <col min="149" max="149" width="39.33203125" style="1" bestFit="1" customWidth="1"/>
    <col min="150" max="150" width="26.88671875" style="1" bestFit="1" customWidth="1"/>
    <col min="151" max="151" width="47" style="1" bestFit="1" customWidth="1"/>
    <col min="152" max="152" width="40" style="1" bestFit="1" customWidth="1"/>
    <col min="153" max="153" width="83.6640625" style="1" bestFit="1" customWidth="1"/>
    <col min="154" max="154" width="21.33203125" style="1" bestFit="1" customWidth="1"/>
    <col min="155" max="155" width="31.33203125" style="1" bestFit="1" customWidth="1"/>
    <col min="156" max="156" width="27.33203125" style="1" bestFit="1" customWidth="1"/>
    <col min="157" max="157" width="56.88671875" style="1" bestFit="1" customWidth="1"/>
    <col min="158" max="158" width="24.33203125" style="1" bestFit="1" customWidth="1"/>
    <col min="159" max="159" width="22.88671875" style="1" bestFit="1" customWidth="1"/>
    <col min="160" max="160" width="33.88671875" style="1" bestFit="1" customWidth="1"/>
    <col min="161" max="161" width="29" style="1" bestFit="1" customWidth="1"/>
    <col min="162" max="162" width="29.88671875" style="1" bestFit="1" customWidth="1"/>
    <col min="163" max="163" width="36.33203125" style="1" bestFit="1" customWidth="1"/>
    <col min="164" max="164" width="38.6640625" style="1" bestFit="1" customWidth="1"/>
    <col min="165" max="165" width="42" style="1" bestFit="1" customWidth="1"/>
    <col min="166" max="166" width="47.33203125" style="1" bestFit="1" customWidth="1"/>
    <col min="167" max="167" width="37.88671875" style="1" bestFit="1" customWidth="1"/>
    <col min="168" max="168" width="25.33203125" style="1" bestFit="1" customWidth="1"/>
    <col min="169" max="169" width="45.33203125" style="1" bestFit="1" customWidth="1"/>
    <col min="170" max="170" width="38.33203125" style="1" bestFit="1" customWidth="1"/>
    <col min="171" max="171" width="82.109375" style="1" bestFit="1" customWidth="1"/>
    <col min="172" max="172" width="22" style="1" bestFit="1" customWidth="1"/>
    <col min="173" max="173" width="32.109375" style="1" bestFit="1" customWidth="1"/>
    <col min="174" max="174" width="28" style="1" bestFit="1" customWidth="1"/>
    <col min="175" max="175" width="57.33203125" style="1" bestFit="1" customWidth="1"/>
    <col min="176" max="176" width="25.109375" style="1" bestFit="1" customWidth="1"/>
    <col min="177" max="177" width="23.33203125" style="1" bestFit="1" customWidth="1"/>
    <col min="178" max="178" width="34.33203125" style="1" bestFit="1" customWidth="1"/>
    <col min="179" max="179" width="29.33203125" style="1" bestFit="1" customWidth="1"/>
    <col min="180" max="180" width="30.33203125" style="1" bestFit="1" customWidth="1"/>
    <col min="181" max="181" width="37.109375" style="1" bestFit="1" customWidth="1"/>
    <col min="182" max="182" width="39.33203125" style="1" bestFit="1" customWidth="1"/>
    <col min="183" max="183" width="42.33203125" style="1" bestFit="1" customWidth="1"/>
    <col min="184" max="184" width="48" style="1" bestFit="1" customWidth="1"/>
    <col min="185" max="185" width="38.33203125" style="1" bestFit="1" customWidth="1"/>
    <col min="186" max="186" width="25.88671875" style="1" bestFit="1" customWidth="1"/>
    <col min="187" max="187" width="46" style="1" bestFit="1" customWidth="1"/>
    <col min="188" max="188" width="39.109375" style="1" bestFit="1" customWidth="1"/>
    <col min="189" max="189" width="82.6640625" style="1" bestFit="1" customWidth="1"/>
    <col min="190" max="190" width="20" style="1" bestFit="1" customWidth="1"/>
    <col min="191" max="191" width="30.109375" style="1" bestFit="1" customWidth="1"/>
    <col min="192" max="192" width="26" style="1" bestFit="1" customWidth="1"/>
    <col min="193" max="193" width="55.33203125" style="1" bestFit="1" customWidth="1"/>
    <col min="194" max="194" width="23.33203125" style="1" bestFit="1" customWidth="1"/>
    <col min="195" max="195" width="21.33203125" style="1" bestFit="1" customWidth="1"/>
    <col min="196" max="196" width="32.33203125" style="1" bestFit="1" customWidth="1"/>
    <col min="197" max="197" width="27.6640625" style="1" bestFit="1" customWidth="1"/>
    <col min="198" max="198" width="28.33203125" style="1" bestFit="1" customWidth="1"/>
    <col min="199" max="199" width="35.109375" style="1" bestFit="1" customWidth="1"/>
    <col min="200" max="200" width="37.33203125" style="1" bestFit="1" customWidth="1"/>
    <col min="201" max="201" width="40.33203125" style="1" bestFit="1" customWidth="1"/>
    <col min="202" max="202" width="46" style="1" bestFit="1" customWidth="1"/>
    <col min="203" max="203" width="36.33203125" style="1" bestFit="1" customWidth="1"/>
    <col min="204" max="204" width="24" style="1" bestFit="1" customWidth="1"/>
    <col min="205" max="205" width="44.109375" style="1" bestFit="1" customWidth="1"/>
    <col min="206" max="206" width="37.33203125" style="1" bestFit="1" customWidth="1"/>
    <col min="207" max="207" width="80.88671875" style="1" bestFit="1" customWidth="1"/>
    <col min="208" max="208" width="37.109375" style="1" bestFit="1" customWidth="1"/>
    <col min="209" max="209" width="22.88671875" style="1" bestFit="1" customWidth="1"/>
    <col min="210" max="210" width="33" style="1" bestFit="1" customWidth="1"/>
    <col min="211" max="211" width="28.88671875" style="1" bestFit="1" customWidth="1"/>
    <col min="212" max="212" width="58.33203125" style="1" bestFit="1" customWidth="1"/>
    <col min="213" max="213" width="26" style="1" bestFit="1" customWidth="1"/>
    <col min="214" max="214" width="24.33203125" style="1" bestFit="1" customWidth="1"/>
    <col min="215" max="215" width="35.33203125" style="1" bestFit="1" customWidth="1"/>
    <col min="216" max="216" width="30.33203125" style="1" bestFit="1" customWidth="1"/>
    <col min="217" max="217" width="31.33203125" style="1" bestFit="1" customWidth="1"/>
    <col min="218" max="218" width="38" style="1" bestFit="1" customWidth="1"/>
    <col min="219" max="219" width="40.109375" style="1" bestFit="1" customWidth="1"/>
    <col min="220" max="220" width="43.33203125" style="1" bestFit="1" customWidth="1"/>
    <col min="221" max="221" width="48.88671875" style="1" bestFit="1" customWidth="1"/>
    <col min="222" max="222" width="39.33203125" style="1" bestFit="1" customWidth="1"/>
    <col min="223" max="223" width="26.88671875" style="1" bestFit="1" customWidth="1"/>
    <col min="224" max="224" width="47" style="1" bestFit="1" customWidth="1"/>
    <col min="225" max="225" width="40" style="1" bestFit="1" customWidth="1"/>
    <col min="226" max="226" width="83.6640625" style="1" bestFit="1" customWidth="1"/>
    <col min="227" max="227" width="21.33203125" style="1" bestFit="1" customWidth="1"/>
    <col min="228" max="228" width="31.33203125" style="1" bestFit="1" customWidth="1"/>
    <col min="229" max="229" width="27.33203125" style="1" bestFit="1" customWidth="1"/>
    <col min="230" max="230" width="56.88671875" style="1" bestFit="1" customWidth="1"/>
    <col min="231" max="231" width="24.33203125" style="1" bestFit="1" customWidth="1"/>
    <col min="232" max="232" width="22.88671875" style="1" bestFit="1" customWidth="1"/>
    <col min="233" max="233" width="33.88671875" style="1" bestFit="1" customWidth="1"/>
    <col min="234" max="234" width="29" style="1" bestFit="1" customWidth="1"/>
    <col min="235" max="235" width="29.88671875" style="1" bestFit="1" customWidth="1"/>
    <col min="236" max="236" width="36.33203125" style="1" bestFit="1" customWidth="1"/>
    <col min="237" max="237" width="38.6640625" style="1" bestFit="1" customWidth="1"/>
    <col min="238" max="238" width="42" style="1" bestFit="1" customWidth="1"/>
    <col min="239" max="239" width="47.33203125" style="1" bestFit="1" customWidth="1"/>
    <col min="240" max="240" width="37.88671875" style="1" bestFit="1" customWidth="1"/>
    <col min="241" max="241" width="25.33203125" style="1" bestFit="1" customWidth="1"/>
    <col min="242" max="242" width="45.33203125" style="1" bestFit="1" customWidth="1"/>
    <col min="243" max="243" width="38.33203125" style="1" bestFit="1" customWidth="1"/>
    <col min="244" max="244" width="82.109375" style="1" bestFit="1" customWidth="1"/>
    <col min="245" max="245" width="22" style="1" bestFit="1" customWidth="1"/>
    <col min="246" max="246" width="32.109375" style="1" bestFit="1" customWidth="1"/>
    <col min="247" max="247" width="28" style="1" bestFit="1" customWidth="1"/>
    <col min="248" max="248" width="57.33203125" style="1" bestFit="1" customWidth="1"/>
    <col min="249" max="249" width="25.109375" style="1" bestFit="1" customWidth="1"/>
    <col min="250" max="250" width="23.33203125" style="1" bestFit="1" customWidth="1"/>
    <col min="251" max="251" width="34.33203125" style="1" bestFit="1" customWidth="1"/>
    <col min="252" max="252" width="29.33203125" style="1" bestFit="1" customWidth="1"/>
    <col min="253" max="253" width="30.33203125" style="1" bestFit="1" customWidth="1"/>
    <col min="254" max="254" width="37.109375" style="1" bestFit="1" customWidth="1"/>
    <col min="255" max="255" width="39.33203125" style="1" bestFit="1" customWidth="1"/>
    <col min="256" max="256" width="42.33203125" style="1" bestFit="1" customWidth="1"/>
    <col min="257" max="257" width="48" style="1" bestFit="1" customWidth="1"/>
    <col min="258" max="258" width="38.33203125" style="1" bestFit="1" customWidth="1"/>
    <col min="259" max="259" width="25.88671875" style="1" bestFit="1" customWidth="1"/>
    <col min="260" max="260" width="46" style="1" bestFit="1" customWidth="1"/>
    <col min="261" max="261" width="39.109375" style="1" bestFit="1" customWidth="1"/>
    <col min="262" max="262" width="82.6640625" style="1" bestFit="1" customWidth="1"/>
    <col min="263" max="263" width="20" style="1" bestFit="1" customWidth="1"/>
    <col min="264" max="264" width="30.109375" style="1" bestFit="1" customWidth="1"/>
    <col min="265" max="265" width="26" style="1" bestFit="1" customWidth="1"/>
    <col min="266" max="266" width="55.33203125" style="1" bestFit="1" customWidth="1"/>
    <col min="267" max="267" width="23.33203125" style="1" bestFit="1" customWidth="1"/>
    <col min="268" max="268" width="21.33203125" style="1" bestFit="1" customWidth="1"/>
    <col min="269" max="269" width="32.33203125" style="1" bestFit="1" customWidth="1"/>
    <col min="270" max="270" width="27.6640625" style="1" bestFit="1" customWidth="1"/>
    <col min="271" max="271" width="28.33203125" style="1" bestFit="1" customWidth="1"/>
    <col min="272" max="272" width="35.109375" style="1" bestFit="1" customWidth="1"/>
    <col min="273" max="273" width="37.33203125" style="1" bestFit="1" customWidth="1"/>
    <col min="274" max="274" width="40.33203125" style="1" bestFit="1" customWidth="1"/>
    <col min="275" max="275" width="46" style="1" bestFit="1" customWidth="1"/>
    <col min="276" max="276" width="36.33203125" style="1" bestFit="1" customWidth="1"/>
    <col min="277" max="277" width="24" style="1" bestFit="1" customWidth="1"/>
    <col min="278" max="278" width="44.109375" style="1" bestFit="1" customWidth="1"/>
    <col min="279" max="279" width="37.33203125" style="1" bestFit="1" customWidth="1"/>
    <col min="280" max="280" width="80.88671875" style="1" bestFit="1" customWidth="1"/>
    <col min="281" max="281" width="37.109375" style="1" bestFit="1" customWidth="1"/>
    <col min="282" max="282" width="22.88671875" style="1" bestFit="1" customWidth="1"/>
    <col min="283" max="283" width="33" style="1" bestFit="1" customWidth="1"/>
    <col min="284" max="284" width="28.88671875" style="1" bestFit="1" customWidth="1"/>
    <col min="285" max="285" width="58.33203125" style="1" bestFit="1" customWidth="1"/>
    <col min="286" max="286" width="26" style="1" bestFit="1" customWidth="1"/>
    <col min="287" max="287" width="24.33203125" style="1" bestFit="1" customWidth="1"/>
    <col min="288" max="288" width="35.33203125" style="1" bestFit="1" customWidth="1"/>
    <col min="289" max="289" width="30.33203125" style="1" bestFit="1" customWidth="1"/>
    <col min="290" max="290" width="31.33203125" style="1" bestFit="1" customWidth="1"/>
    <col min="291" max="291" width="38" style="1" bestFit="1" customWidth="1"/>
    <col min="292" max="292" width="40.109375" style="1" bestFit="1" customWidth="1"/>
    <col min="293" max="293" width="43.33203125" style="1" bestFit="1" customWidth="1"/>
    <col min="294" max="294" width="48.88671875" style="1" bestFit="1" customWidth="1"/>
    <col min="295" max="295" width="39.33203125" style="1" bestFit="1" customWidth="1"/>
    <col min="296" max="296" width="26.88671875" style="1" bestFit="1" customWidth="1"/>
    <col min="297" max="297" width="47" style="1" bestFit="1" customWidth="1"/>
    <col min="298" max="298" width="40" style="1" bestFit="1" customWidth="1"/>
    <col min="299" max="299" width="83.6640625" style="1" bestFit="1" customWidth="1"/>
    <col min="300" max="300" width="21.33203125" style="1" bestFit="1" customWidth="1"/>
    <col min="301" max="301" width="31.33203125" style="1" bestFit="1" customWidth="1"/>
    <col min="302" max="302" width="27.33203125" style="1" bestFit="1" customWidth="1"/>
    <col min="303" max="303" width="56.88671875" style="1" bestFit="1" customWidth="1"/>
    <col min="304" max="304" width="24.33203125" style="1" bestFit="1" customWidth="1"/>
    <col min="305" max="305" width="22.88671875" style="1" bestFit="1" customWidth="1"/>
    <col min="306" max="306" width="33.88671875" style="1" bestFit="1" customWidth="1"/>
    <col min="307" max="307" width="29" style="1" bestFit="1" customWidth="1"/>
    <col min="308" max="308" width="29.88671875" style="1" bestFit="1" customWidth="1"/>
    <col min="309" max="309" width="36.33203125" style="1" bestFit="1" customWidth="1"/>
    <col min="310" max="310" width="38.6640625" style="1" bestFit="1" customWidth="1"/>
    <col min="311" max="311" width="42" style="1" bestFit="1" customWidth="1"/>
    <col min="312" max="312" width="47.33203125" style="1" bestFit="1" customWidth="1"/>
    <col min="313" max="313" width="37.88671875" style="1" bestFit="1" customWidth="1"/>
    <col min="314" max="314" width="25.33203125" style="1" bestFit="1" customWidth="1"/>
    <col min="315" max="315" width="45.33203125" style="1" bestFit="1" customWidth="1"/>
    <col min="316" max="316" width="38.33203125" style="1" bestFit="1" customWidth="1"/>
    <col min="317" max="317" width="82.109375" style="1" bestFit="1" customWidth="1"/>
    <col min="318" max="318" width="22" style="1" bestFit="1" customWidth="1"/>
    <col min="319" max="319" width="32.109375" style="1" bestFit="1" customWidth="1"/>
    <col min="320" max="320" width="28" style="1" bestFit="1" customWidth="1"/>
    <col min="321" max="321" width="57.33203125" style="1" bestFit="1" customWidth="1"/>
    <col min="322" max="322" width="25.109375" style="1" bestFit="1" customWidth="1"/>
    <col min="323" max="323" width="23.33203125" style="1" bestFit="1" customWidth="1"/>
    <col min="324" max="324" width="34.33203125" style="1" bestFit="1" customWidth="1"/>
    <col min="325" max="325" width="29.33203125" style="1" bestFit="1" customWidth="1"/>
    <col min="326" max="326" width="30.33203125" style="1" bestFit="1" customWidth="1"/>
    <col min="327" max="327" width="37.109375" style="1" bestFit="1" customWidth="1"/>
    <col min="328" max="328" width="39.33203125" style="1" bestFit="1" customWidth="1"/>
    <col min="329" max="329" width="42.33203125" style="1" bestFit="1" customWidth="1"/>
    <col min="330" max="330" width="48" style="1" bestFit="1" customWidth="1"/>
    <col min="331" max="331" width="38.33203125" style="1" bestFit="1" customWidth="1"/>
    <col min="332" max="332" width="25.88671875" style="1" bestFit="1" customWidth="1"/>
    <col min="333" max="333" width="46" style="1" bestFit="1" customWidth="1"/>
    <col min="334" max="334" width="39.109375" style="1" bestFit="1" customWidth="1"/>
    <col min="335" max="335" width="82.6640625" style="1" bestFit="1" customWidth="1"/>
    <col min="336" max="336" width="20" style="1" bestFit="1" customWidth="1"/>
    <col min="337" max="337" width="30.109375" style="1" bestFit="1" customWidth="1"/>
    <col min="338" max="338" width="26" style="1" bestFit="1" customWidth="1"/>
    <col min="339" max="339" width="55.33203125" style="1" bestFit="1" customWidth="1"/>
    <col min="340" max="340" width="23.33203125" style="1" bestFit="1" customWidth="1"/>
    <col min="341" max="341" width="21.33203125" style="1" bestFit="1" customWidth="1"/>
    <col min="342" max="342" width="32.33203125" style="1" bestFit="1" customWidth="1"/>
    <col min="343" max="343" width="27.6640625" style="1" bestFit="1" customWidth="1"/>
    <col min="344" max="344" width="28.33203125" style="1" bestFit="1" customWidth="1"/>
    <col min="345" max="345" width="35.109375" style="1" bestFit="1" customWidth="1"/>
    <col min="346" max="346" width="37.33203125" style="1" bestFit="1" customWidth="1"/>
    <col min="347" max="347" width="40.33203125" style="1" bestFit="1" customWidth="1"/>
    <col min="348" max="348" width="46" style="1" bestFit="1" customWidth="1"/>
    <col min="349" max="349" width="36.33203125" style="1" bestFit="1" customWidth="1"/>
    <col min="350" max="350" width="24" style="1" bestFit="1" customWidth="1"/>
    <col min="351" max="351" width="44.109375" style="1" bestFit="1" customWidth="1"/>
    <col min="352" max="352" width="37.33203125" style="1" bestFit="1" customWidth="1"/>
    <col min="353" max="353" width="80.88671875" style="1" bestFit="1" customWidth="1"/>
    <col min="354" max="354" width="37.109375" style="1" bestFit="1" customWidth="1"/>
    <col min="355" max="16384" width="11.33203125" style="1"/>
  </cols>
  <sheetData>
    <row r="1" spans="1:62" ht="30" customHeight="1" x14ac:dyDescent="0.3">
      <c r="A1" s="118"/>
      <c r="B1" s="118"/>
      <c r="C1" s="103" t="s">
        <v>34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5"/>
      <c r="BC1" s="32" t="s">
        <v>35</v>
      </c>
      <c r="BD1" s="34"/>
      <c r="BE1" s="34"/>
      <c r="BF1" s="34"/>
      <c r="BG1" s="34"/>
      <c r="BH1" s="34"/>
      <c r="BI1" s="34"/>
      <c r="BJ1" s="35"/>
    </row>
    <row r="2" spans="1:62" ht="30" customHeight="1" x14ac:dyDescent="0.3">
      <c r="A2" s="118"/>
      <c r="B2" s="118"/>
      <c r="C2" s="103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5"/>
      <c r="BC2" s="32" t="s">
        <v>100</v>
      </c>
      <c r="BD2" s="34"/>
      <c r="BE2" s="34"/>
      <c r="BF2" s="34"/>
      <c r="BG2" s="34"/>
      <c r="BH2" s="34"/>
      <c r="BI2" s="34"/>
      <c r="BJ2" s="35"/>
    </row>
    <row r="3" spans="1:62" ht="30" customHeight="1" x14ac:dyDescent="0.3">
      <c r="A3" s="118"/>
      <c r="B3" s="118"/>
      <c r="C3" s="103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5"/>
      <c r="BC3" s="32" t="s">
        <v>101</v>
      </c>
      <c r="BD3" s="34"/>
      <c r="BE3" s="34"/>
      <c r="BF3" s="34"/>
      <c r="BG3" s="34"/>
      <c r="BH3" s="34"/>
      <c r="BI3" s="34"/>
      <c r="BJ3" s="35"/>
    </row>
    <row r="4" spans="1:62" ht="30" customHeight="1" thickBot="1" x14ac:dyDescent="0.35">
      <c r="A4" s="118"/>
      <c r="B4" s="118"/>
      <c r="C4" s="106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8"/>
      <c r="BC4" s="33" t="s">
        <v>102</v>
      </c>
      <c r="BD4" s="36"/>
      <c r="BE4" s="36"/>
      <c r="BF4" s="36"/>
      <c r="BG4" s="36"/>
      <c r="BH4" s="36"/>
      <c r="BI4" s="36"/>
      <c r="BJ4" s="37"/>
    </row>
    <row r="5" spans="1:62" ht="23.25" hidden="1" customHeight="1" x14ac:dyDescent="0.3">
      <c r="P5" s="9"/>
      <c r="Q5" s="9"/>
      <c r="BJ5" s="18"/>
    </row>
    <row r="6" spans="1:62" ht="28.5" hidden="1" customHeight="1" thickBot="1" x14ac:dyDescent="0.35">
      <c r="B6" s="5" t="s">
        <v>30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67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9"/>
      <c r="BI6" s="19"/>
      <c r="BJ6" s="20"/>
    </row>
    <row r="7" spans="1:62" ht="36.9" hidden="1" customHeight="1" thickBot="1" x14ac:dyDescent="0.35">
      <c r="A7" s="1"/>
      <c r="B7" s="15">
        <v>2024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67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9"/>
      <c r="BI7" s="19"/>
      <c r="BJ7" s="20"/>
    </row>
    <row r="8" spans="1:62" ht="8.4" hidden="1" customHeight="1" thickBot="1" x14ac:dyDescent="0.35">
      <c r="A8" s="1"/>
      <c r="B8" s="1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67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9"/>
      <c r="BI8" s="19"/>
      <c r="BJ8" s="20"/>
    </row>
    <row r="9" spans="1:62" s="2" customFormat="1" ht="38.1" customHeight="1" thickBot="1" x14ac:dyDescent="0.35">
      <c r="A9" s="114" t="s">
        <v>29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1" t="s">
        <v>28</v>
      </c>
      <c r="P9" s="112"/>
      <c r="Q9" s="113"/>
      <c r="R9" s="111" t="s">
        <v>27</v>
      </c>
      <c r="S9" s="112"/>
      <c r="T9" s="112"/>
      <c r="U9" s="112"/>
      <c r="V9" s="112"/>
      <c r="W9" s="112"/>
      <c r="X9" s="112"/>
      <c r="Y9" s="112"/>
      <c r="Z9" s="115" t="s">
        <v>26</v>
      </c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7"/>
      <c r="AO9" s="111" t="s">
        <v>25</v>
      </c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3"/>
      <c r="BH9" s="109" t="s">
        <v>22</v>
      </c>
      <c r="BI9" s="110"/>
      <c r="BJ9" s="21"/>
    </row>
    <row r="10" spans="1:62" s="2" customFormat="1" ht="78.75" customHeight="1" thickBot="1" x14ac:dyDescent="0.35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15" t="s">
        <v>41</v>
      </c>
      <c r="AA10" s="4" t="s">
        <v>42</v>
      </c>
      <c r="AB10" s="4" t="s">
        <v>43</v>
      </c>
      <c r="AC10" s="4" t="s">
        <v>44</v>
      </c>
      <c r="AD10" s="4" t="s">
        <v>45</v>
      </c>
      <c r="AE10" s="4" t="s">
        <v>46</v>
      </c>
      <c r="AF10" s="4" t="s">
        <v>47</v>
      </c>
      <c r="AG10" s="4" t="s">
        <v>48</v>
      </c>
      <c r="AH10" s="4" t="s">
        <v>49</v>
      </c>
      <c r="AI10" s="4" t="s">
        <v>50</v>
      </c>
      <c r="AJ10" s="4" t="s">
        <v>51</v>
      </c>
      <c r="AK10" s="4" t="s">
        <v>52</v>
      </c>
      <c r="AL10" s="4" t="s">
        <v>53</v>
      </c>
      <c r="AM10" s="4" t="s">
        <v>54</v>
      </c>
      <c r="AN10" s="68" t="s">
        <v>55</v>
      </c>
      <c r="AO10" s="15" t="s">
        <v>128</v>
      </c>
      <c r="AP10" s="4" t="s">
        <v>57</v>
      </c>
      <c r="AQ10" s="4" t="s">
        <v>58</v>
      </c>
      <c r="AR10" s="4" t="s">
        <v>59</v>
      </c>
      <c r="AS10" s="4" t="s">
        <v>60</v>
      </c>
      <c r="AT10" s="4" t="s">
        <v>61</v>
      </c>
      <c r="AU10" s="4" t="s">
        <v>62</v>
      </c>
      <c r="AV10" s="4" t="s">
        <v>63</v>
      </c>
      <c r="AW10" s="4" t="s">
        <v>64</v>
      </c>
      <c r="AX10" s="4" t="s">
        <v>65</v>
      </c>
      <c r="AY10" s="4" t="s">
        <v>66</v>
      </c>
      <c r="AZ10" s="4" t="s">
        <v>67</v>
      </c>
      <c r="BA10" s="4" t="s">
        <v>68</v>
      </c>
      <c r="BB10" s="4" t="s">
        <v>69</v>
      </c>
      <c r="BC10" s="4" t="s">
        <v>56</v>
      </c>
      <c r="BD10" s="4" t="s">
        <v>24</v>
      </c>
      <c r="BE10" s="15" t="s">
        <v>39</v>
      </c>
      <c r="BF10" s="15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16" customFormat="1" ht="124.2" x14ac:dyDescent="0.3">
      <c r="A11" s="6">
        <v>26</v>
      </c>
      <c r="B11" s="6" t="s">
        <v>74</v>
      </c>
      <c r="C11" s="6" t="s">
        <v>70</v>
      </c>
      <c r="D11" s="6" t="s">
        <v>75</v>
      </c>
      <c r="E11" s="6" t="s">
        <v>76</v>
      </c>
      <c r="F11" s="6" t="s">
        <v>77</v>
      </c>
      <c r="G11" s="6" t="s">
        <v>78</v>
      </c>
      <c r="H11" s="6">
        <v>450301600</v>
      </c>
      <c r="I11" s="6" t="s">
        <v>79</v>
      </c>
      <c r="J11" s="6">
        <v>4</v>
      </c>
      <c r="K11" s="6" t="s">
        <v>71</v>
      </c>
      <c r="L11" s="6" t="s">
        <v>72</v>
      </c>
      <c r="M11" s="6">
        <v>3</v>
      </c>
      <c r="N11" s="6">
        <v>1</v>
      </c>
      <c r="O11" s="22">
        <v>0</v>
      </c>
      <c r="P11" s="28">
        <f>+(Tabla1[[#This Row],[Meta Ejecutada Vigencia4]]/Tabla1[[#This Row],[Meta Programada Vigencia]])</f>
        <v>0</v>
      </c>
      <c r="Q11" s="28">
        <f>+Tabla1[[#This Row],[Meta Ejecutada Vigencia4]]/Tabla1[[#This Row],[Meta Programada Cuatrienio3]]/4</f>
        <v>0</v>
      </c>
      <c r="R11" s="64">
        <v>2024680010231</v>
      </c>
      <c r="S11" s="41" t="s">
        <v>108</v>
      </c>
      <c r="T11" s="42">
        <v>3957703905</v>
      </c>
      <c r="U11" s="51">
        <v>891386196</v>
      </c>
      <c r="V11" s="22"/>
      <c r="W11" s="23" t="s">
        <v>107</v>
      </c>
      <c r="X11" s="50">
        <v>123940</v>
      </c>
      <c r="Y11" s="41" t="s">
        <v>110</v>
      </c>
      <c r="Z11" s="51">
        <v>891386196</v>
      </c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69">
        <f>SUM(Tabla1[[#This Row],[Recursos propios 2024]:[Otros 2024]])</f>
        <v>891386196</v>
      </c>
      <c r="AO11" s="24">
        <v>0</v>
      </c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>
        <f>SUM(Tabla1[[#This Row],[Recursos propios 20242]:[Otros 202415]])</f>
        <v>0</v>
      </c>
      <c r="BD11" s="38">
        <f>+Tabla1[[#This Row],[Total Comprometido 2024]]/Tabla1[[#This Row],[Total 2024]]</f>
        <v>0</v>
      </c>
      <c r="BE11" s="24">
        <v>0</v>
      </c>
      <c r="BF11" s="24">
        <v>0</v>
      </c>
      <c r="BG11" s="24"/>
      <c r="BH11" s="6" t="s">
        <v>99</v>
      </c>
      <c r="BI11" s="6" t="s">
        <v>98</v>
      </c>
      <c r="BJ11" s="6">
        <v>11</v>
      </c>
    </row>
    <row r="12" spans="1:62" s="16" customFormat="1" ht="82.8" x14ac:dyDescent="0.3">
      <c r="A12" s="6">
        <v>27</v>
      </c>
      <c r="B12" s="6" t="s">
        <v>74</v>
      </c>
      <c r="C12" s="6" t="s">
        <v>70</v>
      </c>
      <c r="D12" s="6" t="s">
        <v>75</v>
      </c>
      <c r="E12" s="6" t="s">
        <v>76</v>
      </c>
      <c r="F12" s="6" t="s">
        <v>80</v>
      </c>
      <c r="G12" s="6" t="s">
        <v>81</v>
      </c>
      <c r="H12" s="6">
        <v>450302300</v>
      </c>
      <c r="I12" s="6" t="s">
        <v>82</v>
      </c>
      <c r="J12" s="17">
        <v>30</v>
      </c>
      <c r="K12" s="6" t="s">
        <v>71</v>
      </c>
      <c r="L12" s="6" t="s">
        <v>72</v>
      </c>
      <c r="M12" s="17">
        <v>30</v>
      </c>
      <c r="N12" s="6">
        <v>6</v>
      </c>
      <c r="O12" s="62">
        <v>0.3</v>
      </c>
      <c r="P12" s="29">
        <f>+(Tabla1[[#This Row],[Meta Ejecutada Vigencia4]]/Tabla1[[#This Row],[Meta Programada Vigencia]])</f>
        <v>4.9999999999999996E-2</v>
      </c>
      <c r="Q12" s="29">
        <f>+Tabla1[[#This Row],[Meta Ejecutada Vigencia4]]/Tabla1[[#This Row],[Meta Programada Cuatrienio3]]/4</f>
        <v>2.5000000000000001E-3</v>
      </c>
      <c r="R12" s="64">
        <v>2024680010195</v>
      </c>
      <c r="S12" s="23" t="s">
        <v>103</v>
      </c>
      <c r="T12" s="42">
        <v>5640931378</v>
      </c>
      <c r="U12" s="25">
        <v>124000000</v>
      </c>
      <c r="V12" s="23"/>
      <c r="W12" s="48" t="s">
        <v>107</v>
      </c>
      <c r="X12" s="49">
        <v>123940</v>
      </c>
      <c r="Y12" s="23" t="s">
        <v>109</v>
      </c>
      <c r="Z12" s="25">
        <v>124000000</v>
      </c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70">
        <f>SUM(Tabla1[[#This Row],[Recursos propios 2024]:[Otros 2024]])</f>
        <v>124000000</v>
      </c>
      <c r="AO12" s="25">
        <v>27000000</v>
      </c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>
        <f>SUM(Tabla1[[#This Row],[Recursos propios 20242]:[Otros 202415]])</f>
        <v>27000000</v>
      </c>
      <c r="BD12" s="38">
        <f>+Tabla1[[#This Row],[Total Comprometido 2024]]/Tabla1[[#This Row],[Total 2024]]</f>
        <v>0.21774193548387097</v>
      </c>
      <c r="BE12" s="25">
        <v>5700000</v>
      </c>
      <c r="BF12" s="25">
        <v>3750000</v>
      </c>
      <c r="BG12" s="26"/>
      <c r="BH12" s="6" t="s">
        <v>99</v>
      </c>
      <c r="BI12" s="6" t="s">
        <v>98</v>
      </c>
      <c r="BJ12" s="6">
        <v>11</v>
      </c>
    </row>
    <row r="13" spans="1:62" s="16" customFormat="1" ht="95.25" customHeight="1" x14ac:dyDescent="0.3">
      <c r="A13" s="6">
        <v>28</v>
      </c>
      <c r="B13" s="6" t="s">
        <v>74</v>
      </c>
      <c r="C13" s="6" t="s">
        <v>70</v>
      </c>
      <c r="D13" s="6" t="s">
        <v>75</v>
      </c>
      <c r="E13" s="6" t="s">
        <v>76</v>
      </c>
      <c r="F13" s="6" t="s">
        <v>83</v>
      </c>
      <c r="G13" s="6" t="s">
        <v>84</v>
      </c>
      <c r="H13" s="6">
        <v>450302200</v>
      </c>
      <c r="I13" s="6" t="s">
        <v>85</v>
      </c>
      <c r="J13" s="6">
        <v>17</v>
      </c>
      <c r="K13" s="6" t="s">
        <v>71</v>
      </c>
      <c r="L13" s="6" t="s">
        <v>72</v>
      </c>
      <c r="M13" s="6">
        <v>4</v>
      </c>
      <c r="N13" s="6">
        <v>1</v>
      </c>
      <c r="O13" s="22">
        <v>1</v>
      </c>
      <c r="P13" s="28">
        <f>+(Tabla1[[#This Row],[Meta Ejecutada Vigencia4]]/Tabla1[[#This Row],[Meta Programada Vigencia]])</f>
        <v>1</v>
      </c>
      <c r="Q13" s="29">
        <f>+Tabla1[[#This Row],[Meta Ejecutada Vigencia4]]/Tabla1[[#This Row],[Meta Programada Cuatrienio3]]/4</f>
        <v>6.25E-2</v>
      </c>
      <c r="R13" s="53" t="s">
        <v>116</v>
      </c>
      <c r="S13" s="55" t="s">
        <v>119</v>
      </c>
      <c r="T13" s="56">
        <v>26406782493.540001</v>
      </c>
      <c r="U13" s="56">
        <v>25530461686.02</v>
      </c>
      <c r="V13" s="22" t="s">
        <v>123</v>
      </c>
      <c r="W13" s="23"/>
      <c r="X13" s="50"/>
      <c r="Y13" s="23" t="s">
        <v>126</v>
      </c>
      <c r="Z13" s="56">
        <v>25530461686.02</v>
      </c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71">
        <f>SUM(Tabla1[[#This Row],[Recursos propios 2024]:[Otros 2024]])</f>
        <v>25530461686.02</v>
      </c>
      <c r="AO13" s="56">
        <v>8602662602.5400009</v>
      </c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>
        <f>SUM(Tabla1[[#This Row],[Recursos propios 20242]:[Otros 202415]])</f>
        <v>8602662602.5400009</v>
      </c>
      <c r="BD13" s="24">
        <f>+Tabla1[[#This Row],[Total Comprometido 2024]]/Tabla1[[#This Row],[Total 2024]]</f>
        <v>0.33695679726977507</v>
      </c>
      <c r="BE13" s="24">
        <v>0</v>
      </c>
      <c r="BF13" s="24">
        <v>0</v>
      </c>
      <c r="BG13" s="24"/>
      <c r="BH13" s="6" t="s">
        <v>99</v>
      </c>
      <c r="BI13" s="6" t="s">
        <v>98</v>
      </c>
      <c r="BJ13" s="6">
        <v>11</v>
      </c>
    </row>
    <row r="14" spans="1:62" s="16" customFormat="1" ht="95.25" customHeight="1" x14ac:dyDescent="0.3">
      <c r="A14" s="6">
        <v>28</v>
      </c>
      <c r="B14" s="6" t="s">
        <v>74</v>
      </c>
      <c r="C14" s="6" t="s">
        <v>70</v>
      </c>
      <c r="D14" s="6" t="s">
        <v>75</v>
      </c>
      <c r="E14" s="6" t="s">
        <v>76</v>
      </c>
      <c r="F14" s="6" t="s">
        <v>83</v>
      </c>
      <c r="G14" s="6" t="s">
        <v>84</v>
      </c>
      <c r="H14" s="6">
        <v>450302200</v>
      </c>
      <c r="I14" s="6" t="s">
        <v>85</v>
      </c>
      <c r="J14" s="6">
        <v>17</v>
      </c>
      <c r="K14" s="6" t="s">
        <v>71</v>
      </c>
      <c r="L14" s="6" t="s">
        <v>72</v>
      </c>
      <c r="M14" s="7"/>
      <c r="N14" s="7"/>
      <c r="O14" s="22"/>
      <c r="P14" s="43"/>
      <c r="Q14" s="44"/>
      <c r="R14" s="52" t="s">
        <v>117</v>
      </c>
      <c r="S14" s="58" t="s">
        <v>120</v>
      </c>
      <c r="T14" s="60">
        <v>102596151728.52</v>
      </c>
      <c r="U14" s="60">
        <v>47549232770.290001</v>
      </c>
      <c r="V14" s="57" t="s">
        <v>124</v>
      </c>
      <c r="W14" s="61"/>
      <c r="X14" s="61"/>
      <c r="Y14" s="57" t="s">
        <v>126</v>
      </c>
      <c r="Z14" s="60">
        <v>47549232770.290001</v>
      </c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1">
        <f>SUM(Tabla1[[#This Row],[Recursos propios 2024]:[Otros 2024]])</f>
        <v>47549232770.290001</v>
      </c>
      <c r="AO14" s="60">
        <v>33250512974.52</v>
      </c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>
        <f>SUM(Tabla1[[#This Row],[Recursos propios 20242]:[Otros 202415]])</f>
        <v>33250512974.52</v>
      </c>
      <c r="BD14" s="25">
        <f>+Tabla1[[#This Row],[Total Comprometido 2024]]/Tabla1[[#This Row],[Total 2024]]</f>
        <v>0.69928600394359652</v>
      </c>
      <c r="BE14" s="60">
        <v>3585407591.48</v>
      </c>
      <c r="BF14" s="60">
        <v>3585407591.48</v>
      </c>
      <c r="BG14" s="25"/>
      <c r="BH14" s="7"/>
      <c r="BI14" s="7"/>
      <c r="BJ14" s="7"/>
    </row>
    <row r="15" spans="1:62" s="16" customFormat="1" ht="120.75" customHeight="1" x14ac:dyDescent="0.3">
      <c r="A15" s="6">
        <v>28</v>
      </c>
      <c r="B15" s="6" t="s">
        <v>74</v>
      </c>
      <c r="C15" s="6" t="s">
        <v>70</v>
      </c>
      <c r="D15" s="6" t="s">
        <v>75</v>
      </c>
      <c r="E15" s="6" t="s">
        <v>76</v>
      </c>
      <c r="F15" s="6" t="s">
        <v>83</v>
      </c>
      <c r="G15" s="6" t="s">
        <v>84</v>
      </c>
      <c r="H15" s="6">
        <v>450302200</v>
      </c>
      <c r="I15" s="6" t="s">
        <v>85</v>
      </c>
      <c r="J15" s="6">
        <v>17</v>
      </c>
      <c r="K15" s="6" t="s">
        <v>71</v>
      </c>
      <c r="L15" s="6" t="s">
        <v>72</v>
      </c>
      <c r="M15" s="7"/>
      <c r="N15" s="7"/>
      <c r="O15" s="22"/>
      <c r="P15" s="43"/>
      <c r="Q15" s="44"/>
      <c r="R15" s="54" t="s">
        <v>118</v>
      </c>
      <c r="S15" s="59" t="s">
        <v>121</v>
      </c>
      <c r="T15" s="56">
        <v>2510538080</v>
      </c>
      <c r="U15" s="56">
        <v>349452033.97000003</v>
      </c>
      <c r="V15" s="22"/>
      <c r="W15" s="23"/>
      <c r="X15" s="50"/>
      <c r="Y15" s="23" t="s">
        <v>126</v>
      </c>
      <c r="Z15" s="56">
        <v>349452033.97000003</v>
      </c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71">
        <f>SUM(Tabla1[[#This Row],[Recursos propios 2024]:[Otros 2024]])</f>
        <v>349452033.97000003</v>
      </c>
      <c r="AO15" s="56">
        <v>349452016.94</v>
      </c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>
        <f>SUM(Tabla1[[#This Row],[Recursos propios 20242]:[Otros 202415]])</f>
        <v>349452016.94</v>
      </c>
      <c r="BD15" s="25">
        <f>+Tabla1[[#This Row],[Total Comprometido 2024]]/Tabla1[[#This Row],[Total 2024]]</f>
        <v>0.99999995126655916</v>
      </c>
      <c r="BE15" s="25">
        <v>349452016.94</v>
      </c>
      <c r="BF15" s="25">
        <v>349452016.94</v>
      </c>
      <c r="BG15" s="25"/>
      <c r="BH15" s="7"/>
      <c r="BI15" s="7"/>
      <c r="BJ15" s="7"/>
    </row>
    <row r="16" spans="1:62" s="16" customFormat="1" ht="95.25" customHeight="1" x14ac:dyDescent="0.3">
      <c r="A16" s="6">
        <v>28</v>
      </c>
      <c r="B16" s="6" t="s">
        <v>74</v>
      </c>
      <c r="C16" s="6" t="s">
        <v>70</v>
      </c>
      <c r="D16" s="6" t="s">
        <v>75</v>
      </c>
      <c r="E16" s="6" t="s">
        <v>76</v>
      </c>
      <c r="F16" s="6" t="s">
        <v>83</v>
      </c>
      <c r="G16" s="6" t="s">
        <v>84</v>
      </c>
      <c r="H16" s="6">
        <v>450302200</v>
      </c>
      <c r="I16" s="6" t="s">
        <v>85</v>
      </c>
      <c r="J16" s="6">
        <v>17</v>
      </c>
      <c r="K16" s="6" t="s">
        <v>71</v>
      </c>
      <c r="L16" s="6" t="s">
        <v>72</v>
      </c>
      <c r="M16" s="7"/>
      <c r="N16" s="7"/>
      <c r="O16" s="22"/>
      <c r="P16" s="43"/>
      <c r="Q16" s="44"/>
      <c r="R16" s="52" t="s">
        <v>129</v>
      </c>
      <c r="S16" s="58" t="s">
        <v>122</v>
      </c>
      <c r="T16" s="60">
        <v>1210907443.76</v>
      </c>
      <c r="U16" s="60">
        <v>1210907443.76</v>
      </c>
      <c r="V16" s="22"/>
      <c r="W16" s="22"/>
      <c r="X16" s="22"/>
      <c r="Y16" s="57" t="s">
        <v>127</v>
      </c>
      <c r="Z16" s="60">
        <v>1210907443.76</v>
      </c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70">
        <f>SUM(Tabla1[[#This Row],[Recursos propios 2024]:[Otros 2024]])</f>
        <v>1210907443.76</v>
      </c>
      <c r="AO16" s="25">
        <v>0</v>
      </c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>
        <f>SUM(Tabla1[[#This Row],[Recursos propios 20242]:[Otros 202415]])</f>
        <v>0</v>
      </c>
      <c r="BD16" s="45">
        <f>+Tabla1[[#This Row],[Total Comprometido 2024]]/Tabla1[[#This Row],[Total 2024]]</f>
        <v>0</v>
      </c>
      <c r="BE16" s="25">
        <v>0</v>
      </c>
      <c r="BF16" s="25">
        <v>0</v>
      </c>
      <c r="BG16" s="25"/>
      <c r="BH16" s="7"/>
      <c r="BI16" s="7"/>
      <c r="BJ16" s="7"/>
    </row>
    <row r="17" spans="1:62" s="16" customFormat="1" ht="104.4" x14ac:dyDescent="0.3">
      <c r="A17" s="6">
        <v>29</v>
      </c>
      <c r="B17" s="6" t="s">
        <v>74</v>
      </c>
      <c r="C17" s="78" t="s">
        <v>70</v>
      </c>
      <c r="D17" s="6" t="s">
        <v>75</v>
      </c>
      <c r="E17" s="6" t="s">
        <v>76</v>
      </c>
      <c r="F17" s="6" t="s">
        <v>86</v>
      </c>
      <c r="G17" s="6" t="s">
        <v>87</v>
      </c>
      <c r="H17" s="6">
        <v>450302800</v>
      </c>
      <c r="I17" s="6" t="s">
        <v>88</v>
      </c>
      <c r="J17" s="17">
        <v>0</v>
      </c>
      <c r="K17" s="6" t="s">
        <v>71</v>
      </c>
      <c r="L17" s="6" t="s">
        <v>73</v>
      </c>
      <c r="M17" s="17">
        <v>23000</v>
      </c>
      <c r="N17" s="6">
        <v>23000</v>
      </c>
      <c r="O17" s="23">
        <v>4543</v>
      </c>
      <c r="P17" s="44">
        <f>+(Tabla1[[#This Row],[Meta Ejecutada Vigencia4]]/Tabla1[[#This Row],[Meta Programada Vigencia]])</f>
        <v>0.19752173913043478</v>
      </c>
      <c r="Q17" s="79">
        <f>+Tabla1[[#This Row],[Meta Ejecutada Vigencia4]]/Tabla1[[#This Row],[Meta Programada Cuatrienio3]]/4</f>
        <v>4.9380434782608694E-2</v>
      </c>
      <c r="R17" s="64">
        <v>2024680010228</v>
      </c>
      <c r="S17" s="23" t="s">
        <v>106</v>
      </c>
      <c r="T17" s="46">
        <v>1041907565</v>
      </c>
      <c r="U17" s="60">
        <v>105000000</v>
      </c>
      <c r="V17" s="60"/>
      <c r="W17" s="60" t="s">
        <v>107</v>
      </c>
      <c r="X17" s="60">
        <v>123940</v>
      </c>
      <c r="Y17" s="60" t="s">
        <v>125</v>
      </c>
      <c r="Z17" s="60">
        <v>105000000</v>
      </c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>
        <f>SUM(Tabla1[[#This Row],[Recursos propios 2024]:[Otros 2024]])</f>
        <v>105000000</v>
      </c>
      <c r="AO17" s="26">
        <v>0</v>
      </c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>
        <f>SUM(Tabla1[[#This Row],[Recursos propios 20242]:[Otros 202415]])</f>
        <v>0</v>
      </c>
      <c r="BD17" s="80">
        <f>+Tabla1[[#This Row],[Total Comprometido 2024]]/Tabla1[[#This Row],[Total 2024]]</f>
        <v>0</v>
      </c>
      <c r="BE17" s="26">
        <v>0</v>
      </c>
      <c r="BF17" s="26">
        <v>0</v>
      </c>
      <c r="BG17" s="26"/>
      <c r="BH17" s="6" t="s">
        <v>99</v>
      </c>
      <c r="BI17" s="6" t="s">
        <v>98</v>
      </c>
      <c r="BJ17" s="6">
        <v>11</v>
      </c>
    </row>
    <row r="18" spans="1:62" s="90" customFormat="1" ht="96.75" customHeight="1" x14ac:dyDescent="0.3">
      <c r="A18" s="6">
        <v>29</v>
      </c>
      <c r="B18" s="6" t="s">
        <v>74</v>
      </c>
      <c r="C18" s="78" t="s">
        <v>70</v>
      </c>
      <c r="D18" s="6" t="s">
        <v>75</v>
      </c>
      <c r="E18" s="6" t="s">
        <v>76</v>
      </c>
      <c r="F18" s="6" t="s">
        <v>86</v>
      </c>
      <c r="G18" s="6" t="s">
        <v>87</v>
      </c>
      <c r="H18" s="6">
        <v>450302800</v>
      </c>
      <c r="I18" s="6" t="s">
        <v>88</v>
      </c>
      <c r="J18" s="17">
        <v>0</v>
      </c>
      <c r="K18" s="6" t="s">
        <v>71</v>
      </c>
      <c r="L18" s="6" t="s">
        <v>73</v>
      </c>
      <c r="M18" s="82"/>
      <c r="N18" s="81"/>
      <c r="O18" s="83"/>
      <c r="P18" s="84"/>
      <c r="Q18" s="85"/>
      <c r="R18" s="64">
        <v>2023680010077</v>
      </c>
      <c r="S18" s="86" t="s">
        <v>130</v>
      </c>
      <c r="T18" s="87">
        <v>1470000000</v>
      </c>
      <c r="U18" s="60">
        <v>238350000</v>
      </c>
      <c r="V18" s="60"/>
      <c r="W18" s="60" t="s">
        <v>107</v>
      </c>
      <c r="X18" s="60">
        <v>123940</v>
      </c>
      <c r="Y18" s="60" t="s">
        <v>114</v>
      </c>
      <c r="Z18" s="60">
        <v>238350000</v>
      </c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>
        <f>SUM(Tabla1[[#This Row],[Recursos propios 2024]:[Otros 2024]])</f>
        <v>238350000</v>
      </c>
      <c r="AO18" s="60">
        <v>238350000</v>
      </c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>
        <f>SUM(Tabla1[[#This Row],[Recursos propios 20242]:[Otros 202415]])</f>
        <v>238350000</v>
      </c>
      <c r="BD18" s="88">
        <f>+Tabla1[[#This Row],[Total Comprometido 2024]]/Tabla1[[#This Row],[Total 2024]]</f>
        <v>1</v>
      </c>
      <c r="BE18" s="89">
        <v>238350000</v>
      </c>
      <c r="BF18" s="89">
        <v>238350000</v>
      </c>
      <c r="BG18" s="88"/>
      <c r="BH18" s="81"/>
      <c r="BI18" s="81"/>
      <c r="BJ18" s="81"/>
    </row>
    <row r="19" spans="1:62" s="16" customFormat="1" ht="80.25" customHeight="1" x14ac:dyDescent="0.3">
      <c r="A19" s="6">
        <v>29</v>
      </c>
      <c r="B19" s="6" t="s">
        <v>74</v>
      </c>
      <c r="C19" s="78" t="s">
        <v>70</v>
      </c>
      <c r="D19" s="6" t="s">
        <v>75</v>
      </c>
      <c r="E19" s="6" t="s">
        <v>76</v>
      </c>
      <c r="F19" s="6" t="s">
        <v>86</v>
      </c>
      <c r="G19" s="6" t="s">
        <v>87</v>
      </c>
      <c r="H19" s="6">
        <v>450302800</v>
      </c>
      <c r="I19" s="6" t="s">
        <v>88</v>
      </c>
      <c r="J19" s="17">
        <v>0</v>
      </c>
      <c r="K19" s="6" t="s">
        <v>71</v>
      </c>
      <c r="L19" s="6" t="s">
        <v>73</v>
      </c>
      <c r="M19" s="91"/>
      <c r="N19" s="7"/>
      <c r="O19" s="22"/>
      <c r="P19" s="43"/>
      <c r="Q19" s="44"/>
      <c r="R19" s="64">
        <v>2024680010227</v>
      </c>
      <c r="S19" s="92" t="s">
        <v>104</v>
      </c>
      <c r="T19" s="46">
        <v>13188303089.965136</v>
      </c>
      <c r="U19" s="46">
        <v>2970376666.9898996</v>
      </c>
      <c r="V19" s="22"/>
      <c r="W19" s="23" t="s">
        <v>107</v>
      </c>
      <c r="X19" s="50">
        <v>123940</v>
      </c>
      <c r="Y19" s="22"/>
      <c r="Z19" s="46">
        <v>2970376666.9898996</v>
      </c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>
        <f>SUM(Tabla1[[#This Row],[Recursos propios 2024]:[Otros 2024]])</f>
        <v>2970376666.9898996</v>
      </c>
      <c r="AO19" s="25">
        <v>0</v>
      </c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>
        <f>SUM(Tabla1[[#This Row],[Recursos propios 20242]:[Otros 202415]])</f>
        <v>0</v>
      </c>
      <c r="BD19" s="45">
        <f>+Tabla1[[#This Row],[Total Comprometido 2024]]/Tabla1[[#This Row],[Total 2024]]</f>
        <v>0</v>
      </c>
      <c r="BE19" s="25">
        <v>0</v>
      </c>
      <c r="BF19" s="25">
        <v>0</v>
      </c>
      <c r="BG19" s="25"/>
      <c r="BH19" s="7"/>
      <c r="BI19" s="7"/>
      <c r="BJ19" s="7"/>
    </row>
    <row r="20" spans="1:62" s="90" customFormat="1" ht="85.5" customHeight="1" x14ac:dyDescent="0.3">
      <c r="A20" s="6">
        <v>29</v>
      </c>
      <c r="B20" s="6" t="s">
        <v>74</v>
      </c>
      <c r="C20" s="78" t="s">
        <v>70</v>
      </c>
      <c r="D20" s="6" t="s">
        <v>75</v>
      </c>
      <c r="E20" s="6" t="s">
        <v>76</v>
      </c>
      <c r="F20" s="6" t="s">
        <v>86</v>
      </c>
      <c r="G20" s="6" t="s">
        <v>87</v>
      </c>
      <c r="H20" s="6">
        <v>450302800</v>
      </c>
      <c r="I20" s="6" t="s">
        <v>88</v>
      </c>
      <c r="J20" s="17">
        <v>0</v>
      </c>
      <c r="K20" s="6" t="s">
        <v>71</v>
      </c>
      <c r="L20" s="6" t="s">
        <v>73</v>
      </c>
      <c r="M20" s="82"/>
      <c r="N20" s="81"/>
      <c r="O20" s="93"/>
      <c r="P20" s="84"/>
      <c r="Q20" s="85"/>
      <c r="R20" s="64">
        <v>2023680010081</v>
      </c>
      <c r="S20" s="86" t="s">
        <v>115</v>
      </c>
      <c r="T20" s="87">
        <v>526800000</v>
      </c>
      <c r="U20" s="87"/>
      <c r="V20" s="94"/>
      <c r="W20" s="95"/>
      <c r="X20" s="95"/>
      <c r="Y20" s="94"/>
      <c r="Z20" s="87">
        <v>640700000</v>
      </c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>
        <f>SUM(Tabla1[[#This Row],[Recursos propios 2024]:[Otros 2024]])</f>
        <v>640700000</v>
      </c>
      <c r="AO20" s="60">
        <v>640700000</v>
      </c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>
        <f>SUM(Tabla1[[#This Row],[Recursos propios 20242]:[Otros 202415]])</f>
        <v>640700000</v>
      </c>
      <c r="BD20" s="88">
        <f>+Tabla1[[#This Row],[Total Comprometido 2024]]/Tabla1[[#This Row],[Total 2024]]</f>
        <v>1</v>
      </c>
      <c r="BE20" s="89">
        <v>578400000.01999998</v>
      </c>
      <c r="BF20" s="89">
        <v>547950000.02999997</v>
      </c>
      <c r="BG20" s="88"/>
      <c r="BH20" s="81"/>
      <c r="BI20" s="81"/>
      <c r="BJ20" s="81"/>
    </row>
    <row r="21" spans="1:62" s="16" customFormat="1" ht="105" customHeight="1" x14ac:dyDescent="0.3">
      <c r="A21" s="6">
        <v>29</v>
      </c>
      <c r="B21" s="6" t="s">
        <v>74</v>
      </c>
      <c r="C21" s="78" t="s">
        <v>70</v>
      </c>
      <c r="D21" s="6" t="s">
        <v>75</v>
      </c>
      <c r="E21" s="6" t="s">
        <v>76</v>
      </c>
      <c r="F21" s="6" t="s">
        <v>86</v>
      </c>
      <c r="G21" s="6" t="s">
        <v>87</v>
      </c>
      <c r="H21" s="6">
        <v>450302800</v>
      </c>
      <c r="I21" s="6" t="s">
        <v>88</v>
      </c>
      <c r="J21" s="17">
        <v>0</v>
      </c>
      <c r="K21" s="6" t="s">
        <v>71</v>
      </c>
      <c r="L21" s="6" t="s">
        <v>73</v>
      </c>
      <c r="M21" s="91"/>
      <c r="N21" s="7"/>
      <c r="O21" s="96"/>
      <c r="P21" s="43"/>
      <c r="Q21" s="44"/>
      <c r="R21" s="64">
        <v>2024680010195</v>
      </c>
      <c r="S21" s="23" t="s">
        <v>103</v>
      </c>
      <c r="T21" s="42"/>
      <c r="U21" s="51">
        <v>650100000</v>
      </c>
      <c r="V21" s="22"/>
      <c r="W21" s="23" t="s">
        <v>107</v>
      </c>
      <c r="X21" s="50">
        <v>123940</v>
      </c>
      <c r="Y21" s="23" t="s">
        <v>113</v>
      </c>
      <c r="Z21" s="51">
        <v>650100000</v>
      </c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>
        <f>SUM(Tabla1[[#This Row],[Recursos propios 2024]:[Otros 2024]])</f>
        <v>650100000</v>
      </c>
      <c r="AO21" s="51">
        <v>295500000</v>
      </c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>
        <f>SUM(Tabla1[[#This Row],[Recursos propios 20242]:[Otros 202415]])</f>
        <v>295500000</v>
      </c>
      <c r="BD21" s="45">
        <f>+Tabla1[[#This Row],[Total Comprometido 2024]]/Tabla1[[#This Row],[Total 2024]]</f>
        <v>0.45454545454545453</v>
      </c>
      <c r="BE21" s="51">
        <v>40363333.32</v>
      </c>
      <c r="BF21" s="51">
        <v>40179999.990000002</v>
      </c>
      <c r="BG21" s="25"/>
      <c r="BH21" s="7"/>
      <c r="BI21" s="7"/>
      <c r="BJ21" s="7"/>
    </row>
    <row r="22" spans="1:62" s="90" customFormat="1" ht="82.5" customHeight="1" x14ac:dyDescent="0.3">
      <c r="A22" s="6">
        <v>29</v>
      </c>
      <c r="B22" s="6" t="s">
        <v>74</v>
      </c>
      <c r="C22" s="78" t="s">
        <v>70</v>
      </c>
      <c r="D22" s="6" t="s">
        <v>75</v>
      </c>
      <c r="E22" s="6" t="s">
        <v>76</v>
      </c>
      <c r="F22" s="6" t="s">
        <v>86</v>
      </c>
      <c r="G22" s="6" t="s">
        <v>87</v>
      </c>
      <c r="H22" s="6">
        <v>450302800</v>
      </c>
      <c r="I22" s="6" t="s">
        <v>88</v>
      </c>
      <c r="J22" s="17">
        <v>0</v>
      </c>
      <c r="K22" s="6" t="s">
        <v>71</v>
      </c>
      <c r="L22" s="6" t="s">
        <v>73</v>
      </c>
      <c r="M22" s="82"/>
      <c r="N22" s="81"/>
      <c r="O22" s="22"/>
      <c r="P22" s="84"/>
      <c r="Q22" s="85"/>
      <c r="R22" s="64">
        <v>2021680010159</v>
      </c>
      <c r="S22" s="86" t="s">
        <v>131</v>
      </c>
      <c r="T22" s="97">
        <v>2931217450</v>
      </c>
      <c r="U22" s="97"/>
      <c r="V22" s="98"/>
      <c r="W22" s="99" t="s">
        <v>107</v>
      </c>
      <c r="X22" s="100">
        <v>123940</v>
      </c>
      <c r="Y22" s="101" t="s">
        <v>112</v>
      </c>
      <c r="Z22" s="97">
        <v>931892070</v>
      </c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>
        <f>SUM(Tabla1[[#This Row],[Recursos propios 2024]:[Otros 2024]])</f>
        <v>931892070</v>
      </c>
      <c r="AO22" s="97">
        <v>931892070</v>
      </c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>
        <f>SUM(Tabla1[[#This Row],[Recursos propios 20242]:[Otros 202415]])</f>
        <v>931892070</v>
      </c>
      <c r="BD22" s="102">
        <f>+Tabla1[[#This Row],[Total Comprometido 2024]]/Tabla1[[#This Row],[Total 2024]]</f>
        <v>1</v>
      </c>
      <c r="BE22" s="88">
        <v>931892060.82000005</v>
      </c>
      <c r="BF22" s="88">
        <v>931892060.82000005</v>
      </c>
      <c r="BG22" s="88"/>
      <c r="BH22" s="81"/>
      <c r="BI22" s="81"/>
      <c r="BJ22" s="81"/>
    </row>
    <row r="23" spans="1:62" s="16" customFormat="1" ht="82.8" x14ac:dyDescent="0.3">
      <c r="A23" s="6">
        <v>30</v>
      </c>
      <c r="B23" s="6" t="s">
        <v>74</v>
      </c>
      <c r="C23" s="6" t="s">
        <v>70</v>
      </c>
      <c r="D23" s="6" t="s">
        <v>75</v>
      </c>
      <c r="E23" s="6" t="s">
        <v>76</v>
      </c>
      <c r="F23" s="6" t="s">
        <v>89</v>
      </c>
      <c r="G23" s="6" t="s">
        <v>90</v>
      </c>
      <c r="H23" s="6">
        <v>450301800</v>
      </c>
      <c r="I23" s="6" t="s">
        <v>91</v>
      </c>
      <c r="J23" s="6">
        <v>30</v>
      </c>
      <c r="K23" s="6" t="s">
        <v>71</v>
      </c>
      <c r="L23" s="6" t="s">
        <v>73</v>
      </c>
      <c r="M23" s="6">
        <v>35</v>
      </c>
      <c r="N23" s="6">
        <v>35</v>
      </c>
      <c r="O23" s="22">
        <v>0</v>
      </c>
      <c r="P23" s="28">
        <f>+(Tabla1[[#This Row],[Meta Ejecutada Vigencia4]]/Tabla1[[#This Row],[Meta Programada Vigencia]])</f>
        <v>0</v>
      </c>
      <c r="Q23" s="29">
        <f>+Tabla1[[#This Row],[Meta Ejecutada Vigencia4]]/Tabla1[[#This Row],[Meta Programada Cuatrienio3]]/4</f>
        <v>0</v>
      </c>
      <c r="R23" s="64">
        <v>2024680010230</v>
      </c>
      <c r="S23" s="47" t="s">
        <v>105</v>
      </c>
      <c r="T23" s="46">
        <v>2074103609.46</v>
      </c>
      <c r="U23" s="46">
        <v>505599948</v>
      </c>
      <c r="V23" s="22"/>
      <c r="W23" s="23" t="s">
        <v>107</v>
      </c>
      <c r="X23" s="50">
        <v>123940</v>
      </c>
      <c r="Y23" s="22"/>
      <c r="Z23" s="46">
        <v>505599948</v>
      </c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72">
        <f>SUM(Tabla1[[#This Row],[Recursos propios 2024]:[Otros 2024]])</f>
        <v>505599948</v>
      </c>
      <c r="AO23" s="24">
        <v>0</v>
      </c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>
        <f>SUM(Tabla1[[#This Row],[Recursos propios 20242]:[Otros 202415]])</f>
        <v>0</v>
      </c>
      <c r="BD23" s="102">
        <f>+Tabla1[[#This Row],[Total Comprometido 2024]]/Tabla1[[#This Row],[Total 2024]]</f>
        <v>0</v>
      </c>
      <c r="BE23" s="24">
        <v>0</v>
      </c>
      <c r="BF23" s="24">
        <v>0</v>
      </c>
      <c r="BG23" s="24"/>
      <c r="BH23" s="6" t="s">
        <v>99</v>
      </c>
      <c r="BI23" s="6" t="s">
        <v>98</v>
      </c>
      <c r="BJ23" s="6">
        <v>11</v>
      </c>
    </row>
    <row r="24" spans="1:62" s="16" customFormat="1" ht="95.25" customHeight="1" x14ac:dyDescent="0.3">
      <c r="A24" s="6">
        <v>31</v>
      </c>
      <c r="B24" s="6" t="s">
        <v>74</v>
      </c>
      <c r="C24" s="6" t="s">
        <v>70</v>
      </c>
      <c r="D24" s="6" t="s">
        <v>75</v>
      </c>
      <c r="E24" s="6" t="s">
        <v>76</v>
      </c>
      <c r="F24" s="6" t="s">
        <v>92</v>
      </c>
      <c r="G24" s="6" t="s">
        <v>93</v>
      </c>
      <c r="H24" s="6">
        <v>450301700</v>
      </c>
      <c r="I24" s="6" t="s">
        <v>94</v>
      </c>
      <c r="J24" s="17">
        <v>8</v>
      </c>
      <c r="K24" s="6" t="s">
        <v>71</v>
      </c>
      <c r="L24" s="6" t="s">
        <v>72</v>
      </c>
      <c r="M24" s="17">
        <v>8</v>
      </c>
      <c r="N24" s="6">
        <v>0</v>
      </c>
      <c r="O24" s="23">
        <v>0</v>
      </c>
      <c r="P24" s="29" t="e">
        <f>+(Tabla1[[#This Row],[Meta Ejecutada Vigencia4]]/Tabla1[[#This Row],[Meta Programada Vigencia]])</f>
        <v>#DIV/0!</v>
      </c>
      <c r="Q24" s="29">
        <f>+Tabla1[[#This Row],[Meta Ejecutada Vigencia4]]/Tabla1[[#This Row],[Meta Programada Cuatrienio3]]/4</f>
        <v>0</v>
      </c>
      <c r="R24" s="64">
        <v>2024680010256</v>
      </c>
      <c r="S24" s="23" t="s">
        <v>111</v>
      </c>
      <c r="T24" s="46">
        <v>250000000</v>
      </c>
      <c r="U24" s="46">
        <v>0</v>
      </c>
      <c r="V24" s="23"/>
      <c r="W24" s="23" t="s">
        <v>107</v>
      </c>
      <c r="X24" s="50">
        <v>123940</v>
      </c>
      <c r="Y24" s="23"/>
      <c r="Z24" s="63">
        <v>0</v>
      </c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72">
        <f>SUM(Tabla1[[#This Row],[Recursos propios 2024]:[Otros 2024]])</f>
        <v>0</v>
      </c>
      <c r="AO24" s="26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6">
        <f>SUM(Tabla1[[#This Row],[Recursos propios 20242]:[Otros 202415]])</f>
        <v>0</v>
      </c>
      <c r="BD24" s="102" t="e">
        <f>+Tabla1[[#This Row],[Total Comprometido 2024]]/Tabla1[[#This Row],[Total 2024]]</f>
        <v>#DIV/0!</v>
      </c>
      <c r="BE24" s="23"/>
      <c r="BF24" s="23"/>
      <c r="BG24" s="23"/>
      <c r="BH24" s="6" t="s">
        <v>99</v>
      </c>
      <c r="BI24" s="6" t="s">
        <v>98</v>
      </c>
      <c r="BJ24" s="6">
        <v>11</v>
      </c>
    </row>
    <row r="25" spans="1:62" s="16" customFormat="1" ht="41.4" x14ac:dyDescent="0.3">
      <c r="A25" s="6">
        <v>277</v>
      </c>
      <c r="B25" s="6" t="s">
        <v>95</v>
      </c>
      <c r="C25" s="6" t="s">
        <v>70</v>
      </c>
      <c r="D25" s="6" t="s">
        <v>75</v>
      </c>
      <c r="E25" s="6" t="s">
        <v>76</v>
      </c>
      <c r="F25" s="6" t="s">
        <v>77</v>
      </c>
      <c r="G25" s="6" t="s">
        <v>96</v>
      </c>
      <c r="H25" s="6">
        <v>450301600</v>
      </c>
      <c r="I25" s="6" t="s">
        <v>97</v>
      </c>
      <c r="J25" s="6">
        <v>0</v>
      </c>
      <c r="K25" s="6" t="s">
        <v>71</v>
      </c>
      <c r="L25" s="6" t="s">
        <v>72</v>
      </c>
      <c r="M25" s="6">
        <v>1</v>
      </c>
      <c r="N25" s="6">
        <v>0</v>
      </c>
      <c r="O25" s="23"/>
      <c r="P25" s="29" t="e">
        <f>+(Tabla1[[#This Row],[Meta Ejecutada Vigencia4]]/Tabla1[[#This Row],[Meta Programada Vigencia]])</f>
        <v>#DIV/0!</v>
      </c>
      <c r="Q25" s="29">
        <f>+Tabla1[[#This Row],[Meta Ejecutada Vigencia4]]/Tabla1[[#This Row],[Meta Programada Cuatrienio3]]/4</f>
        <v>0</v>
      </c>
      <c r="R25" s="23"/>
      <c r="S25" s="23"/>
      <c r="T25" s="23"/>
      <c r="U25" s="23"/>
      <c r="V25" s="23"/>
      <c r="W25" s="23"/>
      <c r="X25" s="23"/>
      <c r="Y25" s="23"/>
      <c r="Z25" s="65">
        <f t="shared" ref="Z25:BF25" si="0">Z24+Z23+Z20+Z19+Z18+Z17+Z16+Z15+Z14+Z13+Z22+Z21+Z12+Z11</f>
        <v>81697458815.029907</v>
      </c>
      <c r="AA25" s="65">
        <f t="shared" si="0"/>
        <v>0</v>
      </c>
      <c r="AB25" s="65">
        <f t="shared" si="0"/>
        <v>0</v>
      </c>
      <c r="AC25" s="65">
        <f t="shared" si="0"/>
        <v>0</v>
      </c>
      <c r="AD25" s="65">
        <f t="shared" si="0"/>
        <v>0</v>
      </c>
      <c r="AE25" s="65">
        <f t="shared" si="0"/>
        <v>0</v>
      </c>
      <c r="AF25" s="65">
        <f t="shared" si="0"/>
        <v>0</v>
      </c>
      <c r="AG25" s="65">
        <f t="shared" si="0"/>
        <v>0</v>
      </c>
      <c r="AH25" s="65">
        <f t="shared" si="0"/>
        <v>0</v>
      </c>
      <c r="AI25" s="65">
        <f t="shared" si="0"/>
        <v>0</v>
      </c>
      <c r="AJ25" s="65">
        <f t="shared" si="0"/>
        <v>0</v>
      </c>
      <c r="AK25" s="65">
        <f t="shared" si="0"/>
        <v>0</v>
      </c>
      <c r="AL25" s="65">
        <f t="shared" si="0"/>
        <v>0</v>
      </c>
      <c r="AM25" s="65">
        <f t="shared" si="0"/>
        <v>0</v>
      </c>
      <c r="AN25" s="73">
        <f t="shared" si="0"/>
        <v>81697458815.029907</v>
      </c>
      <c r="AO25" s="65">
        <f t="shared" si="0"/>
        <v>44336069664</v>
      </c>
      <c r="AP25" s="65">
        <f t="shared" si="0"/>
        <v>0</v>
      </c>
      <c r="AQ25" s="65">
        <f t="shared" si="0"/>
        <v>0</v>
      </c>
      <c r="AR25" s="65">
        <f t="shared" si="0"/>
        <v>0</v>
      </c>
      <c r="AS25" s="65">
        <f t="shared" si="0"/>
        <v>0</v>
      </c>
      <c r="AT25" s="65">
        <f t="shared" si="0"/>
        <v>0</v>
      </c>
      <c r="AU25" s="65">
        <f t="shared" si="0"/>
        <v>0</v>
      </c>
      <c r="AV25" s="65">
        <f t="shared" si="0"/>
        <v>0</v>
      </c>
      <c r="AW25" s="65">
        <f t="shared" si="0"/>
        <v>0</v>
      </c>
      <c r="AX25" s="65">
        <f t="shared" si="0"/>
        <v>0</v>
      </c>
      <c r="AY25" s="65">
        <f t="shared" si="0"/>
        <v>0</v>
      </c>
      <c r="AZ25" s="65">
        <f t="shared" si="0"/>
        <v>0</v>
      </c>
      <c r="BA25" s="65">
        <f t="shared" si="0"/>
        <v>0</v>
      </c>
      <c r="BB25" s="65">
        <f t="shared" si="0"/>
        <v>0</v>
      </c>
      <c r="BC25" s="65">
        <f t="shared" si="0"/>
        <v>44336069664</v>
      </c>
      <c r="BD25" s="102">
        <f>+Tabla1[[#This Row],[Total Comprometido 2024]]/Tabla1[[#This Row],[Total 2024]]</f>
        <v>0.54268603096187706</v>
      </c>
      <c r="BE25" s="65">
        <f t="shared" si="0"/>
        <v>5729565002.5799999</v>
      </c>
      <c r="BF25" s="65">
        <f t="shared" si="0"/>
        <v>5696981669.2599993</v>
      </c>
      <c r="BG25" s="23"/>
      <c r="BH25" s="6" t="s">
        <v>99</v>
      </c>
      <c r="BI25" s="6" t="s">
        <v>98</v>
      </c>
      <c r="BJ25" s="6">
        <v>13</v>
      </c>
    </row>
    <row r="26" spans="1:62" s="16" customFormat="1" ht="34.5" customHeigh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2"/>
      <c r="P26" s="28" t="e">
        <f>+(Tabla1[[#This Row],[Meta Ejecutada Vigencia4]]/Tabla1[[#This Row],[Meta Programada Vigencia]])</f>
        <v>#DIV/0!</v>
      </c>
      <c r="Q26" s="28" t="e">
        <f>+Tabla1[[#This Row],[Meta Ejecutada Vigencia4]]/Tabla1[[#This Row],[Meta Programada Cuatrienio3]]/4</f>
        <v>#DIV/0!</v>
      </c>
      <c r="R26" s="22"/>
      <c r="S26" s="22"/>
      <c r="T26" s="22"/>
      <c r="U26" s="42"/>
      <c r="V26" s="22"/>
      <c r="W26" s="22"/>
      <c r="X26" s="22"/>
      <c r="Y26" s="42"/>
      <c r="Z26" s="25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5">
        <f t="shared" ref="AN26" si="1">SUBTOTAL(109,AN11:AN25)</f>
        <v>163394917630.05981</v>
      </c>
      <c r="AO26" s="25">
        <f t="shared" ref="AO26" si="2">SUBTOTAL(109,AO11:AO25)</f>
        <v>88672139328</v>
      </c>
      <c r="AP26" s="25">
        <f t="shared" ref="AP26" si="3">SUBTOTAL(109,AP11:AP25)</f>
        <v>0</v>
      </c>
      <c r="AQ26" s="25">
        <f t="shared" ref="AQ26" si="4">SUBTOTAL(109,AQ11:AQ25)</f>
        <v>0</v>
      </c>
      <c r="AR26" s="25">
        <f t="shared" ref="AR26" si="5">SUBTOTAL(109,AR11:AR25)</f>
        <v>0</v>
      </c>
      <c r="AS26" s="25">
        <f t="shared" ref="AS26" si="6">SUBTOTAL(109,AS11:AS25)</f>
        <v>0</v>
      </c>
      <c r="AT26" s="25">
        <f t="shared" ref="AT26" si="7">SUBTOTAL(109,AT11:AT25)</f>
        <v>0</v>
      </c>
      <c r="AU26" s="25">
        <f t="shared" ref="AU26" si="8">SUBTOTAL(109,AU11:AU25)</f>
        <v>0</v>
      </c>
      <c r="AV26" s="25">
        <f t="shared" ref="AV26" si="9">SUBTOTAL(109,AV11:AV25)</f>
        <v>0</v>
      </c>
      <c r="AW26" s="25">
        <f t="shared" ref="AW26" si="10">SUBTOTAL(109,AW11:AW25)</f>
        <v>0</v>
      </c>
      <c r="AX26" s="25">
        <f t="shared" ref="AX26" si="11">SUBTOTAL(109,AX11:AX25)</f>
        <v>0</v>
      </c>
      <c r="AY26" s="25">
        <f t="shared" ref="AY26" si="12">SUBTOTAL(109,AY11:AY25)</f>
        <v>0</v>
      </c>
      <c r="AZ26" s="25">
        <f t="shared" ref="AZ26" si="13">SUBTOTAL(109,AZ11:AZ25)</f>
        <v>0</v>
      </c>
      <c r="BA26" s="25">
        <f t="shared" ref="BA26" si="14">SUBTOTAL(109,BA11:BA25)</f>
        <v>0</v>
      </c>
      <c r="BB26" s="25">
        <f t="shared" ref="BB26" si="15">SUBTOTAL(109,BB11:BB25)</f>
        <v>0</v>
      </c>
      <c r="BC26" s="25">
        <f t="shared" ref="BC26:BD26" si="16">SUBTOTAL(109,BC11:BC25)</f>
        <v>88672139328</v>
      </c>
      <c r="BD26" s="25" t="e">
        <f t="shared" si="16"/>
        <v>#DIV/0!</v>
      </c>
      <c r="BE26" s="25">
        <f>SUBTOTAL(109,BE11:BE25)</f>
        <v>11459130005.16</v>
      </c>
      <c r="BF26" s="25">
        <f>SUBTOTAL(109,BF11:BF25)</f>
        <v>11393963338.519999</v>
      </c>
      <c r="BG26" s="22"/>
      <c r="BH26" s="7"/>
      <c r="BI26" s="7"/>
      <c r="BJ26" s="7"/>
    </row>
    <row r="27" spans="1:62" s="16" customFormat="1" x14ac:dyDescent="0.3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23"/>
      <c r="P27" s="29" t="e">
        <f>+(Tabla1[[#This Row],[Meta Ejecutada Vigencia4]]/Tabla1[[#This Row],[Meta Programada Vigencia]])</f>
        <v>#DIV/0!</v>
      </c>
      <c r="Q27" s="29" t="e">
        <f>+Tabla1[[#This Row],[Meta Ejecutada Vigencia4]]/Tabla1[[#This Row],[Meta Programada Cuatrienio3]]/4</f>
        <v>#DIV/0!</v>
      </c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72">
        <f>SUM(Tabla1[[#This Row],[Recursos propios 2024]:[Otros 2024]])</f>
        <v>0</v>
      </c>
      <c r="AO27" s="26">
        <f>SUM(Tabla1[[#This Row],[Recursos propios 2024]:[Otros 2024]])</f>
        <v>0</v>
      </c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6">
        <f>SUM(Tabla1[[#This Row],[Recursos propios 20242]:[Otros 202415]])</f>
        <v>0</v>
      </c>
      <c r="BD27" s="38" t="e">
        <f>+Tabla1[[#This Row],[Total Comprometido 2024]]/Tabla1[[#This Row],[Total 2024]]</f>
        <v>#DIV/0!</v>
      </c>
      <c r="BE27" s="23"/>
      <c r="BF27" s="23"/>
      <c r="BG27" s="23"/>
      <c r="BH27" s="6"/>
      <c r="BI27" s="6"/>
      <c r="BJ27" s="7"/>
    </row>
    <row r="28" spans="1:62" s="16" customForma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22"/>
      <c r="P28" s="28" t="e">
        <f>+(Tabla1[[#This Row],[Meta Ejecutada Vigencia4]]/Tabla1[[#This Row],[Meta Programada Vigencia]])</f>
        <v>#DIV/0!</v>
      </c>
      <c r="Q28" s="28" t="e">
        <f>+Tabla1[[#This Row],[Meta Ejecutada Vigencia4]]/Tabla1[[#This Row],[Meta Programada Cuatrienio3]]/4</f>
        <v>#DIV/0!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70">
        <f>SUM(Tabla1[[#This Row],[Recursos propios 2024]:[Otros 2024]])</f>
        <v>0</v>
      </c>
      <c r="AO28" s="25">
        <f>SUM(Tabla1[[#This Row],[Recursos propios 2024]:[Otros 2024]])</f>
        <v>0</v>
      </c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5">
        <f>SUM(Tabla1[[#This Row],[Recursos propios 20242]:[Otros 202415]])</f>
        <v>0</v>
      </c>
      <c r="BD28" s="39" t="e">
        <f>+Tabla1[[#This Row],[Total Comprometido 2024]]/Tabla1[[#This Row],[Total 2024]]</f>
        <v>#DIV/0!</v>
      </c>
      <c r="BE28" s="22"/>
      <c r="BF28" s="22"/>
      <c r="BG28" s="22"/>
      <c r="BH28" s="7"/>
      <c r="BI28" s="7"/>
      <c r="BJ28" s="7"/>
    </row>
    <row r="29" spans="1:62" s="16" customFormat="1" x14ac:dyDescent="0.3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23"/>
      <c r="P29" s="29" t="e">
        <f>+(Tabla1[[#This Row],[Meta Ejecutada Vigencia4]]/Tabla1[[#This Row],[Meta Programada Vigencia]])</f>
        <v>#DIV/0!</v>
      </c>
      <c r="Q29" s="29" t="e">
        <f>+Tabla1[[#This Row],[Meta Ejecutada Vigencia4]]/Tabla1[[#This Row],[Meta Programada Cuatrienio3]]/4</f>
        <v>#DIV/0!</v>
      </c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72">
        <f>SUM(Tabla1[[#This Row],[Recursos propios 2024]:[Otros 2024]])</f>
        <v>0</v>
      </c>
      <c r="AO29" s="26">
        <f>SUM(Tabla1[[#This Row],[Recursos propios 2024]:[Otros 2024]])</f>
        <v>0</v>
      </c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6">
        <f>SUM(Tabla1[[#This Row],[Recursos propios 20242]:[Otros 202415]])</f>
        <v>0</v>
      </c>
      <c r="BD29" s="38" t="e">
        <f>+Tabla1[[#This Row],[Total Comprometido 2024]]/Tabla1[[#This Row],[Total 2024]]</f>
        <v>#DIV/0!</v>
      </c>
      <c r="BE29" s="23"/>
      <c r="BF29" s="23"/>
      <c r="BG29" s="23"/>
      <c r="BH29" s="6"/>
      <c r="BI29" s="6"/>
      <c r="BJ29" s="7"/>
    </row>
    <row r="30" spans="1:62" s="16" customFormat="1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2"/>
      <c r="P30" s="28" t="e">
        <f>+(Tabla1[[#This Row],[Meta Ejecutada Vigencia4]]/Tabla1[[#This Row],[Meta Programada Vigencia]])</f>
        <v>#DIV/0!</v>
      </c>
      <c r="Q30" s="28" t="e">
        <f>+Tabla1[[#This Row],[Meta Ejecutada Vigencia4]]/Tabla1[[#This Row],[Meta Programada Cuatrienio3]]/4</f>
        <v>#DIV/0!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70">
        <f>SUM(Tabla1[[#This Row],[Recursos propios 2024]:[Otros 2024]])</f>
        <v>0</v>
      </c>
      <c r="AO30" s="25">
        <f>SUM(Tabla1[[#This Row],[Recursos propios 2024]:[Otros 2024]])</f>
        <v>0</v>
      </c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5">
        <f>SUM(Tabla1[[#This Row],[Recursos propios 20242]:[Otros 202415]])</f>
        <v>0</v>
      </c>
      <c r="BD30" s="39" t="e">
        <f>+Tabla1[[#This Row],[Total Comprometido 2024]]/Tabla1[[#This Row],[Total 2024]]</f>
        <v>#DIV/0!</v>
      </c>
      <c r="BE30" s="22"/>
      <c r="BF30" s="22"/>
      <c r="BG30" s="22"/>
      <c r="BH30" s="7"/>
      <c r="BI30" s="7"/>
      <c r="BJ30" s="7"/>
    </row>
    <row r="31" spans="1:62" s="16" customFormat="1" x14ac:dyDescent="0.3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23"/>
      <c r="P31" s="29" t="e">
        <f>+(Tabla1[[#This Row],[Meta Ejecutada Vigencia4]]/Tabla1[[#This Row],[Meta Programada Vigencia]])</f>
        <v>#DIV/0!</v>
      </c>
      <c r="Q31" s="29" t="e">
        <f>+Tabla1[[#This Row],[Meta Ejecutada Vigencia4]]/Tabla1[[#This Row],[Meta Programada Cuatrienio3]]/4</f>
        <v>#DIV/0!</v>
      </c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72">
        <f>SUM(Tabla1[[#This Row],[Recursos propios 2024]:[Otros 2024]])</f>
        <v>0</v>
      </c>
      <c r="AO31" s="26">
        <f>SUM(Tabla1[[#This Row],[Recursos propios 2024]:[Otros 2024]])</f>
        <v>0</v>
      </c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6">
        <f>SUM(Tabla1[[#This Row],[Recursos propios 20242]:[Otros 202415]])</f>
        <v>0</v>
      </c>
      <c r="BD31" s="38" t="e">
        <f>+Tabla1[[#This Row],[Total Comprometido 2024]]/Tabla1[[#This Row],[Total 2024]]</f>
        <v>#DIV/0!</v>
      </c>
      <c r="BE31" s="23"/>
      <c r="BF31" s="23"/>
      <c r="BG31" s="23"/>
      <c r="BH31" s="6"/>
      <c r="BI31" s="6"/>
      <c r="BJ31" s="7"/>
    </row>
    <row r="32" spans="1:62" s="16" customForma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22"/>
      <c r="P32" s="28" t="e">
        <f>+(Tabla1[[#This Row],[Meta Ejecutada Vigencia4]]/Tabla1[[#This Row],[Meta Programada Vigencia]])</f>
        <v>#DIV/0!</v>
      </c>
      <c r="Q32" s="28" t="e">
        <f>+Tabla1[[#This Row],[Meta Ejecutada Vigencia4]]/Tabla1[[#This Row],[Meta Programada Cuatrienio3]]/4</f>
        <v>#DIV/0!</v>
      </c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70">
        <f>SUM(Tabla1[[#This Row],[Recursos propios 2024]:[Otros 2024]])</f>
        <v>0</v>
      </c>
      <c r="AO32" s="25">
        <f>SUM(Tabla1[[#This Row],[Recursos propios 2024]:[Otros 2024]])</f>
        <v>0</v>
      </c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5">
        <f>SUM(Tabla1[[#This Row],[Recursos propios 20242]:[Otros 202415]])</f>
        <v>0</v>
      </c>
      <c r="BD32" s="39" t="e">
        <f>+Tabla1[[#This Row],[Total Comprometido 2024]]/Tabla1[[#This Row],[Total 2024]]</f>
        <v>#DIV/0!</v>
      </c>
      <c r="BE32" s="22"/>
      <c r="BF32" s="22"/>
      <c r="BG32" s="22"/>
      <c r="BH32" s="7"/>
      <c r="BI32" s="7"/>
      <c r="BJ32" s="7"/>
    </row>
    <row r="33" spans="1:62" s="16" customFormat="1" x14ac:dyDescent="0.3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23"/>
      <c r="P33" s="29" t="e">
        <f>+(Tabla1[[#This Row],[Meta Ejecutada Vigencia4]]/Tabla1[[#This Row],[Meta Programada Vigencia]])</f>
        <v>#DIV/0!</v>
      </c>
      <c r="Q33" s="29" t="e">
        <f>+Tabla1[[#This Row],[Meta Ejecutada Vigencia4]]/Tabla1[[#This Row],[Meta Programada Cuatrienio3]]/4</f>
        <v>#DIV/0!</v>
      </c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72">
        <f>SUM(Tabla1[[#This Row],[Recursos propios 2024]:[Otros 2024]])</f>
        <v>0</v>
      </c>
      <c r="AO33" s="26">
        <f>SUM(Tabla1[[#This Row],[Recursos propios 2024]:[Otros 2024]])</f>
        <v>0</v>
      </c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6">
        <f>SUM(Tabla1[[#This Row],[Recursos propios 20242]:[Otros 202415]])</f>
        <v>0</v>
      </c>
      <c r="BD33" s="38" t="e">
        <f>+Tabla1[[#This Row],[Total Comprometido 2024]]/Tabla1[[#This Row],[Total 2024]]</f>
        <v>#DIV/0!</v>
      </c>
      <c r="BE33" s="23"/>
      <c r="BF33" s="23"/>
      <c r="BG33" s="23"/>
      <c r="BH33" s="6"/>
      <c r="BI33" s="6"/>
      <c r="BJ33" s="7"/>
    </row>
    <row r="34" spans="1:62" s="16" customFormat="1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22"/>
      <c r="P34" s="28" t="e">
        <f>+(Tabla1[[#This Row],[Meta Ejecutada Vigencia4]]/Tabla1[[#This Row],[Meta Programada Vigencia]])</f>
        <v>#DIV/0!</v>
      </c>
      <c r="Q34" s="28" t="e">
        <f>+Tabla1[[#This Row],[Meta Ejecutada Vigencia4]]/Tabla1[[#This Row],[Meta Programada Cuatrienio3]]/4</f>
        <v>#DIV/0!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70">
        <f>SUM(Tabla1[[#This Row],[Recursos propios 2024]:[Otros 2024]])</f>
        <v>0</v>
      </c>
      <c r="AO34" s="25">
        <f>SUM(Tabla1[[#This Row],[Recursos propios 2024]:[Otros 2024]])</f>
        <v>0</v>
      </c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5">
        <f>SUM(Tabla1[[#This Row],[Recursos propios 20242]:[Otros 202415]])</f>
        <v>0</v>
      </c>
      <c r="BD34" s="39" t="e">
        <f>+Tabla1[[#This Row],[Total Comprometido 2024]]/Tabla1[[#This Row],[Total 2024]]</f>
        <v>#DIV/0!</v>
      </c>
      <c r="BE34" s="22"/>
      <c r="BF34" s="22"/>
      <c r="BG34" s="22"/>
      <c r="BH34" s="7"/>
      <c r="BI34" s="7"/>
      <c r="BJ34" s="7"/>
    </row>
    <row r="35" spans="1:62" s="16" customFormat="1" x14ac:dyDescent="0.3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23"/>
      <c r="P35" s="29" t="e">
        <f>+(Tabla1[[#This Row],[Meta Ejecutada Vigencia4]]/Tabla1[[#This Row],[Meta Programada Vigencia]])</f>
        <v>#DIV/0!</v>
      </c>
      <c r="Q35" s="29" t="e">
        <f>+Tabla1[[#This Row],[Meta Ejecutada Vigencia4]]/Tabla1[[#This Row],[Meta Programada Cuatrienio3]]/4</f>
        <v>#DIV/0!</v>
      </c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72">
        <f>SUM(Tabla1[[#This Row],[Recursos propios 2024]:[Otros 2024]])</f>
        <v>0</v>
      </c>
      <c r="AO35" s="26">
        <f>SUM(Tabla1[[#This Row],[Recursos propios 2024]:[Otros 2024]])</f>
        <v>0</v>
      </c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6">
        <f>SUM(Tabla1[[#This Row],[Recursos propios 20242]:[Otros 202415]])</f>
        <v>0</v>
      </c>
      <c r="BD35" s="38" t="e">
        <f>+Tabla1[[#This Row],[Total Comprometido 2024]]/Tabla1[[#This Row],[Total 2024]]</f>
        <v>#DIV/0!</v>
      </c>
      <c r="BE35" s="23"/>
      <c r="BF35" s="23"/>
      <c r="BG35" s="23"/>
      <c r="BH35" s="6"/>
      <c r="BI35" s="6"/>
      <c r="BJ35" s="7"/>
    </row>
    <row r="36" spans="1:62" s="16" customForma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22"/>
      <c r="P36" s="28" t="e">
        <f>+(Tabla1[[#This Row],[Meta Ejecutada Vigencia4]]/Tabla1[[#This Row],[Meta Programada Vigencia]])</f>
        <v>#DIV/0!</v>
      </c>
      <c r="Q36" s="28" t="e">
        <f>+Tabla1[[#This Row],[Meta Ejecutada Vigencia4]]/Tabla1[[#This Row],[Meta Programada Cuatrienio3]]/4</f>
        <v>#DIV/0!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70">
        <f>SUM(Tabla1[[#This Row],[Recursos propios 2024]:[Otros 2024]])</f>
        <v>0</v>
      </c>
      <c r="AO36" s="25">
        <f>SUM(Tabla1[[#This Row],[Recursos propios 2024]:[Otros 2024]])</f>
        <v>0</v>
      </c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5">
        <f>SUM(Tabla1[[#This Row],[Recursos propios 20242]:[Otros 202415]])</f>
        <v>0</v>
      </c>
      <c r="BD36" s="39" t="e">
        <f>+Tabla1[[#This Row],[Total Comprometido 2024]]/Tabla1[[#This Row],[Total 2024]]</f>
        <v>#DIV/0!</v>
      </c>
      <c r="BE36" s="22"/>
      <c r="BF36" s="22"/>
      <c r="BG36" s="22"/>
      <c r="BH36" s="7"/>
      <c r="BI36" s="7"/>
      <c r="BJ36" s="7"/>
    </row>
    <row r="37" spans="1:62" s="16" customFormat="1" x14ac:dyDescent="0.3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3"/>
      <c r="P37" s="29" t="e">
        <f>+(Tabla1[[#This Row],[Meta Ejecutada Vigencia4]]/Tabla1[[#This Row],[Meta Programada Vigencia]])</f>
        <v>#DIV/0!</v>
      </c>
      <c r="Q37" s="29" t="e">
        <f>+Tabla1[[#This Row],[Meta Ejecutada Vigencia4]]/Tabla1[[#This Row],[Meta Programada Cuatrienio3]]/4</f>
        <v>#DIV/0!</v>
      </c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72">
        <f>SUM(Tabla1[[#This Row],[Recursos propios 2024]:[Otros 2024]])</f>
        <v>0</v>
      </c>
      <c r="AO37" s="26">
        <f>SUM(Tabla1[[#This Row],[Recursos propios 2024]:[Otros 2024]])</f>
        <v>0</v>
      </c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6">
        <f>SUM(Tabla1[[#This Row],[Recursos propios 20242]:[Otros 202415]])</f>
        <v>0</v>
      </c>
      <c r="BD37" s="38" t="e">
        <f>+Tabla1[[#This Row],[Total Comprometido 2024]]/Tabla1[[#This Row],[Total 2024]]</f>
        <v>#DIV/0!</v>
      </c>
      <c r="BE37" s="23"/>
      <c r="BF37" s="23"/>
      <c r="BG37" s="23"/>
      <c r="BH37" s="6"/>
      <c r="BI37" s="6"/>
      <c r="BJ37" s="7"/>
    </row>
    <row r="38" spans="1:62" s="16" customForma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22"/>
      <c r="P38" s="28" t="e">
        <f>+(Tabla1[[#This Row],[Meta Ejecutada Vigencia4]]/Tabla1[[#This Row],[Meta Programada Vigencia]])</f>
        <v>#DIV/0!</v>
      </c>
      <c r="Q38" s="28" t="e">
        <f>+Tabla1[[#This Row],[Meta Ejecutada Vigencia4]]/Tabla1[[#This Row],[Meta Programada Cuatrienio3]]/4</f>
        <v>#DIV/0!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70">
        <f>SUM(Tabla1[[#This Row],[Recursos propios 2024]:[Otros 2024]])</f>
        <v>0</v>
      </c>
      <c r="AO38" s="25">
        <f>SUM(Tabla1[[#This Row],[Recursos propios 2024]:[Otros 2024]])</f>
        <v>0</v>
      </c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5">
        <f>SUM(Tabla1[[#This Row],[Recursos propios 20242]:[Otros 202415]])</f>
        <v>0</v>
      </c>
      <c r="BD38" s="39" t="e">
        <f>+Tabla1[[#This Row],[Total Comprometido 2024]]/Tabla1[[#This Row],[Total 2024]]</f>
        <v>#DIV/0!</v>
      </c>
      <c r="BE38" s="22"/>
      <c r="BF38" s="22"/>
      <c r="BG38" s="22"/>
      <c r="BH38" s="7"/>
      <c r="BI38" s="7"/>
      <c r="BJ38" s="7"/>
    </row>
    <row r="39" spans="1:62" s="16" customFormat="1" x14ac:dyDescent="0.3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23"/>
      <c r="P39" s="29" t="e">
        <f>+(Tabla1[[#This Row],[Meta Ejecutada Vigencia4]]/Tabla1[[#This Row],[Meta Programada Vigencia]])</f>
        <v>#DIV/0!</v>
      </c>
      <c r="Q39" s="29" t="e">
        <f>+Tabla1[[#This Row],[Meta Ejecutada Vigencia4]]/Tabla1[[#This Row],[Meta Programada Cuatrienio3]]/4</f>
        <v>#DIV/0!</v>
      </c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72">
        <f>SUM(Tabla1[[#This Row],[Recursos propios 2024]:[Otros 2024]])</f>
        <v>0</v>
      </c>
      <c r="AO39" s="26">
        <f>SUM(Tabla1[[#This Row],[Recursos propios 2024]:[Otros 2024]])</f>
        <v>0</v>
      </c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6">
        <f>SUM(Tabla1[[#This Row],[Recursos propios 20242]:[Otros 202415]])</f>
        <v>0</v>
      </c>
      <c r="BD39" s="38" t="e">
        <f>+Tabla1[[#This Row],[Total Comprometido 2024]]/Tabla1[[#This Row],[Total 2024]]</f>
        <v>#DIV/0!</v>
      </c>
      <c r="BE39" s="23"/>
      <c r="BF39" s="23"/>
      <c r="BG39" s="23"/>
      <c r="BH39" s="6"/>
      <c r="BI39" s="6"/>
      <c r="BJ39" s="7"/>
    </row>
    <row r="40" spans="1:62" s="16" customForma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22"/>
      <c r="P40" s="28" t="e">
        <f>+(Tabla1[[#This Row],[Meta Ejecutada Vigencia4]]/Tabla1[[#This Row],[Meta Programada Vigencia]])</f>
        <v>#DIV/0!</v>
      </c>
      <c r="Q40" s="28" t="e">
        <f>+Tabla1[[#This Row],[Meta Ejecutada Vigencia4]]/Tabla1[[#This Row],[Meta Programada Cuatrienio3]]/4</f>
        <v>#DIV/0!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70">
        <f>SUM(Tabla1[[#This Row],[Recursos propios 2024]:[Otros 2024]])</f>
        <v>0</v>
      </c>
      <c r="AO40" s="25">
        <f>SUM(Tabla1[[#This Row],[Recursos propios 2024]:[Otros 2024]])</f>
        <v>0</v>
      </c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5">
        <f>SUM(Tabla1[[#This Row],[Recursos propios 20242]:[Otros 202415]])</f>
        <v>0</v>
      </c>
      <c r="BD40" s="39" t="e">
        <f>+Tabla1[[#This Row],[Total Comprometido 2024]]/Tabla1[[#This Row],[Total 2024]]</f>
        <v>#DIV/0!</v>
      </c>
      <c r="BE40" s="22"/>
      <c r="BF40" s="22"/>
      <c r="BG40" s="22"/>
      <c r="BH40" s="7"/>
      <c r="BI40" s="7"/>
      <c r="BJ40" s="7"/>
    </row>
    <row r="41" spans="1:62" s="16" customFormat="1" x14ac:dyDescent="0.3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23"/>
      <c r="P41" s="29" t="e">
        <f>+(Tabla1[[#This Row],[Meta Ejecutada Vigencia4]]/Tabla1[[#This Row],[Meta Programada Vigencia]])</f>
        <v>#DIV/0!</v>
      </c>
      <c r="Q41" s="29" t="e">
        <f>+Tabla1[[#This Row],[Meta Ejecutada Vigencia4]]/Tabla1[[#This Row],[Meta Programada Cuatrienio3]]/4</f>
        <v>#DIV/0!</v>
      </c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72">
        <f>SUM(Tabla1[[#This Row],[Recursos propios 2024]:[Otros 2024]])</f>
        <v>0</v>
      </c>
      <c r="AO41" s="26">
        <f>SUM(Tabla1[[#This Row],[Recursos propios 2024]:[Otros 2024]])</f>
        <v>0</v>
      </c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6">
        <f>SUM(Tabla1[[#This Row],[Recursos propios 20242]:[Otros 202415]])</f>
        <v>0</v>
      </c>
      <c r="BD41" s="38" t="e">
        <f>+Tabla1[[#This Row],[Total Comprometido 2024]]/Tabla1[[#This Row],[Total 2024]]</f>
        <v>#DIV/0!</v>
      </c>
      <c r="BE41" s="23"/>
      <c r="BF41" s="23"/>
      <c r="BG41" s="23"/>
      <c r="BH41" s="6"/>
      <c r="BI41" s="6"/>
      <c r="BJ41" s="7"/>
    </row>
    <row r="42" spans="1:62" s="16" customFormat="1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22"/>
      <c r="P42" s="28" t="e">
        <f>+(Tabla1[[#This Row],[Meta Ejecutada Vigencia4]]/Tabla1[[#This Row],[Meta Programada Vigencia]])</f>
        <v>#DIV/0!</v>
      </c>
      <c r="Q42" s="28" t="e">
        <f>+Tabla1[[#This Row],[Meta Ejecutada Vigencia4]]/Tabla1[[#This Row],[Meta Programada Cuatrienio3]]/4</f>
        <v>#DIV/0!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70">
        <f>SUM(Tabla1[[#This Row],[Recursos propios 2024]:[Otros 2024]])</f>
        <v>0</v>
      </c>
      <c r="AO42" s="25">
        <f>SUM(Tabla1[[#This Row],[Recursos propios 2024]:[Otros 2024]])</f>
        <v>0</v>
      </c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5">
        <f>SUM(Tabla1[[#This Row],[Recursos propios 20242]:[Otros 202415]])</f>
        <v>0</v>
      </c>
      <c r="BD42" s="39" t="e">
        <f>+Tabla1[[#This Row],[Total Comprometido 2024]]/Tabla1[[#This Row],[Total 2024]]</f>
        <v>#DIV/0!</v>
      </c>
      <c r="BE42" s="22"/>
      <c r="BF42" s="22"/>
      <c r="BG42" s="22"/>
      <c r="BH42" s="7"/>
      <c r="BI42" s="7"/>
      <c r="BJ42" s="7"/>
    </row>
    <row r="43" spans="1:62" s="16" customFormat="1" x14ac:dyDescent="0.3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3"/>
      <c r="P43" s="29" t="e">
        <f>+(Tabla1[[#This Row],[Meta Ejecutada Vigencia4]]/Tabla1[[#This Row],[Meta Programada Vigencia]])</f>
        <v>#DIV/0!</v>
      </c>
      <c r="Q43" s="29" t="e">
        <f>+Tabla1[[#This Row],[Meta Ejecutada Vigencia4]]/Tabla1[[#This Row],[Meta Programada Cuatrienio3]]/4</f>
        <v>#DIV/0!</v>
      </c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72">
        <f>SUM(Tabla1[[#This Row],[Recursos propios 2024]:[Otros 2024]])</f>
        <v>0</v>
      </c>
      <c r="AO43" s="26">
        <f>SUM(Tabla1[[#This Row],[Recursos propios 2024]:[Otros 2024]])</f>
        <v>0</v>
      </c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6">
        <f>SUM(Tabla1[[#This Row],[Recursos propios 20242]:[Otros 202415]])</f>
        <v>0</v>
      </c>
      <c r="BD43" s="38" t="e">
        <f>+Tabla1[[#This Row],[Total Comprometido 2024]]/Tabla1[[#This Row],[Total 2024]]</f>
        <v>#DIV/0!</v>
      </c>
      <c r="BE43" s="23"/>
      <c r="BF43" s="23"/>
      <c r="BG43" s="23"/>
      <c r="BH43" s="6"/>
      <c r="BI43" s="6"/>
      <c r="BJ43" s="7"/>
    </row>
    <row r="44" spans="1:62" s="16" customForma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22"/>
      <c r="P44" s="28" t="e">
        <f>+(Tabla1[[#This Row],[Meta Ejecutada Vigencia4]]/Tabla1[[#This Row],[Meta Programada Vigencia]])</f>
        <v>#DIV/0!</v>
      </c>
      <c r="Q44" s="28" t="e">
        <f>+Tabla1[[#This Row],[Meta Ejecutada Vigencia4]]/Tabla1[[#This Row],[Meta Programada Cuatrienio3]]/4</f>
        <v>#DIV/0!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70">
        <f>SUM(Tabla1[[#This Row],[Recursos propios 2024]:[Otros 2024]])</f>
        <v>0</v>
      </c>
      <c r="AO44" s="25">
        <f>SUM(Tabla1[[#This Row],[Recursos propios 2024]:[Otros 2024]])</f>
        <v>0</v>
      </c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5">
        <f>SUM(Tabla1[[#This Row],[Recursos propios 20242]:[Otros 202415]])</f>
        <v>0</v>
      </c>
      <c r="BD44" s="39" t="e">
        <f>+Tabla1[[#This Row],[Total Comprometido 2024]]/Tabla1[[#This Row],[Total 2024]]</f>
        <v>#DIV/0!</v>
      </c>
      <c r="BE44" s="22"/>
      <c r="BF44" s="22"/>
      <c r="BG44" s="22"/>
      <c r="BH44" s="7"/>
      <c r="BI44" s="7"/>
      <c r="BJ44" s="7"/>
    </row>
    <row r="45" spans="1:62" s="16" customFormat="1" x14ac:dyDescent="0.3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3"/>
      <c r="P45" s="29" t="e">
        <f>+(Tabla1[[#This Row],[Meta Ejecutada Vigencia4]]/Tabla1[[#This Row],[Meta Programada Vigencia]])</f>
        <v>#DIV/0!</v>
      </c>
      <c r="Q45" s="29" t="e">
        <f>+Tabla1[[#This Row],[Meta Ejecutada Vigencia4]]/Tabla1[[#This Row],[Meta Programada Cuatrienio3]]/4</f>
        <v>#DIV/0!</v>
      </c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72">
        <f>SUM(Tabla1[[#This Row],[Recursos propios 2024]:[Otros 2024]])</f>
        <v>0</v>
      </c>
      <c r="AO45" s="26">
        <f>SUM(Tabla1[[#This Row],[Recursos propios 2024]:[Otros 2024]])</f>
        <v>0</v>
      </c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6">
        <f>SUM(Tabla1[[#This Row],[Recursos propios 20242]:[Otros 202415]])</f>
        <v>0</v>
      </c>
      <c r="BD45" s="38" t="e">
        <f>+Tabla1[[#This Row],[Total Comprometido 2024]]/Tabla1[[#This Row],[Total 2024]]</f>
        <v>#DIV/0!</v>
      </c>
      <c r="BE45" s="23"/>
      <c r="BF45" s="23"/>
      <c r="BG45" s="23"/>
      <c r="BH45" s="6"/>
      <c r="BI45" s="6"/>
      <c r="BJ45" s="7"/>
    </row>
    <row r="46" spans="1:62" s="16" customForma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22"/>
      <c r="P46" s="28" t="e">
        <f>+(Tabla1[[#This Row],[Meta Ejecutada Vigencia4]]/Tabla1[[#This Row],[Meta Programada Vigencia]])</f>
        <v>#DIV/0!</v>
      </c>
      <c r="Q46" s="28" t="e">
        <f>+Tabla1[[#This Row],[Meta Ejecutada Vigencia4]]/Tabla1[[#This Row],[Meta Programada Cuatrienio3]]/4</f>
        <v>#DIV/0!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70">
        <f>SUM(Tabla1[[#This Row],[Recursos propios 2024]:[Otros 2024]])</f>
        <v>0</v>
      </c>
      <c r="AO46" s="25">
        <f>SUM(Tabla1[[#This Row],[Recursos propios 2024]:[Otros 2024]])</f>
        <v>0</v>
      </c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5">
        <f>SUM(Tabla1[[#This Row],[Recursos propios 20242]:[Otros 202415]])</f>
        <v>0</v>
      </c>
      <c r="BD46" s="39" t="e">
        <f>+Tabla1[[#This Row],[Total Comprometido 2024]]/Tabla1[[#This Row],[Total 2024]]</f>
        <v>#DIV/0!</v>
      </c>
      <c r="BE46" s="22"/>
      <c r="BF46" s="22"/>
      <c r="BG46" s="22"/>
      <c r="BH46" s="7"/>
      <c r="BI46" s="7"/>
      <c r="BJ46" s="7"/>
    </row>
    <row r="47" spans="1:62" s="16" customFormat="1" x14ac:dyDescent="0.3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23"/>
      <c r="P47" s="29" t="e">
        <f>+(Tabla1[[#This Row],[Meta Ejecutada Vigencia4]]/Tabla1[[#This Row],[Meta Programada Vigencia]])</f>
        <v>#DIV/0!</v>
      </c>
      <c r="Q47" s="29" t="e">
        <f>+Tabla1[[#This Row],[Meta Ejecutada Vigencia4]]/Tabla1[[#This Row],[Meta Programada Cuatrienio3]]/4</f>
        <v>#DIV/0!</v>
      </c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72">
        <f>SUM(Tabla1[[#This Row],[Recursos propios 2024]:[Otros 2024]])</f>
        <v>0</v>
      </c>
      <c r="AO47" s="26">
        <f>SUM(Tabla1[[#This Row],[Recursos propios 2024]:[Otros 2024]])</f>
        <v>0</v>
      </c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6">
        <f>SUM(Tabla1[[#This Row],[Recursos propios 20242]:[Otros 202415]])</f>
        <v>0</v>
      </c>
      <c r="BD47" s="38" t="e">
        <f>+Tabla1[[#This Row],[Total Comprometido 2024]]/Tabla1[[#This Row],[Total 2024]]</f>
        <v>#DIV/0!</v>
      </c>
      <c r="BE47" s="23"/>
      <c r="BF47" s="23"/>
      <c r="BG47" s="23"/>
      <c r="BH47" s="6"/>
      <c r="BI47" s="6"/>
      <c r="BJ47" s="7"/>
    </row>
    <row r="48" spans="1:62" s="16" customFormat="1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22"/>
      <c r="P48" s="28" t="e">
        <f>+(Tabla1[[#This Row],[Meta Ejecutada Vigencia4]]/Tabla1[[#This Row],[Meta Programada Vigencia]])</f>
        <v>#DIV/0!</v>
      </c>
      <c r="Q48" s="28" t="e">
        <f>+Tabla1[[#This Row],[Meta Ejecutada Vigencia4]]/Tabla1[[#This Row],[Meta Programada Cuatrienio3]]/4</f>
        <v>#DIV/0!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70">
        <f>SUM(Tabla1[[#This Row],[Recursos propios 2024]:[Otros 2024]])</f>
        <v>0</v>
      </c>
      <c r="AO48" s="25">
        <f>SUM(Tabla1[[#This Row],[Recursos propios 2024]:[Otros 2024]])</f>
        <v>0</v>
      </c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5">
        <f>SUM(Tabla1[[#This Row],[Recursos propios 20242]:[Otros 202415]])</f>
        <v>0</v>
      </c>
      <c r="BD48" s="39" t="e">
        <f>+Tabla1[[#This Row],[Total Comprometido 2024]]/Tabla1[[#This Row],[Total 2024]]</f>
        <v>#DIV/0!</v>
      </c>
      <c r="BE48" s="22"/>
      <c r="BF48" s="22"/>
      <c r="BG48" s="22"/>
      <c r="BH48" s="7"/>
      <c r="BI48" s="7"/>
      <c r="BJ48" s="7"/>
    </row>
    <row r="49" spans="1:62" s="16" customFormat="1" x14ac:dyDescent="0.3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23"/>
      <c r="P49" s="29" t="e">
        <f>+(Tabla1[[#This Row],[Meta Ejecutada Vigencia4]]/Tabla1[[#This Row],[Meta Programada Vigencia]])</f>
        <v>#DIV/0!</v>
      </c>
      <c r="Q49" s="29" t="e">
        <f>+Tabla1[[#This Row],[Meta Ejecutada Vigencia4]]/Tabla1[[#This Row],[Meta Programada Cuatrienio3]]/4</f>
        <v>#DIV/0!</v>
      </c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72">
        <f>SUM(Tabla1[[#This Row],[Recursos propios 2024]:[Otros 2024]])</f>
        <v>0</v>
      </c>
      <c r="AO49" s="26">
        <f>SUM(Tabla1[[#This Row],[Recursos propios 2024]:[Otros 2024]])</f>
        <v>0</v>
      </c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6">
        <f>SUM(Tabla1[[#This Row],[Recursos propios 20242]:[Otros 202415]])</f>
        <v>0</v>
      </c>
      <c r="BD49" s="38" t="e">
        <f>+Tabla1[[#This Row],[Total Comprometido 2024]]/Tabla1[[#This Row],[Total 2024]]</f>
        <v>#DIV/0!</v>
      </c>
      <c r="BE49" s="23"/>
      <c r="BF49" s="23"/>
      <c r="BG49" s="23"/>
      <c r="BH49" s="6"/>
      <c r="BI49" s="6"/>
      <c r="BJ49" s="7"/>
    </row>
    <row r="50" spans="1:62" s="16" customFormat="1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22"/>
      <c r="P50" s="28" t="e">
        <f>+(Tabla1[[#This Row],[Meta Ejecutada Vigencia4]]/Tabla1[[#This Row],[Meta Programada Vigencia]])</f>
        <v>#DIV/0!</v>
      </c>
      <c r="Q50" s="28" t="e">
        <f>+Tabla1[[#This Row],[Meta Ejecutada Vigencia4]]/Tabla1[[#This Row],[Meta Programada Cuatrienio3]]/4</f>
        <v>#DIV/0!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70">
        <f>SUM(Tabla1[[#This Row],[Recursos propios 2024]:[Otros 2024]])</f>
        <v>0</v>
      </c>
      <c r="AO50" s="25">
        <f>SUM(Tabla1[[#This Row],[Recursos propios 2024]:[Otros 2024]])</f>
        <v>0</v>
      </c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5">
        <f>SUM(Tabla1[[#This Row],[Recursos propios 20242]:[Otros 202415]])</f>
        <v>0</v>
      </c>
      <c r="BD50" s="39" t="e">
        <f>+Tabla1[[#This Row],[Total Comprometido 2024]]/Tabla1[[#This Row],[Total 2024]]</f>
        <v>#DIV/0!</v>
      </c>
      <c r="BE50" s="22"/>
      <c r="BF50" s="22"/>
      <c r="BG50" s="22"/>
      <c r="BH50" s="7"/>
      <c r="BI50" s="7"/>
      <c r="BJ50" s="7"/>
    </row>
    <row r="51" spans="1:62" s="16" customFormat="1" x14ac:dyDescent="0.3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23"/>
      <c r="P51" s="29" t="e">
        <f>+(Tabla1[[#This Row],[Meta Ejecutada Vigencia4]]/Tabla1[[#This Row],[Meta Programada Vigencia]])</f>
        <v>#DIV/0!</v>
      </c>
      <c r="Q51" s="29" t="e">
        <f>+Tabla1[[#This Row],[Meta Ejecutada Vigencia4]]/Tabla1[[#This Row],[Meta Programada Cuatrienio3]]/4</f>
        <v>#DIV/0!</v>
      </c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72">
        <f>SUM(Tabla1[[#This Row],[Recursos propios 2024]:[Otros 2024]])</f>
        <v>0</v>
      </c>
      <c r="AO51" s="26">
        <f>SUM(Tabla1[[#This Row],[Recursos propios 2024]:[Otros 2024]])</f>
        <v>0</v>
      </c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6">
        <f>SUM(Tabla1[[#This Row],[Recursos propios 20242]:[Otros 202415]])</f>
        <v>0</v>
      </c>
      <c r="BD51" s="38" t="e">
        <f>+Tabla1[[#This Row],[Total Comprometido 2024]]/Tabla1[[#This Row],[Total 2024]]</f>
        <v>#DIV/0!</v>
      </c>
      <c r="BE51" s="23"/>
      <c r="BF51" s="23"/>
      <c r="BG51" s="23"/>
      <c r="BH51" s="6"/>
      <c r="BI51" s="6"/>
      <c r="BJ51" s="7"/>
    </row>
    <row r="52" spans="1:62" s="16" customFormat="1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22"/>
      <c r="P52" s="28" t="e">
        <f>+(Tabla1[[#This Row],[Meta Ejecutada Vigencia4]]/Tabla1[[#This Row],[Meta Programada Vigencia]])</f>
        <v>#DIV/0!</v>
      </c>
      <c r="Q52" s="28" t="e">
        <f>+Tabla1[[#This Row],[Meta Ejecutada Vigencia4]]/Tabla1[[#This Row],[Meta Programada Cuatrienio3]]/4</f>
        <v>#DIV/0!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70">
        <f>SUM(Tabla1[[#This Row],[Recursos propios 2024]:[Otros 2024]])</f>
        <v>0</v>
      </c>
      <c r="AO52" s="25">
        <f>SUM(Tabla1[[#This Row],[Recursos propios 2024]:[Otros 2024]])</f>
        <v>0</v>
      </c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5">
        <f>SUM(Tabla1[[#This Row],[Recursos propios 20242]:[Otros 202415]])</f>
        <v>0</v>
      </c>
      <c r="BD52" s="39" t="e">
        <f>+Tabla1[[#This Row],[Total Comprometido 2024]]/Tabla1[[#This Row],[Total 2024]]</f>
        <v>#DIV/0!</v>
      </c>
      <c r="BE52" s="22"/>
      <c r="BF52" s="22"/>
      <c r="BG52" s="22"/>
      <c r="BH52" s="7"/>
      <c r="BI52" s="7"/>
      <c r="BJ52" s="7"/>
    </row>
    <row r="53" spans="1:62" s="16" customFormat="1" x14ac:dyDescent="0.3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23"/>
      <c r="P53" s="29" t="e">
        <f>+(Tabla1[[#This Row],[Meta Ejecutada Vigencia4]]/Tabla1[[#This Row],[Meta Programada Vigencia]])</f>
        <v>#DIV/0!</v>
      </c>
      <c r="Q53" s="29" t="e">
        <f>+Tabla1[[#This Row],[Meta Ejecutada Vigencia4]]/Tabla1[[#This Row],[Meta Programada Cuatrienio3]]/4</f>
        <v>#DIV/0!</v>
      </c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72">
        <f>SUM(Tabla1[[#This Row],[Recursos propios 2024]:[Otros 2024]])</f>
        <v>0</v>
      </c>
      <c r="AO53" s="26">
        <f>SUM(Tabla1[[#This Row],[Recursos propios 2024]:[Otros 2024]])</f>
        <v>0</v>
      </c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6">
        <f>SUM(Tabla1[[#This Row],[Recursos propios 20242]:[Otros 202415]])</f>
        <v>0</v>
      </c>
      <c r="BD53" s="38" t="e">
        <f>+Tabla1[[#This Row],[Total Comprometido 2024]]/Tabla1[[#This Row],[Total 2024]]</f>
        <v>#DIV/0!</v>
      </c>
      <c r="BE53" s="23"/>
      <c r="BF53" s="23"/>
      <c r="BG53" s="23"/>
      <c r="BH53" s="6"/>
      <c r="BI53" s="6"/>
      <c r="BJ53" s="7"/>
    </row>
    <row r="54" spans="1:62" s="16" customForma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22"/>
      <c r="P54" s="28" t="e">
        <f>+(Tabla1[[#This Row],[Meta Ejecutada Vigencia4]]/Tabla1[[#This Row],[Meta Programada Vigencia]])</f>
        <v>#DIV/0!</v>
      </c>
      <c r="Q54" s="28" t="e">
        <f>+Tabla1[[#This Row],[Meta Ejecutada Vigencia4]]/Tabla1[[#This Row],[Meta Programada Cuatrienio3]]/4</f>
        <v>#DIV/0!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70">
        <f>SUM(Tabla1[[#This Row],[Recursos propios 2024]:[Otros 2024]])</f>
        <v>0</v>
      </c>
      <c r="AO54" s="25">
        <f>SUM(Tabla1[[#This Row],[Recursos propios 2024]:[Otros 2024]])</f>
        <v>0</v>
      </c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5">
        <f>SUM(Tabla1[[#This Row],[Recursos propios 20242]:[Otros 202415]])</f>
        <v>0</v>
      </c>
      <c r="BD54" s="39" t="e">
        <f>+Tabla1[[#This Row],[Total Comprometido 2024]]/Tabla1[[#This Row],[Total 2024]]</f>
        <v>#DIV/0!</v>
      </c>
      <c r="BE54" s="22"/>
      <c r="BF54" s="22"/>
      <c r="BG54" s="22"/>
      <c r="BH54" s="7"/>
      <c r="BI54" s="7"/>
      <c r="BJ54" s="7"/>
    </row>
    <row r="55" spans="1:62" s="16" customFormat="1" x14ac:dyDescent="0.3">
      <c r="A55" s="7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23"/>
      <c r="P55" s="29" t="e">
        <f>+(Tabla1[[#This Row],[Meta Ejecutada Vigencia4]]/Tabla1[[#This Row],[Meta Programada Vigencia]])</f>
        <v>#DIV/0!</v>
      </c>
      <c r="Q55" s="29" t="e">
        <f>+Tabla1[[#This Row],[Meta Ejecutada Vigencia4]]/Tabla1[[#This Row],[Meta Programada Cuatrienio3]]/4</f>
        <v>#DIV/0!</v>
      </c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72">
        <f>SUM(Tabla1[[#This Row],[Recursos propios 2024]:[Otros 2024]])</f>
        <v>0</v>
      </c>
      <c r="AO55" s="26">
        <f>SUM(Tabla1[[#This Row],[Recursos propios 2024]:[Otros 2024]])</f>
        <v>0</v>
      </c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6">
        <f>SUM(Tabla1[[#This Row],[Recursos propios 20242]:[Otros 202415]])</f>
        <v>0</v>
      </c>
      <c r="BD55" s="38" t="e">
        <f>+Tabla1[[#This Row],[Total Comprometido 2024]]/Tabla1[[#This Row],[Total 2024]]</f>
        <v>#DIV/0!</v>
      </c>
      <c r="BE55" s="23"/>
      <c r="BF55" s="23"/>
      <c r="BG55" s="23"/>
      <c r="BH55" s="6"/>
      <c r="BI55" s="6"/>
      <c r="BJ55" s="7"/>
    </row>
    <row r="56" spans="1:62" s="16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22"/>
      <c r="P56" s="28" t="e">
        <f>+(Tabla1[[#This Row],[Meta Ejecutada Vigencia4]]/Tabla1[[#This Row],[Meta Programada Vigencia]])</f>
        <v>#DIV/0!</v>
      </c>
      <c r="Q56" s="28" t="e">
        <f>+Tabla1[[#This Row],[Meta Ejecutada Vigencia4]]/Tabla1[[#This Row],[Meta Programada Cuatrienio3]]/4</f>
        <v>#DIV/0!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70">
        <f>SUM(Tabla1[[#This Row],[Recursos propios 2024]:[Otros 2024]])</f>
        <v>0</v>
      </c>
      <c r="AO56" s="25">
        <f>SUM(Tabla1[[#This Row],[Recursos propios 2024]:[Otros 2024]])</f>
        <v>0</v>
      </c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5">
        <f>SUM(Tabla1[[#This Row],[Recursos propios 20242]:[Otros 202415]])</f>
        <v>0</v>
      </c>
      <c r="BD56" s="39" t="e">
        <f>+Tabla1[[#This Row],[Total Comprometido 2024]]/Tabla1[[#This Row],[Total 2024]]</f>
        <v>#DIV/0!</v>
      </c>
      <c r="BE56" s="22"/>
      <c r="BF56" s="22"/>
      <c r="BG56" s="22"/>
      <c r="BH56" s="7"/>
      <c r="BI56" s="7"/>
      <c r="BJ56" s="7"/>
    </row>
    <row r="57" spans="1:62" s="16" customFormat="1" x14ac:dyDescent="0.3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23"/>
      <c r="P57" s="29" t="e">
        <f>+(Tabla1[[#This Row],[Meta Ejecutada Vigencia4]]/Tabla1[[#This Row],[Meta Programada Vigencia]])</f>
        <v>#DIV/0!</v>
      </c>
      <c r="Q57" s="29" t="e">
        <f>+Tabla1[[#This Row],[Meta Ejecutada Vigencia4]]/Tabla1[[#This Row],[Meta Programada Cuatrienio3]]/4</f>
        <v>#DIV/0!</v>
      </c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72">
        <f>SUM(Tabla1[[#This Row],[Recursos propios 2024]:[Otros 2024]])</f>
        <v>0</v>
      </c>
      <c r="AO57" s="26">
        <f>SUM(Tabla1[[#This Row],[Recursos propios 2024]:[Otros 2024]])</f>
        <v>0</v>
      </c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6">
        <f>SUM(Tabla1[[#This Row],[Recursos propios 20242]:[Otros 202415]])</f>
        <v>0</v>
      </c>
      <c r="BD57" s="38" t="e">
        <f>+Tabla1[[#This Row],[Total Comprometido 2024]]/Tabla1[[#This Row],[Total 2024]]</f>
        <v>#DIV/0!</v>
      </c>
      <c r="BE57" s="23"/>
      <c r="BF57" s="23"/>
      <c r="BG57" s="23"/>
      <c r="BH57" s="6"/>
      <c r="BI57" s="6"/>
      <c r="BJ57" s="7"/>
    </row>
    <row r="58" spans="1:62" s="16" customFormat="1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22"/>
      <c r="P58" s="28" t="e">
        <f>+(Tabla1[[#This Row],[Meta Ejecutada Vigencia4]]/Tabla1[[#This Row],[Meta Programada Vigencia]])</f>
        <v>#DIV/0!</v>
      </c>
      <c r="Q58" s="28" t="e">
        <f>+Tabla1[[#This Row],[Meta Ejecutada Vigencia4]]/Tabla1[[#This Row],[Meta Programada Cuatrienio3]]/4</f>
        <v>#DIV/0!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70">
        <f>SUM(Tabla1[[#This Row],[Recursos propios 2024]:[Otros 2024]])</f>
        <v>0</v>
      </c>
      <c r="AO58" s="25">
        <f>SUM(Tabla1[[#This Row],[Recursos propios 2024]:[Otros 2024]])</f>
        <v>0</v>
      </c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5">
        <f>SUM(Tabla1[[#This Row],[Recursos propios 20242]:[Otros 202415]])</f>
        <v>0</v>
      </c>
      <c r="BD58" s="39" t="e">
        <f>+Tabla1[[#This Row],[Total Comprometido 2024]]/Tabla1[[#This Row],[Total 2024]]</f>
        <v>#DIV/0!</v>
      </c>
      <c r="BE58" s="22"/>
      <c r="BF58" s="22"/>
      <c r="BG58" s="22"/>
      <c r="BH58" s="7"/>
      <c r="BI58" s="7"/>
      <c r="BJ58" s="7"/>
    </row>
    <row r="59" spans="1:62" s="16" customFormat="1" x14ac:dyDescent="0.3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23"/>
      <c r="P59" s="29" t="e">
        <f>+(Tabla1[[#This Row],[Meta Ejecutada Vigencia4]]/Tabla1[[#This Row],[Meta Programada Vigencia]])</f>
        <v>#DIV/0!</v>
      </c>
      <c r="Q59" s="29" t="e">
        <f>+Tabla1[[#This Row],[Meta Ejecutada Vigencia4]]/Tabla1[[#This Row],[Meta Programada Cuatrienio3]]/4</f>
        <v>#DIV/0!</v>
      </c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72">
        <f>SUM(Tabla1[[#This Row],[Recursos propios 2024]:[Otros 2024]])</f>
        <v>0</v>
      </c>
      <c r="AO59" s="26">
        <f>SUM(Tabla1[[#This Row],[Recursos propios 2024]:[Otros 2024]])</f>
        <v>0</v>
      </c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6">
        <f>SUM(Tabla1[[#This Row],[Recursos propios 20242]:[Otros 202415]])</f>
        <v>0</v>
      </c>
      <c r="BD59" s="38" t="e">
        <f>+Tabla1[[#This Row],[Total Comprometido 2024]]/Tabla1[[#This Row],[Total 2024]]</f>
        <v>#DIV/0!</v>
      </c>
      <c r="BE59" s="23"/>
      <c r="BF59" s="23"/>
      <c r="BG59" s="23"/>
      <c r="BH59" s="6"/>
      <c r="BI59" s="6"/>
      <c r="BJ59" s="7"/>
    </row>
    <row r="60" spans="1:62" s="16" customFormat="1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22"/>
      <c r="P60" s="28" t="e">
        <f>+(Tabla1[[#This Row],[Meta Ejecutada Vigencia4]]/Tabla1[[#This Row],[Meta Programada Vigencia]])</f>
        <v>#DIV/0!</v>
      </c>
      <c r="Q60" s="28" t="e">
        <f>+Tabla1[[#This Row],[Meta Ejecutada Vigencia4]]/Tabla1[[#This Row],[Meta Programada Cuatrienio3]]/4</f>
        <v>#DIV/0!</v>
      </c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70">
        <f>SUM(Tabla1[[#This Row],[Recursos propios 2024]:[Otros 2024]])</f>
        <v>0</v>
      </c>
      <c r="AO60" s="25">
        <f>SUM(Tabla1[[#This Row],[Recursos propios 2024]:[Otros 2024]])</f>
        <v>0</v>
      </c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5">
        <f>SUM(Tabla1[[#This Row],[Recursos propios 20242]:[Otros 202415]])</f>
        <v>0</v>
      </c>
      <c r="BD60" s="39" t="e">
        <f>+Tabla1[[#This Row],[Total Comprometido 2024]]/Tabla1[[#This Row],[Total 2024]]</f>
        <v>#DIV/0!</v>
      </c>
      <c r="BE60" s="22"/>
      <c r="BF60" s="22"/>
      <c r="BG60" s="22"/>
      <c r="BH60" s="7"/>
      <c r="BI60" s="7"/>
      <c r="BJ60" s="7"/>
    </row>
    <row r="61" spans="1:62" s="16" customFormat="1" x14ac:dyDescent="0.3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23"/>
      <c r="P61" s="29" t="e">
        <f>+(Tabla1[[#This Row],[Meta Ejecutada Vigencia4]]/Tabla1[[#This Row],[Meta Programada Vigencia]])</f>
        <v>#DIV/0!</v>
      </c>
      <c r="Q61" s="29" t="e">
        <f>+Tabla1[[#This Row],[Meta Ejecutada Vigencia4]]/Tabla1[[#This Row],[Meta Programada Cuatrienio3]]/4</f>
        <v>#DIV/0!</v>
      </c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72">
        <f>SUM(Tabla1[[#This Row],[Recursos propios 2024]:[Otros 2024]])</f>
        <v>0</v>
      </c>
      <c r="AO61" s="26">
        <f>SUM(Tabla1[[#This Row],[Recursos propios 2024]:[Otros 2024]])</f>
        <v>0</v>
      </c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6">
        <f>SUM(Tabla1[[#This Row],[Recursos propios 20242]:[Otros 202415]])</f>
        <v>0</v>
      </c>
      <c r="BD61" s="38" t="e">
        <f>+Tabla1[[#This Row],[Total Comprometido 2024]]/Tabla1[[#This Row],[Total 2024]]</f>
        <v>#DIV/0!</v>
      </c>
      <c r="BE61" s="23"/>
      <c r="BF61" s="23"/>
      <c r="BG61" s="23"/>
      <c r="BH61" s="6"/>
      <c r="BI61" s="6"/>
      <c r="BJ61" s="7"/>
    </row>
    <row r="62" spans="1:62" s="16" customFormat="1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22"/>
      <c r="P62" s="28" t="e">
        <f>+(Tabla1[[#This Row],[Meta Ejecutada Vigencia4]]/Tabla1[[#This Row],[Meta Programada Vigencia]])</f>
        <v>#DIV/0!</v>
      </c>
      <c r="Q62" s="28" t="e">
        <f>+Tabla1[[#This Row],[Meta Ejecutada Vigencia4]]/Tabla1[[#This Row],[Meta Programada Cuatrienio3]]/4</f>
        <v>#DIV/0!</v>
      </c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70">
        <f>SUM(Tabla1[[#This Row],[Recursos propios 2024]:[Otros 2024]])</f>
        <v>0</v>
      </c>
      <c r="AO62" s="25">
        <f>SUM(Tabla1[[#This Row],[Recursos propios 2024]:[Otros 2024]])</f>
        <v>0</v>
      </c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5">
        <f>SUM(Tabla1[[#This Row],[Recursos propios 20242]:[Otros 202415]])</f>
        <v>0</v>
      </c>
      <c r="BD62" s="39" t="e">
        <f>+Tabla1[[#This Row],[Total Comprometido 2024]]/Tabla1[[#This Row],[Total 2024]]</f>
        <v>#DIV/0!</v>
      </c>
      <c r="BE62" s="22"/>
      <c r="BF62" s="22"/>
      <c r="BG62" s="22"/>
      <c r="BH62" s="7"/>
      <c r="BI62" s="7"/>
      <c r="BJ62" s="7"/>
    </row>
    <row r="63" spans="1:62" s="16" customFormat="1" x14ac:dyDescent="0.3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23"/>
      <c r="P63" s="29" t="e">
        <f>+(Tabla1[[#This Row],[Meta Ejecutada Vigencia4]]/Tabla1[[#This Row],[Meta Programada Vigencia]])</f>
        <v>#DIV/0!</v>
      </c>
      <c r="Q63" s="29" t="e">
        <f>+Tabla1[[#This Row],[Meta Ejecutada Vigencia4]]/Tabla1[[#This Row],[Meta Programada Cuatrienio3]]/4</f>
        <v>#DIV/0!</v>
      </c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72">
        <f>SUM(Tabla1[[#This Row],[Recursos propios 2024]:[Otros 2024]])</f>
        <v>0</v>
      </c>
      <c r="AO63" s="26">
        <f>SUM(Tabla1[[#This Row],[Recursos propios 2024]:[Otros 2024]])</f>
        <v>0</v>
      </c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6">
        <f>SUM(Tabla1[[#This Row],[Recursos propios 20242]:[Otros 202415]])</f>
        <v>0</v>
      </c>
      <c r="BD63" s="38" t="e">
        <f>+Tabla1[[#This Row],[Total Comprometido 2024]]/Tabla1[[#This Row],[Total 2024]]</f>
        <v>#DIV/0!</v>
      </c>
      <c r="BE63" s="23"/>
      <c r="BF63" s="23"/>
      <c r="BG63" s="23"/>
      <c r="BH63" s="6"/>
      <c r="BI63" s="6"/>
      <c r="BJ63" s="7"/>
    </row>
    <row r="64" spans="1:62" s="16" customForma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22"/>
      <c r="P64" s="28" t="e">
        <f>+(Tabla1[[#This Row],[Meta Ejecutada Vigencia4]]/Tabla1[[#This Row],[Meta Programada Vigencia]])</f>
        <v>#DIV/0!</v>
      </c>
      <c r="Q64" s="28" t="e">
        <f>+Tabla1[[#This Row],[Meta Ejecutada Vigencia4]]/Tabla1[[#This Row],[Meta Programada Cuatrienio3]]/4</f>
        <v>#DIV/0!</v>
      </c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70">
        <f>SUM(Tabla1[[#This Row],[Recursos propios 2024]:[Otros 2024]])</f>
        <v>0</v>
      </c>
      <c r="AO64" s="25">
        <f>SUM(Tabla1[[#This Row],[Recursos propios 2024]:[Otros 2024]])</f>
        <v>0</v>
      </c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5">
        <f>SUM(Tabla1[[#This Row],[Recursos propios 20242]:[Otros 202415]])</f>
        <v>0</v>
      </c>
      <c r="BD64" s="39" t="e">
        <f>+Tabla1[[#This Row],[Total Comprometido 2024]]/Tabla1[[#This Row],[Total 2024]]</f>
        <v>#DIV/0!</v>
      </c>
      <c r="BE64" s="22"/>
      <c r="BF64" s="22"/>
      <c r="BG64" s="22"/>
      <c r="BH64" s="7"/>
      <c r="BI64" s="7"/>
      <c r="BJ64" s="7"/>
    </row>
    <row r="65" spans="1:62" s="16" customFormat="1" x14ac:dyDescent="0.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23"/>
      <c r="P65" s="29" t="e">
        <f>+(Tabla1[[#This Row],[Meta Ejecutada Vigencia4]]/Tabla1[[#This Row],[Meta Programada Vigencia]])</f>
        <v>#DIV/0!</v>
      </c>
      <c r="Q65" s="29" t="e">
        <f>+Tabla1[[#This Row],[Meta Ejecutada Vigencia4]]/Tabla1[[#This Row],[Meta Programada Cuatrienio3]]/4</f>
        <v>#DIV/0!</v>
      </c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72">
        <f>SUM(Tabla1[[#This Row],[Recursos propios 2024]:[Otros 2024]])</f>
        <v>0</v>
      </c>
      <c r="AO65" s="26">
        <f>SUM(Tabla1[[#This Row],[Recursos propios 2024]:[Otros 2024]])</f>
        <v>0</v>
      </c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6">
        <f>SUM(Tabla1[[#This Row],[Recursos propios 20242]:[Otros 202415]])</f>
        <v>0</v>
      </c>
      <c r="BD65" s="38" t="e">
        <f>+Tabla1[[#This Row],[Total Comprometido 2024]]/Tabla1[[#This Row],[Total 2024]]</f>
        <v>#DIV/0!</v>
      </c>
      <c r="BE65" s="23"/>
      <c r="BF65" s="23"/>
      <c r="BG65" s="23"/>
      <c r="BH65" s="6"/>
      <c r="BI65" s="6"/>
      <c r="BJ65" s="7"/>
    </row>
    <row r="66" spans="1:62" s="16" customFormat="1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22"/>
      <c r="P66" s="28" t="e">
        <f>+(Tabla1[[#This Row],[Meta Ejecutada Vigencia4]]/Tabla1[[#This Row],[Meta Programada Vigencia]])</f>
        <v>#DIV/0!</v>
      </c>
      <c r="Q66" s="28" t="e">
        <f>+Tabla1[[#This Row],[Meta Ejecutada Vigencia4]]/Tabla1[[#This Row],[Meta Programada Cuatrienio3]]/4</f>
        <v>#DIV/0!</v>
      </c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70">
        <f>SUM(Tabla1[[#This Row],[Recursos propios 2024]:[Otros 2024]])</f>
        <v>0</v>
      </c>
      <c r="AO66" s="25">
        <f>SUM(Tabla1[[#This Row],[Recursos propios 2024]:[Otros 2024]])</f>
        <v>0</v>
      </c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5">
        <f>SUM(Tabla1[[#This Row],[Recursos propios 20242]:[Otros 202415]])</f>
        <v>0</v>
      </c>
      <c r="BD66" s="39" t="e">
        <f>+Tabla1[[#This Row],[Total Comprometido 2024]]/Tabla1[[#This Row],[Total 2024]]</f>
        <v>#DIV/0!</v>
      </c>
      <c r="BE66" s="22"/>
      <c r="BF66" s="22"/>
      <c r="BG66" s="22"/>
      <c r="BH66" s="7"/>
      <c r="BI66" s="7"/>
      <c r="BJ66" s="7"/>
    </row>
    <row r="67" spans="1:62" s="16" customFormat="1" x14ac:dyDescent="0.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23"/>
      <c r="P67" s="29" t="e">
        <f>+(Tabla1[[#This Row],[Meta Ejecutada Vigencia4]]/Tabla1[[#This Row],[Meta Programada Vigencia]])</f>
        <v>#DIV/0!</v>
      </c>
      <c r="Q67" s="29" t="e">
        <f>+Tabla1[[#This Row],[Meta Ejecutada Vigencia4]]/Tabla1[[#This Row],[Meta Programada Cuatrienio3]]/4</f>
        <v>#DIV/0!</v>
      </c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72">
        <f>SUM(Tabla1[[#This Row],[Recursos propios 2024]:[Otros 2024]])</f>
        <v>0</v>
      </c>
      <c r="AO67" s="26">
        <f>SUM(Tabla1[[#This Row],[Recursos propios 2024]:[Otros 2024]])</f>
        <v>0</v>
      </c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6">
        <f>SUM(Tabla1[[#This Row],[Recursos propios 20242]:[Otros 202415]])</f>
        <v>0</v>
      </c>
      <c r="BD67" s="38" t="e">
        <f>+Tabla1[[#This Row],[Total Comprometido 2024]]/Tabla1[[#This Row],[Total 2024]]</f>
        <v>#DIV/0!</v>
      </c>
      <c r="BE67" s="23"/>
      <c r="BF67" s="23"/>
      <c r="BG67" s="23"/>
      <c r="BH67" s="6"/>
      <c r="BI67" s="6"/>
      <c r="BJ67" s="7"/>
    </row>
    <row r="68" spans="1:62" s="16" customFormat="1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22"/>
      <c r="P68" s="28" t="e">
        <f>+(Tabla1[[#This Row],[Meta Ejecutada Vigencia4]]/Tabla1[[#This Row],[Meta Programada Vigencia]])</f>
        <v>#DIV/0!</v>
      </c>
      <c r="Q68" s="28" t="e">
        <f>+Tabla1[[#This Row],[Meta Ejecutada Vigencia4]]/Tabla1[[#This Row],[Meta Programada Cuatrienio3]]/4</f>
        <v>#DIV/0!</v>
      </c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70">
        <f>SUM(Tabla1[[#This Row],[Recursos propios 2024]:[Otros 2024]])</f>
        <v>0</v>
      </c>
      <c r="AO68" s="25">
        <f>SUM(Tabla1[[#This Row],[Recursos propios 2024]:[Otros 2024]])</f>
        <v>0</v>
      </c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5">
        <f>SUM(Tabla1[[#This Row],[Recursos propios 20242]:[Otros 202415]])</f>
        <v>0</v>
      </c>
      <c r="BD68" s="39" t="e">
        <f>+Tabla1[[#This Row],[Total Comprometido 2024]]/Tabla1[[#This Row],[Total 2024]]</f>
        <v>#DIV/0!</v>
      </c>
      <c r="BE68" s="22"/>
      <c r="BF68" s="22"/>
      <c r="BG68" s="22"/>
      <c r="BH68" s="7"/>
      <c r="BI68" s="7"/>
      <c r="BJ68" s="7"/>
    </row>
    <row r="69" spans="1:62" s="16" customFormat="1" x14ac:dyDescent="0.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23"/>
      <c r="P69" s="29" t="e">
        <f>+(Tabla1[[#This Row],[Meta Ejecutada Vigencia4]]/Tabla1[[#This Row],[Meta Programada Vigencia]])</f>
        <v>#DIV/0!</v>
      </c>
      <c r="Q69" s="29" t="e">
        <f>+Tabla1[[#This Row],[Meta Ejecutada Vigencia4]]/Tabla1[[#This Row],[Meta Programada Cuatrienio3]]/4</f>
        <v>#DIV/0!</v>
      </c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72">
        <f>SUM(Tabla1[[#This Row],[Recursos propios 2024]:[Otros 2024]])</f>
        <v>0</v>
      </c>
      <c r="AO69" s="26">
        <f>SUM(Tabla1[[#This Row],[Recursos propios 2024]:[Otros 2024]])</f>
        <v>0</v>
      </c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6">
        <f>SUM(Tabla1[[#This Row],[Recursos propios 20242]:[Otros 202415]])</f>
        <v>0</v>
      </c>
      <c r="BD69" s="38" t="e">
        <f>+Tabla1[[#This Row],[Total Comprometido 2024]]/Tabla1[[#This Row],[Total 2024]]</f>
        <v>#DIV/0!</v>
      </c>
      <c r="BE69" s="23"/>
      <c r="BF69" s="23"/>
      <c r="BG69" s="23"/>
      <c r="BH69" s="6"/>
      <c r="BI69" s="6"/>
      <c r="BJ69" s="7"/>
    </row>
    <row r="70" spans="1:62" s="16" customFormat="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22"/>
      <c r="P70" s="28" t="e">
        <f>+(Tabla1[[#This Row],[Meta Ejecutada Vigencia4]]/Tabla1[[#This Row],[Meta Programada Vigencia]])</f>
        <v>#DIV/0!</v>
      </c>
      <c r="Q70" s="28" t="e">
        <f>+Tabla1[[#This Row],[Meta Ejecutada Vigencia4]]/Tabla1[[#This Row],[Meta Programada Cuatrienio3]]/4</f>
        <v>#DIV/0!</v>
      </c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70">
        <f>SUM(Tabla1[[#This Row],[Recursos propios 2024]:[Otros 2024]])</f>
        <v>0</v>
      </c>
      <c r="AO70" s="25">
        <f>SUM(Tabla1[[#This Row],[Recursos propios 2024]:[Otros 2024]])</f>
        <v>0</v>
      </c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5">
        <f>SUM(Tabla1[[#This Row],[Recursos propios 20242]:[Otros 202415]])</f>
        <v>0</v>
      </c>
      <c r="BD70" s="39" t="e">
        <f>+Tabla1[[#This Row],[Total Comprometido 2024]]/Tabla1[[#This Row],[Total 2024]]</f>
        <v>#DIV/0!</v>
      </c>
      <c r="BE70" s="22"/>
      <c r="BF70" s="22"/>
      <c r="BG70" s="22"/>
      <c r="BH70" s="7"/>
      <c r="BI70" s="7"/>
      <c r="BJ70" s="7"/>
    </row>
    <row r="71" spans="1:62" s="16" customFormat="1" x14ac:dyDescent="0.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23"/>
      <c r="P71" s="29" t="e">
        <f>+(Tabla1[[#This Row],[Meta Ejecutada Vigencia4]]/Tabla1[[#This Row],[Meta Programada Vigencia]])</f>
        <v>#DIV/0!</v>
      </c>
      <c r="Q71" s="29" t="e">
        <f>+Tabla1[[#This Row],[Meta Ejecutada Vigencia4]]/Tabla1[[#This Row],[Meta Programada Cuatrienio3]]/4</f>
        <v>#DIV/0!</v>
      </c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72">
        <f>SUM(Tabla1[[#This Row],[Recursos propios 2024]:[Otros 2024]])</f>
        <v>0</v>
      </c>
      <c r="AO71" s="26">
        <f>SUM(Tabla1[[#This Row],[Recursos propios 2024]:[Otros 2024]])</f>
        <v>0</v>
      </c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6">
        <f>SUM(Tabla1[[#This Row],[Recursos propios 20242]:[Otros 202415]])</f>
        <v>0</v>
      </c>
      <c r="BD71" s="38" t="e">
        <f>+Tabla1[[#This Row],[Total Comprometido 2024]]/Tabla1[[#This Row],[Total 2024]]</f>
        <v>#DIV/0!</v>
      </c>
      <c r="BE71" s="23"/>
      <c r="BF71" s="23"/>
      <c r="BG71" s="23"/>
      <c r="BH71" s="6"/>
      <c r="BI71" s="6"/>
      <c r="BJ71" s="7"/>
    </row>
    <row r="72" spans="1:62" s="16" customFormat="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22"/>
      <c r="P72" s="28" t="e">
        <f>+(Tabla1[[#This Row],[Meta Ejecutada Vigencia4]]/Tabla1[[#This Row],[Meta Programada Vigencia]])</f>
        <v>#DIV/0!</v>
      </c>
      <c r="Q72" s="28" t="e">
        <f>+Tabla1[[#This Row],[Meta Ejecutada Vigencia4]]/Tabla1[[#This Row],[Meta Programada Cuatrienio3]]/4</f>
        <v>#DIV/0!</v>
      </c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70">
        <f>SUM(Tabla1[[#This Row],[Recursos propios 2024]:[Otros 2024]])</f>
        <v>0</v>
      </c>
      <c r="AO72" s="25">
        <f>SUM(Tabla1[[#This Row],[Recursos propios 2024]:[Otros 2024]])</f>
        <v>0</v>
      </c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5">
        <f>SUM(Tabla1[[#This Row],[Recursos propios 20242]:[Otros 202415]])</f>
        <v>0</v>
      </c>
      <c r="BD72" s="39" t="e">
        <f>+Tabla1[[#This Row],[Total Comprometido 2024]]/Tabla1[[#This Row],[Total 2024]]</f>
        <v>#DIV/0!</v>
      </c>
      <c r="BE72" s="22"/>
      <c r="BF72" s="22"/>
      <c r="BG72" s="22"/>
      <c r="BH72" s="7"/>
      <c r="BI72" s="7"/>
      <c r="BJ72" s="7"/>
    </row>
    <row r="73" spans="1:62" s="16" customFormat="1" x14ac:dyDescent="0.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23"/>
      <c r="P73" s="29" t="e">
        <f>+(Tabla1[[#This Row],[Meta Ejecutada Vigencia4]]/Tabla1[[#This Row],[Meta Programada Vigencia]])</f>
        <v>#DIV/0!</v>
      </c>
      <c r="Q73" s="29" t="e">
        <f>+Tabla1[[#This Row],[Meta Ejecutada Vigencia4]]/Tabla1[[#This Row],[Meta Programada Cuatrienio3]]/4</f>
        <v>#DIV/0!</v>
      </c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72">
        <f>SUM(Tabla1[[#This Row],[Recursos propios 2024]:[Otros 2024]])</f>
        <v>0</v>
      </c>
      <c r="AO73" s="26">
        <f>SUM(Tabla1[[#This Row],[Recursos propios 2024]:[Otros 2024]])</f>
        <v>0</v>
      </c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6">
        <f>SUM(Tabla1[[#This Row],[Recursos propios 20242]:[Otros 202415]])</f>
        <v>0</v>
      </c>
      <c r="BD73" s="38" t="e">
        <f>+Tabla1[[#This Row],[Total Comprometido 2024]]/Tabla1[[#This Row],[Total 2024]]</f>
        <v>#DIV/0!</v>
      </c>
      <c r="BE73" s="23"/>
      <c r="BF73" s="23"/>
      <c r="BG73" s="23"/>
      <c r="BH73" s="6"/>
      <c r="BI73" s="6"/>
      <c r="BJ73" s="7"/>
    </row>
    <row r="74" spans="1:62" s="16" customFormat="1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22"/>
      <c r="P74" s="28" t="e">
        <f>+(Tabla1[[#This Row],[Meta Ejecutada Vigencia4]]/Tabla1[[#This Row],[Meta Programada Vigencia]])</f>
        <v>#DIV/0!</v>
      </c>
      <c r="Q74" s="28" t="e">
        <f>+Tabla1[[#This Row],[Meta Ejecutada Vigencia4]]/Tabla1[[#This Row],[Meta Programada Cuatrienio3]]/4</f>
        <v>#DIV/0!</v>
      </c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70">
        <f>SUM(Tabla1[[#This Row],[Recursos propios 2024]:[Otros 2024]])</f>
        <v>0</v>
      </c>
      <c r="AO74" s="25">
        <f>SUM(Tabla1[[#This Row],[Recursos propios 2024]:[Otros 2024]])</f>
        <v>0</v>
      </c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5">
        <f>SUM(Tabla1[[#This Row],[Recursos propios 20242]:[Otros 202415]])</f>
        <v>0</v>
      </c>
      <c r="BD74" s="39" t="e">
        <f>+Tabla1[[#This Row],[Total Comprometido 2024]]/Tabla1[[#This Row],[Total 2024]]</f>
        <v>#DIV/0!</v>
      </c>
      <c r="BE74" s="22"/>
      <c r="BF74" s="22"/>
      <c r="BG74" s="22"/>
      <c r="BH74" s="7"/>
      <c r="BI74" s="7"/>
      <c r="BJ74" s="7"/>
    </row>
    <row r="75" spans="1:62" s="16" customFormat="1" x14ac:dyDescent="0.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23"/>
      <c r="P75" s="29" t="e">
        <f>+(Tabla1[[#This Row],[Meta Ejecutada Vigencia4]]/Tabla1[[#This Row],[Meta Programada Vigencia]])</f>
        <v>#DIV/0!</v>
      </c>
      <c r="Q75" s="29" t="e">
        <f>+Tabla1[[#This Row],[Meta Ejecutada Vigencia4]]/Tabla1[[#This Row],[Meta Programada Cuatrienio3]]/4</f>
        <v>#DIV/0!</v>
      </c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72">
        <f>SUM(Tabla1[[#This Row],[Recursos propios 2024]:[Otros 2024]])</f>
        <v>0</v>
      </c>
      <c r="AO75" s="26">
        <f>SUM(Tabla1[[#This Row],[Recursos propios 2024]:[Otros 2024]])</f>
        <v>0</v>
      </c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6">
        <f>SUM(Tabla1[[#This Row],[Recursos propios 20242]:[Otros 202415]])</f>
        <v>0</v>
      </c>
      <c r="BD75" s="38" t="e">
        <f>+Tabla1[[#This Row],[Total Comprometido 2024]]/Tabla1[[#This Row],[Total 2024]]</f>
        <v>#DIV/0!</v>
      </c>
      <c r="BE75" s="23"/>
      <c r="BF75" s="23"/>
      <c r="BG75" s="23"/>
      <c r="BH75" s="6"/>
      <c r="BI75" s="6"/>
      <c r="BJ75" s="7"/>
    </row>
    <row r="76" spans="1:62" s="16" customFormat="1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22"/>
      <c r="P76" s="28" t="e">
        <f>+(Tabla1[[#This Row],[Meta Ejecutada Vigencia4]]/Tabla1[[#This Row],[Meta Programada Vigencia]])</f>
        <v>#DIV/0!</v>
      </c>
      <c r="Q76" s="28" t="e">
        <f>+Tabla1[[#This Row],[Meta Ejecutada Vigencia4]]/Tabla1[[#This Row],[Meta Programada Cuatrienio3]]/4</f>
        <v>#DIV/0!</v>
      </c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70">
        <f>SUM(Tabla1[[#This Row],[Recursos propios 2024]:[Otros 2024]])</f>
        <v>0</v>
      </c>
      <c r="AO76" s="25">
        <f>SUM(Tabla1[[#This Row],[Recursos propios 2024]:[Otros 2024]])</f>
        <v>0</v>
      </c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5">
        <f>SUM(Tabla1[[#This Row],[Recursos propios 20242]:[Otros 202415]])</f>
        <v>0</v>
      </c>
      <c r="BD76" s="39" t="e">
        <f>+Tabla1[[#This Row],[Total Comprometido 2024]]/Tabla1[[#This Row],[Total 2024]]</f>
        <v>#DIV/0!</v>
      </c>
      <c r="BE76" s="22"/>
      <c r="BF76" s="22"/>
      <c r="BG76" s="22"/>
      <c r="BH76" s="7"/>
      <c r="BI76" s="7"/>
      <c r="BJ76" s="7"/>
    </row>
    <row r="77" spans="1:62" s="16" customFormat="1" x14ac:dyDescent="0.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23"/>
      <c r="P77" s="29" t="e">
        <f>+(Tabla1[[#This Row],[Meta Ejecutada Vigencia4]]/Tabla1[[#This Row],[Meta Programada Vigencia]])</f>
        <v>#DIV/0!</v>
      </c>
      <c r="Q77" s="29" t="e">
        <f>+Tabla1[[#This Row],[Meta Ejecutada Vigencia4]]/Tabla1[[#This Row],[Meta Programada Cuatrienio3]]/4</f>
        <v>#DIV/0!</v>
      </c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72">
        <f>SUM(Tabla1[[#This Row],[Recursos propios 2024]:[Otros 2024]])</f>
        <v>0</v>
      </c>
      <c r="AO77" s="26">
        <f>SUM(Tabla1[[#This Row],[Recursos propios 2024]:[Otros 2024]])</f>
        <v>0</v>
      </c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6">
        <f>SUM(Tabla1[[#This Row],[Recursos propios 20242]:[Otros 202415]])</f>
        <v>0</v>
      </c>
      <c r="BD77" s="38" t="e">
        <f>+Tabla1[[#This Row],[Total Comprometido 2024]]/Tabla1[[#This Row],[Total 2024]]</f>
        <v>#DIV/0!</v>
      </c>
      <c r="BE77" s="23"/>
      <c r="BF77" s="23"/>
      <c r="BG77" s="23"/>
      <c r="BH77" s="6"/>
      <c r="BI77" s="6"/>
      <c r="BJ77" s="7"/>
    </row>
    <row r="78" spans="1:62" s="16" customFormat="1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22"/>
      <c r="P78" s="28" t="e">
        <f>+(Tabla1[[#This Row],[Meta Ejecutada Vigencia4]]/Tabla1[[#This Row],[Meta Programada Vigencia]])</f>
        <v>#DIV/0!</v>
      </c>
      <c r="Q78" s="28" t="e">
        <f>+Tabla1[[#This Row],[Meta Ejecutada Vigencia4]]/Tabla1[[#This Row],[Meta Programada Cuatrienio3]]/4</f>
        <v>#DIV/0!</v>
      </c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70">
        <f>SUM(Tabla1[[#This Row],[Recursos propios 2024]:[Otros 2024]])</f>
        <v>0</v>
      </c>
      <c r="AO78" s="25">
        <f>SUM(Tabla1[[#This Row],[Recursos propios 2024]:[Otros 2024]])</f>
        <v>0</v>
      </c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5">
        <f>SUM(Tabla1[[#This Row],[Recursos propios 20242]:[Otros 202415]])</f>
        <v>0</v>
      </c>
      <c r="BD78" s="39" t="e">
        <f>+Tabla1[[#This Row],[Total Comprometido 2024]]/Tabla1[[#This Row],[Total 2024]]</f>
        <v>#DIV/0!</v>
      </c>
      <c r="BE78" s="22"/>
      <c r="BF78" s="22"/>
      <c r="BG78" s="22"/>
      <c r="BH78" s="7"/>
      <c r="BI78" s="7"/>
      <c r="BJ78" s="7"/>
    </row>
    <row r="79" spans="1:62" s="16" customFormat="1" x14ac:dyDescent="0.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23"/>
      <c r="P79" s="29" t="e">
        <f>+(Tabla1[[#This Row],[Meta Ejecutada Vigencia4]]/Tabla1[[#This Row],[Meta Programada Vigencia]])</f>
        <v>#DIV/0!</v>
      </c>
      <c r="Q79" s="29" t="e">
        <f>+Tabla1[[#This Row],[Meta Ejecutada Vigencia4]]/Tabla1[[#This Row],[Meta Programada Cuatrienio3]]/4</f>
        <v>#DIV/0!</v>
      </c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72">
        <f>SUM(Tabla1[[#This Row],[Recursos propios 2024]:[Otros 2024]])</f>
        <v>0</v>
      </c>
      <c r="AO79" s="26">
        <f>SUM(Tabla1[[#This Row],[Recursos propios 2024]:[Otros 2024]])</f>
        <v>0</v>
      </c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6">
        <f>SUM(Tabla1[[#This Row],[Recursos propios 20242]:[Otros 202415]])</f>
        <v>0</v>
      </c>
      <c r="BD79" s="38" t="e">
        <f>+Tabla1[[#This Row],[Total Comprometido 2024]]/Tabla1[[#This Row],[Total 2024]]</f>
        <v>#DIV/0!</v>
      </c>
      <c r="BE79" s="23"/>
      <c r="BF79" s="23"/>
      <c r="BG79" s="23"/>
      <c r="BH79" s="6"/>
      <c r="BI79" s="6"/>
      <c r="BJ79" s="7"/>
    </row>
    <row r="80" spans="1:62" s="16" customFormat="1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22"/>
      <c r="P80" s="28" t="e">
        <f>+(Tabla1[[#This Row],[Meta Ejecutada Vigencia4]]/Tabla1[[#This Row],[Meta Programada Vigencia]])</f>
        <v>#DIV/0!</v>
      </c>
      <c r="Q80" s="28" t="e">
        <f>+Tabla1[[#This Row],[Meta Ejecutada Vigencia4]]/Tabla1[[#This Row],[Meta Programada Cuatrienio3]]/4</f>
        <v>#DIV/0!</v>
      </c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70">
        <f>SUM(Tabla1[[#This Row],[Recursos propios 2024]:[Otros 2024]])</f>
        <v>0</v>
      </c>
      <c r="AO80" s="25">
        <f>SUM(Tabla1[[#This Row],[Recursos propios 2024]:[Otros 2024]])</f>
        <v>0</v>
      </c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5">
        <f>SUM(Tabla1[[#This Row],[Recursos propios 20242]:[Otros 202415]])</f>
        <v>0</v>
      </c>
      <c r="BD80" s="39" t="e">
        <f>+Tabla1[[#This Row],[Total Comprometido 2024]]/Tabla1[[#This Row],[Total 2024]]</f>
        <v>#DIV/0!</v>
      </c>
      <c r="BE80" s="22"/>
      <c r="BF80" s="22"/>
      <c r="BG80" s="22"/>
      <c r="BH80" s="7"/>
      <c r="BI80" s="7"/>
      <c r="BJ80" s="7"/>
    </row>
    <row r="81" spans="1:62" s="16" customFormat="1" x14ac:dyDescent="0.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23"/>
      <c r="P81" s="29" t="e">
        <f>+(Tabla1[[#This Row],[Meta Ejecutada Vigencia4]]/Tabla1[[#This Row],[Meta Programada Vigencia]])</f>
        <v>#DIV/0!</v>
      </c>
      <c r="Q81" s="29" t="e">
        <f>+Tabla1[[#This Row],[Meta Ejecutada Vigencia4]]/Tabla1[[#This Row],[Meta Programada Cuatrienio3]]/4</f>
        <v>#DIV/0!</v>
      </c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72">
        <f>SUM(Tabla1[[#This Row],[Recursos propios 2024]:[Otros 2024]])</f>
        <v>0</v>
      </c>
      <c r="AO81" s="26">
        <f>SUM(Tabla1[[#This Row],[Recursos propios 2024]:[Otros 2024]])</f>
        <v>0</v>
      </c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6">
        <f>SUM(Tabla1[[#This Row],[Recursos propios 20242]:[Otros 202415]])</f>
        <v>0</v>
      </c>
      <c r="BD81" s="38" t="e">
        <f>+Tabla1[[#This Row],[Total Comprometido 2024]]/Tabla1[[#This Row],[Total 2024]]</f>
        <v>#DIV/0!</v>
      </c>
      <c r="BE81" s="23"/>
      <c r="BF81" s="23"/>
      <c r="BG81" s="23"/>
      <c r="BH81" s="6"/>
      <c r="BI81" s="6"/>
      <c r="BJ81" s="7"/>
    </row>
    <row r="82" spans="1:62" s="16" customFormat="1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22"/>
      <c r="P82" s="28" t="e">
        <f>+(Tabla1[[#This Row],[Meta Ejecutada Vigencia4]]/Tabla1[[#This Row],[Meta Programada Vigencia]])</f>
        <v>#DIV/0!</v>
      </c>
      <c r="Q82" s="28" t="e">
        <f>+Tabla1[[#This Row],[Meta Ejecutada Vigencia4]]/Tabla1[[#This Row],[Meta Programada Cuatrienio3]]/4</f>
        <v>#DIV/0!</v>
      </c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70">
        <f>SUM(Tabla1[[#This Row],[Recursos propios 2024]:[Otros 2024]])</f>
        <v>0</v>
      </c>
      <c r="AO82" s="25">
        <f>SUM(Tabla1[[#This Row],[Recursos propios 2024]:[Otros 2024]])</f>
        <v>0</v>
      </c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5">
        <f>SUM(Tabla1[[#This Row],[Recursos propios 20242]:[Otros 202415]])</f>
        <v>0</v>
      </c>
      <c r="BD82" s="39" t="e">
        <f>+Tabla1[[#This Row],[Total Comprometido 2024]]/Tabla1[[#This Row],[Total 2024]]</f>
        <v>#DIV/0!</v>
      </c>
      <c r="BE82" s="22"/>
      <c r="BF82" s="22"/>
      <c r="BG82" s="22"/>
      <c r="BH82" s="7"/>
      <c r="BI82" s="7"/>
      <c r="BJ82" s="7"/>
    </row>
    <row r="83" spans="1:62" s="16" customFormat="1" x14ac:dyDescent="0.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23"/>
      <c r="P83" s="29" t="e">
        <f>+(Tabla1[[#This Row],[Meta Ejecutada Vigencia4]]/Tabla1[[#This Row],[Meta Programada Vigencia]])</f>
        <v>#DIV/0!</v>
      </c>
      <c r="Q83" s="29" t="e">
        <f>+Tabla1[[#This Row],[Meta Ejecutada Vigencia4]]/Tabla1[[#This Row],[Meta Programada Cuatrienio3]]/4</f>
        <v>#DIV/0!</v>
      </c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72">
        <f>SUM(Tabla1[[#This Row],[Recursos propios 2024]:[Otros 2024]])</f>
        <v>0</v>
      </c>
      <c r="AO83" s="26">
        <f>SUM(Tabla1[[#This Row],[Recursos propios 2024]:[Otros 2024]])</f>
        <v>0</v>
      </c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6">
        <f>SUM(Tabla1[[#This Row],[Recursos propios 20242]:[Otros 202415]])</f>
        <v>0</v>
      </c>
      <c r="BD83" s="38" t="e">
        <f>+Tabla1[[#This Row],[Total Comprometido 2024]]/Tabla1[[#This Row],[Total 2024]]</f>
        <v>#DIV/0!</v>
      </c>
      <c r="BE83" s="23"/>
      <c r="BF83" s="23"/>
      <c r="BG83" s="23"/>
      <c r="BH83" s="6"/>
      <c r="BI83" s="6"/>
      <c r="BJ83" s="7"/>
    </row>
    <row r="84" spans="1:62" s="16" customForma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22"/>
      <c r="P84" s="28" t="e">
        <f>+(Tabla1[[#This Row],[Meta Ejecutada Vigencia4]]/Tabla1[[#This Row],[Meta Programada Vigencia]])</f>
        <v>#DIV/0!</v>
      </c>
      <c r="Q84" s="28" t="e">
        <f>+Tabla1[[#This Row],[Meta Ejecutada Vigencia4]]/Tabla1[[#This Row],[Meta Programada Cuatrienio3]]/4</f>
        <v>#DIV/0!</v>
      </c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70">
        <f>SUM(Tabla1[[#This Row],[Recursos propios 2024]:[Otros 2024]])</f>
        <v>0</v>
      </c>
      <c r="AO84" s="25">
        <f>SUM(Tabla1[[#This Row],[Recursos propios 2024]:[Otros 2024]])</f>
        <v>0</v>
      </c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5">
        <f>SUM(Tabla1[[#This Row],[Recursos propios 20242]:[Otros 202415]])</f>
        <v>0</v>
      </c>
      <c r="BD84" s="39" t="e">
        <f>+Tabla1[[#This Row],[Total Comprometido 2024]]/Tabla1[[#This Row],[Total 2024]]</f>
        <v>#DIV/0!</v>
      </c>
      <c r="BE84" s="22"/>
      <c r="BF84" s="22"/>
      <c r="BG84" s="22"/>
      <c r="BH84" s="7"/>
      <c r="BI84" s="7"/>
      <c r="BJ84" s="7"/>
    </row>
    <row r="85" spans="1:62" s="16" customFormat="1" x14ac:dyDescent="0.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23"/>
      <c r="P85" s="29" t="e">
        <f>+(Tabla1[[#This Row],[Meta Ejecutada Vigencia4]]/Tabla1[[#This Row],[Meta Programada Vigencia]])</f>
        <v>#DIV/0!</v>
      </c>
      <c r="Q85" s="29" t="e">
        <f>+Tabla1[[#This Row],[Meta Ejecutada Vigencia4]]/Tabla1[[#This Row],[Meta Programada Cuatrienio3]]/4</f>
        <v>#DIV/0!</v>
      </c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72">
        <f>SUM(Tabla1[[#This Row],[Recursos propios 2024]:[Otros 2024]])</f>
        <v>0</v>
      </c>
      <c r="AO85" s="26">
        <f>SUM(Tabla1[[#This Row],[Recursos propios 2024]:[Otros 2024]])</f>
        <v>0</v>
      </c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6">
        <f>SUM(Tabla1[[#This Row],[Recursos propios 20242]:[Otros 202415]])</f>
        <v>0</v>
      </c>
      <c r="BD85" s="38" t="e">
        <f>+Tabla1[[#This Row],[Total Comprometido 2024]]/Tabla1[[#This Row],[Total 2024]]</f>
        <v>#DIV/0!</v>
      </c>
      <c r="BE85" s="23"/>
      <c r="BF85" s="23"/>
      <c r="BG85" s="23"/>
      <c r="BH85" s="6"/>
      <c r="BI85" s="6"/>
      <c r="BJ85" s="7"/>
    </row>
    <row r="86" spans="1:62" s="16" customFormat="1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22"/>
      <c r="P86" s="28" t="e">
        <f>+(Tabla1[[#This Row],[Meta Ejecutada Vigencia4]]/Tabla1[[#This Row],[Meta Programada Vigencia]])</f>
        <v>#DIV/0!</v>
      </c>
      <c r="Q86" s="28" t="e">
        <f>+Tabla1[[#This Row],[Meta Ejecutada Vigencia4]]/Tabla1[[#This Row],[Meta Programada Cuatrienio3]]/4</f>
        <v>#DIV/0!</v>
      </c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70">
        <f>SUM(Tabla1[[#This Row],[Recursos propios 2024]:[Otros 2024]])</f>
        <v>0</v>
      </c>
      <c r="AO86" s="25">
        <f>SUM(Tabla1[[#This Row],[Recursos propios 2024]:[Otros 2024]])</f>
        <v>0</v>
      </c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5">
        <f>SUM(Tabla1[[#This Row],[Recursos propios 20242]:[Otros 202415]])</f>
        <v>0</v>
      </c>
      <c r="BD86" s="39" t="e">
        <f>+Tabla1[[#This Row],[Total Comprometido 2024]]/Tabla1[[#This Row],[Total 2024]]</f>
        <v>#DIV/0!</v>
      </c>
      <c r="BE86" s="22"/>
      <c r="BF86" s="22"/>
      <c r="BG86" s="22"/>
      <c r="BH86" s="7"/>
      <c r="BI86" s="7"/>
      <c r="BJ86" s="7"/>
    </row>
    <row r="87" spans="1:62" s="16" customFormat="1" x14ac:dyDescent="0.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23"/>
      <c r="P87" s="29" t="e">
        <f>+(Tabla1[[#This Row],[Meta Ejecutada Vigencia4]]/Tabla1[[#This Row],[Meta Programada Vigencia]])</f>
        <v>#DIV/0!</v>
      </c>
      <c r="Q87" s="29" t="e">
        <f>+Tabla1[[#This Row],[Meta Ejecutada Vigencia4]]/Tabla1[[#This Row],[Meta Programada Cuatrienio3]]/4</f>
        <v>#DIV/0!</v>
      </c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72">
        <f>SUM(Tabla1[[#This Row],[Recursos propios 2024]:[Otros 2024]])</f>
        <v>0</v>
      </c>
      <c r="AO87" s="26">
        <f>SUM(Tabla1[[#This Row],[Recursos propios 2024]:[Otros 2024]])</f>
        <v>0</v>
      </c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6">
        <f>SUM(Tabla1[[#This Row],[Recursos propios 20242]:[Otros 202415]])</f>
        <v>0</v>
      </c>
      <c r="BD87" s="38" t="e">
        <f>+Tabla1[[#This Row],[Total Comprometido 2024]]/Tabla1[[#This Row],[Total 2024]]</f>
        <v>#DIV/0!</v>
      </c>
      <c r="BE87" s="23"/>
      <c r="BF87" s="23"/>
      <c r="BG87" s="23"/>
      <c r="BH87" s="6"/>
      <c r="BI87" s="6"/>
      <c r="BJ87" s="7"/>
    </row>
    <row r="88" spans="1:62" s="16" customFormat="1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22"/>
      <c r="P88" s="28" t="e">
        <f>+(Tabla1[[#This Row],[Meta Ejecutada Vigencia4]]/Tabla1[[#This Row],[Meta Programada Vigencia]])</f>
        <v>#DIV/0!</v>
      </c>
      <c r="Q88" s="28" t="e">
        <f>+Tabla1[[#This Row],[Meta Ejecutada Vigencia4]]/Tabla1[[#This Row],[Meta Programada Cuatrienio3]]/4</f>
        <v>#DIV/0!</v>
      </c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70">
        <f>SUM(Tabla1[[#This Row],[Recursos propios 2024]:[Otros 2024]])</f>
        <v>0</v>
      </c>
      <c r="AO88" s="25">
        <f>SUM(Tabla1[[#This Row],[Recursos propios 2024]:[Otros 2024]])</f>
        <v>0</v>
      </c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5">
        <f>SUM(Tabla1[[#This Row],[Recursos propios 20242]:[Otros 202415]])</f>
        <v>0</v>
      </c>
      <c r="BD88" s="39" t="e">
        <f>+Tabla1[[#This Row],[Total Comprometido 2024]]/Tabla1[[#This Row],[Total 2024]]</f>
        <v>#DIV/0!</v>
      </c>
      <c r="BE88" s="22"/>
      <c r="BF88" s="22"/>
      <c r="BG88" s="22"/>
      <c r="BH88" s="7"/>
      <c r="BI88" s="7"/>
      <c r="BJ88" s="7"/>
    </row>
    <row r="89" spans="1:62" s="16" customFormat="1" x14ac:dyDescent="0.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23"/>
      <c r="P89" s="29" t="e">
        <f>+(Tabla1[[#This Row],[Meta Ejecutada Vigencia4]]/Tabla1[[#This Row],[Meta Programada Vigencia]])</f>
        <v>#DIV/0!</v>
      </c>
      <c r="Q89" s="29" t="e">
        <f>+Tabla1[[#This Row],[Meta Ejecutada Vigencia4]]/Tabla1[[#This Row],[Meta Programada Cuatrienio3]]/4</f>
        <v>#DIV/0!</v>
      </c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72">
        <f>SUM(Tabla1[[#This Row],[Recursos propios 2024]:[Otros 2024]])</f>
        <v>0</v>
      </c>
      <c r="AO89" s="26">
        <f>SUM(Tabla1[[#This Row],[Recursos propios 2024]:[Otros 2024]])</f>
        <v>0</v>
      </c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6">
        <f>SUM(Tabla1[[#This Row],[Recursos propios 20242]:[Otros 202415]])</f>
        <v>0</v>
      </c>
      <c r="BD89" s="38" t="e">
        <f>+Tabla1[[#This Row],[Total Comprometido 2024]]/Tabla1[[#This Row],[Total 2024]]</f>
        <v>#DIV/0!</v>
      </c>
      <c r="BE89" s="23"/>
      <c r="BF89" s="23"/>
      <c r="BG89" s="23"/>
      <c r="BH89" s="6"/>
      <c r="BI89" s="6"/>
      <c r="BJ89" s="7"/>
    </row>
    <row r="90" spans="1:62" s="16" customFormat="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22"/>
      <c r="P90" s="28" t="e">
        <f>+(Tabla1[[#This Row],[Meta Ejecutada Vigencia4]]/Tabla1[[#This Row],[Meta Programada Vigencia]])</f>
        <v>#DIV/0!</v>
      </c>
      <c r="Q90" s="28" t="e">
        <f>+Tabla1[[#This Row],[Meta Ejecutada Vigencia4]]/Tabla1[[#This Row],[Meta Programada Cuatrienio3]]/4</f>
        <v>#DIV/0!</v>
      </c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70">
        <f>SUM(Tabla1[[#This Row],[Recursos propios 2024]:[Otros 2024]])</f>
        <v>0</v>
      </c>
      <c r="AO90" s="25">
        <f>SUM(Tabla1[[#This Row],[Recursos propios 2024]:[Otros 2024]])</f>
        <v>0</v>
      </c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5">
        <f>SUM(Tabla1[[#This Row],[Recursos propios 20242]:[Otros 202415]])</f>
        <v>0</v>
      </c>
      <c r="BD90" s="39" t="e">
        <f>+Tabla1[[#This Row],[Total Comprometido 2024]]/Tabla1[[#This Row],[Total 2024]]</f>
        <v>#DIV/0!</v>
      </c>
      <c r="BE90" s="22"/>
      <c r="BF90" s="22"/>
      <c r="BG90" s="22"/>
      <c r="BH90" s="7"/>
      <c r="BI90" s="7"/>
      <c r="BJ90" s="7"/>
    </row>
    <row r="91" spans="1:62" s="16" customFormat="1" x14ac:dyDescent="0.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23"/>
      <c r="P91" s="29" t="e">
        <f>+(Tabla1[[#This Row],[Meta Ejecutada Vigencia4]]/Tabla1[[#This Row],[Meta Programada Vigencia]])</f>
        <v>#DIV/0!</v>
      </c>
      <c r="Q91" s="29" t="e">
        <f>+Tabla1[[#This Row],[Meta Ejecutada Vigencia4]]/Tabla1[[#This Row],[Meta Programada Cuatrienio3]]/4</f>
        <v>#DIV/0!</v>
      </c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72">
        <f>SUM(Tabla1[[#This Row],[Recursos propios 2024]:[Otros 2024]])</f>
        <v>0</v>
      </c>
      <c r="AO91" s="26">
        <f>SUM(Tabla1[[#This Row],[Recursos propios 2024]:[Otros 2024]])</f>
        <v>0</v>
      </c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6">
        <f>SUM(Tabla1[[#This Row],[Recursos propios 20242]:[Otros 202415]])</f>
        <v>0</v>
      </c>
      <c r="BD91" s="38" t="e">
        <f>+Tabla1[[#This Row],[Total Comprometido 2024]]/Tabla1[[#This Row],[Total 2024]]</f>
        <v>#DIV/0!</v>
      </c>
      <c r="BE91" s="23"/>
      <c r="BF91" s="23"/>
      <c r="BG91" s="23"/>
      <c r="BH91" s="6"/>
      <c r="BI91" s="6"/>
      <c r="BJ91" s="7"/>
    </row>
    <row r="92" spans="1:62" s="16" customForma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22"/>
      <c r="P92" s="28" t="e">
        <f>+(Tabla1[[#This Row],[Meta Ejecutada Vigencia4]]/Tabla1[[#This Row],[Meta Programada Vigencia]])</f>
        <v>#DIV/0!</v>
      </c>
      <c r="Q92" s="28" t="e">
        <f>+Tabla1[[#This Row],[Meta Ejecutada Vigencia4]]/Tabla1[[#This Row],[Meta Programada Cuatrienio3]]/4</f>
        <v>#DIV/0!</v>
      </c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70">
        <f>SUM(Tabla1[[#This Row],[Recursos propios 2024]:[Otros 2024]])</f>
        <v>0</v>
      </c>
      <c r="AO92" s="25">
        <f>SUM(Tabla1[[#This Row],[Recursos propios 2024]:[Otros 2024]])</f>
        <v>0</v>
      </c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5">
        <f>SUM(Tabla1[[#This Row],[Recursos propios 20242]:[Otros 202415]])</f>
        <v>0</v>
      </c>
      <c r="BD92" s="39" t="e">
        <f>+Tabla1[[#This Row],[Total Comprometido 2024]]/Tabla1[[#This Row],[Total 2024]]</f>
        <v>#DIV/0!</v>
      </c>
      <c r="BE92" s="22"/>
      <c r="BF92" s="22"/>
      <c r="BG92" s="22"/>
      <c r="BH92" s="7"/>
      <c r="BI92" s="7"/>
      <c r="BJ92" s="7"/>
    </row>
    <row r="93" spans="1:62" s="16" customFormat="1" x14ac:dyDescent="0.3">
      <c r="A93" s="7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23"/>
      <c r="P93" s="29" t="e">
        <f>+(Tabla1[[#This Row],[Meta Ejecutada Vigencia4]]/Tabla1[[#This Row],[Meta Programada Vigencia]])</f>
        <v>#DIV/0!</v>
      </c>
      <c r="Q93" s="29" t="e">
        <f>+Tabla1[[#This Row],[Meta Ejecutada Vigencia4]]/Tabla1[[#This Row],[Meta Programada Cuatrienio3]]/4</f>
        <v>#DIV/0!</v>
      </c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72">
        <f>SUM(Tabla1[[#This Row],[Recursos propios 2024]:[Otros 2024]])</f>
        <v>0</v>
      </c>
      <c r="AO93" s="26">
        <f>SUM(Tabla1[[#This Row],[Recursos propios 2024]:[Otros 2024]])</f>
        <v>0</v>
      </c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6">
        <f>SUM(Tabla1[[#This Row],[Recursos propios 20242]:[Otros 202415]])</f>
        <v>0</v>
      </c>
      <c r="BD93" s="38" t="e">
        <f>+Tabla1[[#This Row],[Total Comprometido 2024]]/Tabla1[[#This Row],[Total 2024]]</f>
        <v>#DIV/0!</v>
      </c>
      <c r="BE93" s="23"/>
      <c r="BF93" s="23"/>
      <c r="BG93" s="23"/>
      <c r="BH93" s="6"/>
      <c r="BI93" s="6"/>
      <c r="BJ93" s="7"/>
    </row>
    <row r="94" spans="1:62" s="16" customFormat="1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22"/>
      <c r="P94" s="28" t="e">
        <f>+(Tabla1[[#This Row],[Meta Ejecutada Vigencia4]]/Tabla1[[#This Row],[Meta Programada Vigencia]])</f>
        <v>#DIV/0!</v>
      </c>
      <c r="Q94" s="28" t="e">
        <f>+Tabla1[[#This Row],[Meta Ejecutada Vigencia4]]/Tabla1[[#This Row],[Meta Programada Cuatrienio3]]/4</f>
        <v>#DIV/0!</v>
      </c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70">
        <f>SUM(Tabla1[[#This Row],[Recursos propios 2024]:[Otros 2024]])</f>
        <v>0</v>
      </c>
      <c r="AO94" s="25">
        <f>SUM(Tabla1[[#This Row],[Recursos propios 2024]:[Otros 2024]])</f>
        <v>0</v>
      </c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5">
        <f>SUM(Tabla1[[#This Row],[Recursos propios 20242]:[Otros 202415]])</f>
        <v>0</v>
      </c>
      <c r="BD94" s="39" t="e">
        <f>+Tabla1[[#This Row],[Total Comprometido 2024]]/Tabla1[[#This Row],[Total 2024]]</f>
        <v>#DIV/0!</v>
      </c>
      <c r="BE94" s="22"/>
      <c r="BF94" s="22"/>
      <c r="BG94" s="22"/>
      <c r="BH94" s="7"/>
      <c r="BI94" s="7"/>
      <c r="BJ94" s="7"/>
    </row>
    <row r="95" spans="1:62" s="16" customFormat="1" x14ac:dyDescent="0.3">
      <c r="A95" s="7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23"/>
      <c r="P95" s="29" t="e">
        <f>+(Tabla1[[#This Row],[Meta Ejecutada Vigencia4]]/Tabla1[[#This Row],[Meta Programada Vigencia]])</f>
        <v>#DIV/0!</v>
      </c>
      <c r="Q95" s="29" t="e">
        <f>+Tabla1[[#This Row],[Meta Ejecutada Vigencia4]]/Tabla1[[#This Row],[Meta Programada Cuatrienio3]]/4</f>
        <v>#DIV/0!</v>
      </c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72">
        <f>SUM(Tabla1[[#This Row],[Recursos propios 2024]:[Otros 2024]])</f>
        <v>0</v>
      </c>
      <c r="AO95" s="26">
        <f>SUM(Tabla1[[#This Row],[Recursos propios 2024]:[Otros 2024]])</f>
        <v>0</v>
      </c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6">
        <f>SUM(Tabla1[[#This Row],[Recursos propios 20242]:[Otros 202415]])</f>
        <v>0</v>
      </c>
      <c r="BD95" s="38" t="e">
        <f>+Tabla1[[#This Row],[Total Comprometido 2024]]/Tabla1[[#This Row],[Total 2024]]</f>
        <v>#DIV/0!</v>
      </c>
      <c r="BE95" s="23"/>
      <c r="BF95" s="23"/>
      <c r="BG95" s="23"/>
      <c r="BH95" s="6"/>
      <c r="BI95" s="6"/>
      <c r="BJ95" s="7"/>
    </row>
    <row r="96" spans="1:62" s="16" customFormat="1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22"/>
      <c r="P96" s="28" t="e">
        <f>+(Tabla1[[#This Row],[Meta Ejecutada Vigencia4]]/Tabla1[[#This Row],[Meta Programada Vigencia]])</f>
        <v>#DIV/0!</v>
      </c>
      <c r="Q96" s="28" t="e">
        <f>+Tabla1[[#This Row],[Meta Ejecutada Vigencia4]]/Tabla1[[#This Row],[Meta Programada Cuatrienio3]]/4</f>
        <v>#DIV/0!</v>
      </c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70">
        <f>SUM(Tabla1[[#This Row],[Recursos propios 2024]:[Otros 2024]])</f>
        <v>0</v>
      </c>
      <c r="AO96" s="25">
        <f>SUM(Tabla1[[#This Row],[Recursos propios 2024]:[Otros 2024]])</f>
        <v>0</v>
      </c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5">
        <f>SUM(Tabla1[[#This Row],[Recursos propios 20242]:[Otros 202415]])</f>
        <v>0</v>
      </c>
      <c r="BD96" s="39" t="e">
        <f>+Tabla1[[#This Row],[Total Comprometido 2024]]/Tabla1[[#This Row],[Total 2024]]</f>
        <v>#DIV/0!</v>
      </c>
      <c r="BE96" s="22"/>
      <c r="BF96" s="22"/>
      <c r="BG96" s="22"/>
      <c r="BH96" s="7"/>
      <c r="BI96" s="7"/>
      <c r="BJ96" s="7"/>
    </row>
    <row r="97" spans="1:62" s="16" customFormat="1" x14ac:dyDescent="0.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23"/>
      <c r="P97" s="29" t="e">
        <f>+(Tabla1[[#This Row],[Meta Ejecutada Vigencia4]]/Tabla1[[#This Row],[Meta Programada Vigencia]])</f>
        <v>#DIV/0!</v>
      </c>
      <c r="Q97" s="29" t="e">
        <f>+Tabla1[[#This Row],[Meta Ejecutada Vigencia4]]/Tabla1[[#This Row],[Meta Programada Cuatrienio3]]/4</f>
        <v>#DIV/0!</v>
      </c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72">
        <f>SUM(Tabla1[[#This Row],[Recursos propios 2024]:[Otros 2024]])</f>
        <v>0</v>
      </c>
      <c r="AO97" s="26">
        <f>SUM(Tabla1[[#This Row],[Recursos propios 2024]:[Otros 2024]])</f>
        <v>0</v>
      </c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6">
        <f>SUM(Tabla1[[#This Row],[Recursos propios 20242]:[Otros 202415]])</f>
        <v>0</v>
      </c>
      <c r="BD97" s="38" t="e">
        <f>+Tabla1[[#This Row],[Total Comprometido 2024]]/Tabla1[[#This Row],[Total 2024]]</f>
        <v>#DIV/0!</v>
      </c>
      <c r="BE97" s="23"/>
      <c r="BF97" s="23"/>
      <c r="BG97" s="23"/>
      <c r="BH97" s="6"/>
      <c r="BI97" s="6"/>
      <c r="BJ97" s="7"/>
    </row>
    <row r="98" spans="1:62" s="16" customFormat="1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22"/>
      <c r="P98" s="28" t="e">
        <f>+(Tabla1[[#This Row],[Meta Ejecutada Vigencia4]]/Tabla1[[#This Row],[Meta Programada Vigencia]])</f>
        <v>#DIV/0!</v>
      </c>
      <c r="Q98" s="28" t="e">
        <f>+Tabla1[[#This Row],[Meta Ejecutada Vigencia4]]/Tabla1[[#This Row],[Meta Programada Cuatrienio3]]/4</f>
        <v>#DIV/0!</v>
      </c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70">
        <f>SUM(Tabla1[[#This Row],[Recursos propios 2024]:[Otros 2024]])</f>
        <v>0</v>
      </c>
      <c r="AO98" s="25">
        <f>SUM(Tabla1[[#This Row],[Recursos propios 2024]:[Otros 2024]])</f>
        <v>0</v>
      </c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5">
        <f>SUM(Tabla1[[#This Row],[Recursos propios 20242]:[Otros 202415]])</f>
        <v>0</v>
      </c>
      <c r="BD98" s="39" t="e">
        <f>+Tabla1[[#This Row],[Total Comprometido 2024]]/Tabla1[[#This Row],[Total 2024]]</f>
        <v>#DIV/0!</v>
      </c>
      <c r="BE98" s="22"/>
      <c r="BF98" s="22"/>
      <c r="BG98" s="22"/>
      <c r="BH98" s="7"/>
      <c r="BI98" s="7"/>
      <c r="BJ98" s="7"/>
    </row>
    <row r="99" spans="1:62" s="16" customFormat="1" x14ac:dyDescent="0.3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23"/>
      <c r="P99" s="29" t="e">
        <f>+(Tabla1[[#This Row],[Meta Ejecutada Vigencia4]]/Tabla1[[#This Row],[Meta Programada Vigencia]])</f>
        <v>#DIV/0!</v>
      </c>
      <c r="Q99" s="29" t="e">
        <f>+Tabla1[[#This Row],[Meta Ejecutada Vigencia4]]/Tabla1[[#This Row],[Meta Programada Cuatrienio3]]/4</f>
        <v>#DIV/0!</v>
      </c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72">
        <f>SUM(Tabla1[[#This Row],[Recursos propios 2024]:[Otros 2024]])</f>
        <v>0</v>
      </c>
      <c r="AO99" s="26">
        <f>SUM(Tabla1[[#This Row],[Recursos propios 2024]:[Otros 2024]])</f>
        <v>0</v>
      </c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6">
        <f>SUM(Tabla1[[#This Row],[Recursos propios 20242]:[Otros 202415]])</f>
        <v>0</v>
      </c>
      <c r="BD99" s="38" t="e">
        <f>+Tabla1[[#This Row],[Total Comprometido 2024]]/Tabla1[[#This Row],[Total 2024]]</f>
        <v>#DIV/0!</v>
      </c>
      <c r="BE99" s="23"/>
      <c r="BF99" s="23"/>
      <c r="BG99" s="23"/>
      <c r="BH99" s="6"/>
      <c r="BI99" s="6"/>
      <c r="BJ99" s="7"/>
    </row>
    <row r="100" spans="1:62" s="16" customFormat="1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22"/>
      <c r="P100" s="28" t="e">
        <f>+(Tabla1[[#This Row],[Meta Ejecutada Vigencia4]]/Tabla1[[#This Row],[Meta Programada Vigencia]])</f>
        <v>#DIV/0!</v>
      </c>
      <c r="Q100" s="28" t="e">
        <f>+Tabla1[[#This Row],[Meta Ejecutada Vigencia4]]/Tabla1[[#This Row],[Meta Programada Cuatrienio3]]/4</f>
        <v>#DIV/0!</v>
      </c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70">
        <f>SUM(Tabla1[[#This Row],[Recursos propios 2024]:[Otros 2024]])</f>
        <v>0</v>
      </c>
      <c r="AO100" s="25">
        <f>SUM(Tabla1[[#This Row],[Recursos propios 2024]:[Otros 2024]])</f>
        <v>0</v>
      </c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5">
        <f>SUM(Tabla1[[#This Row],[Recursos propios 20242]:[Otros 202415]])</f>
        <v>0</v>
      </c>
      <c r="BD100" s="39" t="e">
        <f>+Tabla1[[#This Row],[Total Comprometido 2024]]/Tabla1[[#This Row],[Total 2024]]</f>
        <v>#DIV/0!</v>
      </c>
      <c r="BE100" s="22"/>
      <c r="BF100" s="22"/>
      <c r="BG100" s="22"/>
      <c r="BH100" s="7"/>
      <c r="BI100" s="7"/>
      <c r="BJ100" s="7"/>
    </row>
    <row r="101" spans="1:62" s="16" customFormat="1" x14ac:dyDescent="0.3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23"/>
      <c r="P101" s="29" t="e">
        <f>+(Tabla1[[#This Row],[Meta Ejecutada Vigencia4]]/Tabla1[[#This Row],[Meta Programada Vigencia]])</f>
        <v>#DIV/0!</v>
      </c>
      <c r="Q101" s="29" t="e">
        <f>+Tabla1[[#This Row],[Meta Ejecutada Vigencia4]]/Tabla1[[#This Row],[Meta Programada Cuatrienio3]]/4</f>
        <v>#DIV/0!</v>
      </c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72">
        <f>SUM(Tabla1[[#This Row],[Recursos propios 2024]:[Otros 2024]])</f>
        <v>0</v>
      </c>
      <c r="AO101" s="26">
        <f>SUM(Tabla1[[#This Row],[Recursos propios 2024]:[Otros 2024]])</f>
        <v>0</v>
      </c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6">
        <f>SUM(Tabla1[[#This Row],[Recursos propios 20242]:[Otros 202415]])</f>
        <v>0</v>
      </c>
      <c r="BD101" s="38" t="e">
        <f>+Tabla1[[#This Row],[Total Comprometido 2024]]/Tabla1[[#This Row],[Total 2024]]</f>
        <v>#DIV/0!</v>
      </c>
      <c r="BE101" s="23"/>
      <c r="BF101" s="23"/>
      <c r="BG101" s="23"/>
      <c r="BH101" s="6"/>
      <c r="BI101" s="6"/>
      <c r="BJ101" s="7"/>
    </row>
    <row r="102" spans="1:62" s="16" customForma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22"/>
      <c r="P102" s="28" t="e">
        <f>+(Tabla1[[#This Row],[Meta Ejecutada Vigencia4]]/Tabla1[[#This Row],[Meta Programada Vigencia]])</f>
        <v>#DIV/0!</v>
      </c>
      <c r="Q102" s="28" t="e">
        <f>+Tabla1[[#This Row],[Meta Ejecutada Vigencia4]]/Tabla1[[#This Row],[Meta Programada Cuatrienio3]]/4</f>
        <v>#DIV/0!</v>
      </c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70">
        <f>SUM(Tabla1[[#This Row],[Recursos propios 2024]:[Otros 2024]])</f>
        <v>0</v>
      </c>
      <c r="AO102" s="25">
        <f>SUM(Tabla1[[#This Row],[Recursos propios 2024]:[Otros 2024]])</f>
        <v>0</v>
      </c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5">
        <f>SUM(Tabla1[[#This Row],[Recursos propios 20242]:[Otros 202415]])</f>
        <v>0</v>
      </c>
      <c r="BD102" s="39" t="e">
        <f>+Tabla1[[#This Row],[Total Comprometido 2024]]/Tabla1[[#This Row],[Total 2024]]</f>
        <v>#DIV/0!</v>
      </c>
      <c r="BE102" s="22"/>
      <c r="BF102" s="22"/>
      <c r="BG102" s="22"/>
      <c r="BH102" s="7"/>
      <c r="BI102" s="7"/>
      <c r="BJ102" s="7"/>
    </row>
    <row r="103" spans="1:62" s="16" customFormat="1" x14ac:dyDescent="0.3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23"/>
      <c r="P103" s="29" t="e">
        <f>+(Tabla1[[#This Row],[Meta Ejecutada Vigencia4]]/Tabla1[[#This Row],[Meta Programada Vigencia]])</f>
        <v>#DIV/0!</v>
      </c>
      <c r="Q103" s="29" t="e">
        <f>+Tabla1[[#This Row],[Meta Ejecutada Vigencia4]]/Tabla1[[#This Row],[Meta Programada Cuatrienio3]]/4</f>
        <v>#DIV/0!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72">
        <f>SUM(Tabla1[[#This Row],[Recursos propios 2024]:[Otros 2024]])</f>
        <v>0</v>
      </c>
      <c r="AO103" s="26">
        <f>SUM(Tabla1[[#This Row],[Recursos propios 2024]:[Otros 2024]])</f>
        <v>0</v>
      </c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6">
        <f>SUM(Tabla1[[#This Row],[Recursos propios 20242]:[Otros 202415]])</f>
        <v>0</v>
      </c>
      <c r="BD103" s="38" t="e">
        <f>+Tabla1[[#This Row],[Total Comprometido 2024]]/Tabla1[[#This Row],[Total 2024]]</f>
        <v>#DIV/0!</v>
      </c>
      <c r="BE103" s="23"/>
      <c r="BF103" s="23"/>
      <c r="BG103" s="23"/>
      <c r="BH103" s="6"/>
      <c r="BI103" s="6"/>
      <c r="BJ103" s="7"/>
    </row>
    <row r="104" spans="1:62" s="16" customFormat="1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22"/>
      <c r="P104" s="28" t="e">
        <f>+(Tabla1[[#This Row],[Meta Ejecutada Vigencia4]]/Tabla1[[#This Row],[Meta Programada Vigencia]])</f>
        <v>#DIV/0!</v>
      </c>
      <c r="Q104" s="28" t="e">
        <f>+Tabla1[[#This Row],[Meta Ejecutada Vigencia4]]/Tabla1[[#This Row],[Meta Programada Cuatrienio3]]/4</f>
        <v>#DIV/0!</v>
      </c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70">
        <f>SUM(Tabla1[[#This Row],[Recursos propios 2024]:[Otros 2024]])</f>
        <v>0</v>
      </c>
      <c r="AO104" s="25">
        <f>SUM(Tabla1[[#This Row],[Recursos propios 2024]:[Otros 2024]])</f>
        <v>0</v>
      </c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5">
        <f>SUM(Tabla1[[#This Row],[Recursos propios 20242]:[Otros 202415]])</f>
        <v>0</v>
      </c>
      <c r="BD104" s="39" t="e">
        <f>+Tabla1[[#This Row],[Total Comprometido 2024]]/Tabla1[[#This Row],[Total 2024]]</f>
        <v>#DIV/0!</v>
      </c>
      <c r="BE104" s="22"/>
      <c r="BF104" s="22"/>
      <c r="BG104" s="22"/>
      <c r="BH104" s="7"/>
      <c r="BI104" s="7"/>
      <c r="BJ104" s="7"/>
    </row>
    <row r="105" spans="1:62" s="16" customFormat="1" x14ac:dyDescent="0.3">
      <c r="A105" s="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23"/>
      <c r="P105" s="29" t="e">
        <f>+(Tabla1[[#This Row],[Meta Ejecutada Vigencia4]]/Tabla1[[#This Row],[Meta Programada Vigencia]])</f>
        <v>#DIV/0!</v>
      </c>
      <c r="Q105" s="29" t="e">
        <f>+Tabla1[[#This Row],[Meta Ejecutada Vigencia4]]/Tabla1[[#This Row],[Meta Programada Cuatrienio3]]/4</f>
        <v>#DIV/0!</v>
      </c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72">
        <f>SUM(Tabla1[[#This Row],[Recursos propios 2024]:[Otros 2024]])</f>
        <v>0</v>
      </c>
      <c r="AO105" s="26">
        <f>SUM(Tabla1[[#This Row],[Recursos propios 2024]:[Otros 2024]])</f>
        <v>0</v>
      </c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6">
        <f>SUM(Tabla1[[#This Row],[Recursos propios 20242]:[Otros 202415]])</f>
        <v>0</v>
      </c>
      <c r="BD105" s="38" t="e">
        <f>+Tabla1[[#This Row],[Total Comprometido 2024]]/Tabla1[[#This Row],[Total 2024]]</f>
        <v>#DIV/0!</v>
      </c>
      <c r="BE105" s="23"/>
      <c r="BF105" s="23"/>
      <c r="BG105" s="23"/>
      <c r="BH105" s="6"/>
      <c r="BI105" s="6"/>
      <c r="BJ105" s="7"/>
    </row>
    <row r="106" spans="1:62" s="16" customFormat="1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22"/>
      <c r="P106" s="28" t="e">
        <f>+(Tabla1[[#This Row],[Meta Ejecutada Vigencia4]]/Tabla1[[#This Row],[Meta Programada Vigencia]])</f>
        <v>#DIV/0!</v>
      </c>
      <c r="Q106" s="28" t="e">
        <f>+Tabla1[[#This Row],[Meta Ejecutada Vigencia4]]/Tabla1[[#This Row],[Meta Programada Cuatrienio3]]/4</f>
        <v>#DIV/0!</v>
      </c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70">
        <f>SUM(Tabla1[[#This Row],[Recursos propios 2024]:[Otros 2024]])</f>
        <v>0</v>
      </c>
      <c r="AO106" s="25">
        <f>SUM(Tabla1[[#This Row],[Recursos propios 2024]:[Otros 2024]])</f>
        <v>0</v>
      </c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5">
        <f>SUM(Tabla1[[#This Row],[Recursos propios 20242]:[Otros 202415]])</f>
        <v>0</v>
      </c>
      <c r="BD106" s="39" t="e">
        <f>+Tabla1[[#This Row],[Total Comprometido 2024]]/Tabla1[[#This Row],[Total 2024]]</f>
        <v>#DIV/0!</v>
      </c>
      <c r="BE106" s="22"/>
      <c r="BF106" s="22"/>
      <c r="BG106" s="22"/>
      <c r="BH106" s="7"/>
      <c r="BI106" s="7"/>
      <c r="BJ106" s="7"/>
    </row>
    <row r="107" spans="1:62" s="16" customFormat="1" x14ac:dyDescent="0.3">
      <c r="A107" s="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23"/>
      <c r="P107" s="29" t="e">
        <f>+(Tabla1[[#This Row],[Meta Ejecutada Vigencia4]]/Tabla1[[#This Row],[Meta Programada Vigencia]])</f>
        <v>#DIV/0!</v>
      </c>
      <c r="Q107" s="29" t="e">
        <f>+Tabla1[[#This Row],[Meta Ejecutada Vigencia4]]/Tabla1[[#This Row],[Meta Programada Cuatrienio3]]/4</f>
        <v>#DIV/0!</v>
      </c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72">
        <f>SUM(Tabla1[[#This Row],[Recursos propios 2024]:[Otros 2024]])</f>
        <v>0</v>
      </c>
      <c r="AO107" s="26">
        <f>SUM(Tabla1[[#This Row],[Recursos propios 2024]:[Otros 2024]])</f>
        <v>0</v>
      </c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6">
        <f>SUM(Tabla1[[#This Row],[Recursos propios 20242]:[Otros 202415]])</f>
        <v>0</v>
      </c>
      <c r="BD107" s="38" t="e">
        <f>+Tabla1[[#This Row],[Total Comprometido 2024]]/Tabla1[[#This Row],[Total 2024]]</f>
        <v>#DIV/0!</v>
      </c>
      <c r="BE107" s="23"/>
      <c r="BF107" s="23"/>
      <c r="BG107" s="23"/>
      <c r="BH107" s="6"/>
      <c r="BI107" s="6"/>
      <c r="BJ107" s="7"/>
    </row>
    <row r="108" spans="1:62" s="16" customFormat="1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22"/>
      <c r="P108" s="28" t="e">
        <f>+(Tabla1[[#This Row],[Meta Ejecutada Vigencia4]]/Tabla1[[#This Row],[Meta Programada Vigencia]])</f>
        <v>#DIV/0!</v>
      </c>
      <c r="Q108" s="28" t="e">
        <f>+Tabla1[[#This Row],[Meta Ejecutada Vigencia4]]/Tabla1[[#This Row],[Meta Programada Cuatrienio3]]/4</f>
        <v>#DIV/0!</v>
      </c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70">
        <f>SUM(Tabla1[[#This Row],[Recursos propios 2024]:[Otros 2024]])</f>
        <v>0</v>
      </c>
      <c r="AO108" s="25">
        <f>SUM(Tabla1[[#This Row],[Recursos propios 2024]:[Otros 2024]])</f>
        <v>0</v>
      </c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5">
        <f>SUM(Tabla1[[#This Row],[Recursos propios 20242]:[Otros 202415]])</f>
        <v>0</v>
      </c>
      <c r="BD108" s="39" t="e">
        <f>+Tabla1[[#This Row],[Total Comprometido 2024]]/Tabla1[[#This Row],[Total 2024]]</f>
        <v>#DIV/0!</v>
      </c>
      <c r="BE108" s="22"/>
      <c r="BF108" s="22"/>
      <c r="BG108" s="22"/>
      <c r="BH108" s="7"/>
      <c r="BI108" s="7"/>
      <c r="BJ108" s="7"/>
    </row>
    <row r="109" spans="1:62" s="16" customFormat="1" x14ac:dyDescent="0.3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23"/>
      <c r="P109" s="29" t="e">
        <f>+(Tabla1[[#This Row],[Meta Ejecutada Vigencia4]]/Tabla1[[#This Row],[Meta Programada Vigencia]])</f>
        <v>#DIV/0!</v>
      </c>
      <c r="Q109" s="29" t="e">
        <f>+Tabla1[[#This Row],[Meta Ejecutada Vigencia4]]/Tabla1[[#This Row],[Meta Programada Cuatrienio3]]/4</f>
        <v>#DIV/0!</v>
      </c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72">
        <f>SUM(Tabla1[[#This Row],[Recursos propios 2024]:[Otros 2024]])</f>
        <v>0</v>
      </c>
      <c r="AO109" s="26">
        <f>SUM(Tabla1[[#This Row],[Recursos propios 2024]:[Otros 2024]])</f>
        <v>0</v>
      </c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6">
        <f>SUM(Tabla1[[#This Row],[Recursos propios 20242]:[Otros 202415]])</f>
        <v>0</v>
      </c>
      <c r="BD109" s="38" t="e">
        <f>+Tabla1[[#This Row],[Total Comprometido 2024]]/Tabla1[[#This Row],[Total 2024]]</f>
        <v>#DIV/0!</v>
      </c>
      <c r="BE109" s="23"/>
      <c r="BF109" s="23"/>
      <c r="BG109" s="23"/>
      <c r="BH109" s="6"/>
      <c r="BI109" s="6"/>
      <c r="BJ109" s="7"/>
    </row>
    <row r="110" spans="1:62" s="16" customFormat="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22"/>
      <c r="P110" s="28" t="e">
        <f>+(Tabla1[[#This Row],[Meta Ejecutada Vigencia4]]/Tabla1[[#This Row],[Meta Programada Vigencia]])</f>
        <v>#DIV/0!</v>
      </c>
      <c r="Q110" s="28" t="e">
        <f>+Tabla1[[#This Row],[Meta Ejecutada Vigencia4]]/Tabla1[[#This Row],[Meta Programada Cuatrienio3]]/4</f>
        <v>#DIV/0!</v>
      </c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70">
        <f>SUM(Tabla1[[#This Row],[Recursos propios 2024]:[Otros 2024]])</f>
        <v>0</v>
      </c>
      <c r="AO110" s="25">
        <f>SUM(Tabla1[[#This Row],[Recursos propios 2024]:[Otros 2024]])</f>
        <v>0</v>
      </c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5">
        <f>SUM(Tabla1[[#This Row],[Recursos propios 20242]:[Otros 202415]])</f>
        <v>0</v>
      </c>
      <c r="BD110" s="39" t="e">
        <f>+Tabla1[[#This Row],[Total Comprometido 2024]]/Tabla1[[#This Row],[Total 2024]]</f>
        <v>#DIV/0!</v>
      </c>
      <c r="BE110" s="22"/>
      <c r="BF110" s="22"/>
      <c r="BG110" s="22"/>
      <c r="BH110" s="7"/>
      <c r="BI110" s="7"/>
      <c r="BJ110" s="7"/>
    </row>
    <row r="111" spans="1:62" s="16" customFormat="1" x14ac:dyDescent="0.3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23"/>
      <c r="P111" s="29" t="e">
        <f>+(Tabla1[[#This Row],[Meta Ejecutada Vigencia4]]/Tabla1[[#This Row],[Meta Programada Vigencia]])</f>
        <v>#DIV/0!</v>
      </c>
      <c r="Q111" s="29" t="e">
        <f>+Tabla1[[#This Row],[Meta Ejecutada Vigencia4]]/Tabla1[[#This Row],[Meta Programada Cuatrienio3]]/4</f>
        <v>#DIV/0!</v>
      </c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72">
        <f>SUM(Tabla1[[#This Row],[Recursos propios 2024]:[Otros 2024]])</f>
        <v>0</v>
      </c>
      <c r="AO111" s="26">
        <f>SUM(Tabla1[[#This Row],[Recursos propios 2024]:[Otros 2024]])</f>
        <v>0</v>
      </c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6">
        <f>SUM(Tabla1[[#This Row],[Recursos propios 20242]:[Otros 202415]])</f>
        <v>0</v>
      </c>
      <c r="BD111" s="38" t="e">
        <f>+Tabla1[[#This Row],[Total Comprometido 2024]]/Tabla1[[#This Row],[Total 2024]]</f>
        <v>#DIV/0!</v>
      </c>
      <c r="BE111" s="23"/>
      <c r="BF111" s="23"/>
      <c r="BG111" s="23"/>
      <c r="BH111" s="6"/>
      <c r="BI111" s="6"/>
      <c r="BJ111" s="7"/>
    </row>
    <row r="112" spans="1:62" s="16" customForma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22"/>
      <c r="P112" s="28" t="e">
        <f>+(Tabla1[[#This Row],[Meta Ejecutada Vigencia4]]/Tabla1[[#This Row],[Meta Programada Vigencia]])</f>
        <v>#DIV/0!</v>
      </c>
      <c r="Q112" s="28" t="e">
        <f>+Tabla1[[#This Row],[Meta Ejecutada Vigencia4]]/Tabla1[[#This Row],[Meta Programada Cuatrienio3]]/4</f>
        <v>#DIV/0!</v>
      </c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70">
        <f>SUM(Tabla1[[#This Row],[Recursos propios 2024]:[Otros 2024]])</f>
        <v>0</v>
      </c>
      <c r="AO112" s="25">
        <f>SUM(Tabla1[[#This Row],[Recursos propios 2024]:[Otros 2024]])</f>
        <v>0</v>
      </c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5">
        <f>SUM(Tabla1[[#This Row],[Recursos propios 20242]:[Otros 202415]])</f>
        <v>0</v>
      </c>
      <c r="BD112" s="39" t="e">
        <f>+Tabla1[[#This Row],[Total Comprometido 2024]]/Tabla1[[#This Row],[Total 2024]]</f>
        <v>#DIV/0!</v>
      </c>
      <c r="BE112" s="22"/>
      <c r="BF112" s="22"/>
      <c r="BG112" s="22"/>
      <c r="BH112" s="7"/>
      <c r="BI112" s="7"/>
      <c r="BJ112" s="7"/>
    </row>
    <row r="113" spans="1:62" s="16" customFormat="1" x14ac:dyDescent="0.3">
      <c r="A113" s="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23"/>
      <c r="P113" s="29" t="e">
        <f>+(Tabla1[[#This Row],[Meta Ejecutada Vigencia4]]/Tabla1[[#This Row],[Meta Programada Vigencia]])</f>
        <v>#DIV/0!</v>
      </c>
      <c r="Q113" s="29" t="e">
        <f>+Tabla1[[#This Row],[Meta Ejecutada Vigencia4]]/Tabla1[[#This Row],[Meta Programada Cuatrienio3]]/4</f>
        <v>#DIV/0!</v>
      </c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72">
        <f>SUM(Tabla1[[#This Row],[Recursos propios 2024]:[Otros 2024]])</f>
        <v>0</v>
      </c>
      <c r="AO113" s="26">
        <f>SUM(Tabla1[[#This Row],[Recursos propios 2024]:[Otros 2024]])</f>
        <v>0</v>
      </c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6">
        <f>SUM(Tabla1[[#This Row],[Recursos propios 20242]:[Otros 202415]])</f>
        <v>0</v>
      </c>
      <c r="BD113" s="38" t="e">
        <f>+Tabla1[[#This Row],[Total Comprometido 2024]]/Tabla1[[#This Row],[Total 2024]]</f>
        <v>#DIV/0!</v>
      </c>
      <c r="BE113" s="23"/>
      <c r="BF113" s="23"/>
      <c r="BG113" s="23"/>
      <c r="BH113" s="6"/>
      <c r="BI113" s="6"/>
      <c r="BJ113" s="7"/>
    </row>
    <row r="114" spans="1:62" s="16" customFormat="1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22"/>
      <c r="P114" s="28" t="e">
        <f>+(Tabla1[[#This Row],[Meta Ejecutada Vigencia4]]/Tabla1[[#This Row],[Meta Programada Vigencia]])</f>
        <v>#DIV/0!</v>
      </c>
      <c r="Q114" s="28" t="e">
        <f>+Tabla1[[#This Row],[Meta Ejecutada Vigencia4]]/Tabla1[[#This Row],[Meta Programada Cuatrienio3]]/4</f>
        <v>#DIV/0!</v>
      </c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70">
        <f>SUM(Tabla1[[#This Row],[Recursos propios 2024]:[Otros 2024]])</f>
        <v>0</v>
      </c>
      <c r="AO114" s="25">
        <f>SUM(Tabla1[[#This Row],[Recursos propios 2024]:[Otros 2024]])</f>
        <v>0</v>
      </c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5">
        <f>SUM(Tabla1[[#This Row],[Recursos propios 20242]:[Otros 202415]])</f>
        <v>0</v>
      </c>
      <c r="BD114" s="39" t="e">
        <f>+Tabla1[[#This Row],[Total Comprometido 2024]]/Tabla1[[#This Row],[Total 2024]]</f>
        <v>#DIV/0!</v>
      </c>
      <c r="BE114" s="22"/>
      <c r="BF114" s="22"/>
      <c r="BG114" s="22"/>
      <c r="BH114" s="7"/>
      <c r="BI114" s="7"/>
      <c r="BJ114" s="7"/>
    </row>
    <row r="115" spans="1:62" s="16" customFormat="1" x14ac:dyDescent="0.3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23"/>
      <c r="P115" s="29" t="e">
        <f>+(Tabla1[[#This Row],[Meta Ejecutada Vigencia4]]/Tabla1[[#This Row],[Meta Programada Vigencia]])</f>
        <v>#DIV/0!</v>
      </c>
      <c r="Q115" s="29" t="e">
        <f>+Tabla1[[#This Row],[Meta Ejecutada Vigencia4]]/Tabla1[[#This Row],[Meta Programada Cuatrienio3]]/4</f>
        <v>#DIV/0!</v>
      </c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72">
        <f>SUM(Tabla1[[#This Row],[Recursos propios 2024]:[Otros 2024]])</f>
        <v>0</v>
      </c>
      <c r="AO115" s="26">
        <f>SUM(Tabla1[[#This Row],[Recursos propios 2024]:[Otros 2024]])</f>
        <v>0</v>
      </c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6">
        <f>SUM(Tabla1[[#This Row],[Recursos propios 20242]:[Otros 202415]])</f>
        <v>0</v>
      </c>
      <c r="BD115" s="38" t="e">
        <f>+Tabla1[[#This Row],[Total Comprometido 2024]]/Tabla1[[#This Row],[Total 2024]]</f>
        <v>#DIV/0!</v>
      </c>
      <c r="BE115" s="23"/>
      <c r="BF115" s="23"/>
      <c r="BG115" s="23"/>
      <c r="BH115" s="6"/>
      <c r="BI115" s="6"/>
      <c r="BJ115" s="7"/>
    </row>
    <row r="116" spans="1:62" s="16" customFormat="1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22"/>
      <c r="P116" s="28" t="e">
        <f>+(Tabla1[[#This Row],[Meta Ejecutada Vigencia4]]/Tabla1[[#This Row],[Meta Programada Vigencia]])</f>
        <v>#DIV/0!</v>
      </c>
      <c r="Q116" s="28" t="e">
        <f>+Tabla1[[#This Row],[Meta Ejecutada Vigencia4]]/Tabla1[[#This Row],[Meta Programada Cuatrienio3]]/4</f>
        <v>#DIV/0!</v>
      </c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70">
        <f>SUM(Tabla1[[#This Row],[Recursos propios 2024]:[Otros 2024]])</f>
        <v>0</v>
      </c>
      <c r="AO116" s="25">
        <f>SUM(Tabla1[[#This Row],[Recursos propios 2024]:[Otros 2024]])</f>
        <v>0</v>
      </c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5">
        <f>SUM(Tabla1[[#This Row],[Recursos propios 20242]:[Otros 202415]])</f>
        <v>0</v>
      </c>
      <c r="BD116" s="39" t="e">
        <f>+Tabla1[[#This Row],[Total Comprometido 2024]]/Tabla1[[#This Row],[Total 2024]]</f>
        <v>#DIV/0!</v>
      </c>
      <c r="BE116" s="22"/>
      <c r="BF116" s="22"/>
      <c r="BG116" s="22"/>
      <c r="BH116" s="7"/>
      <c r="BI116" s="7"/>
      <c r="BJ116" s="7"/>
    </row>
    <row r="117" spans="1:62" s="16" customFormat="1" x14ac:dyDescent="0.3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23"/>
      <c r="P117" s="29" t="e">
        <f>+(Tabla1[[#This Row],[Meta Ejecutada Vigencia4]]/Tabla1[[#This Row],[Meta Programada Vigencia]])</f>
        <v>#DIV/0!</v>
      </c>
      <c r="Q117" s="29" t="e">
        <f>+Tabla1[[#This Row],[Meta Ejecutada Vigencia4]]/Tabla1[[#This Row],[Meta Programada Cuatrienio3]]/4</f>
        <v>#DIV/0!</v>
      </c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72">
        <f>SUM(Tabla1[[#This Row],[Recursos propios 2024]:[Otros 2024]])</f>
        <v>0</v>
      </c>
      <c r="AO117" s="26">
        <f>SUM(Tabla1[[#This Row],[Recursos propios 2024]:[Otros 2024]])</f>
        <v>0</v>
      </c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6">
        <f>SUM(Tabla1[[#This Row],[Recursos propios 20242]:[Otros 202415]])</f>
        <v>0</v>
      </c>
      <c r="BD117" s="38" t="e">
        <f>+Tabla1[[#This Row],[Total Comprometido 2024]]/Tabla1[[#This Row],[Total 2024]]</f>
        <v>#DIV/0!</v>
      </c>
      <c r="BE117" s="23"/>
      <c r="BF117" s="23"/>
      <c r="BG117" s="23"/>
      <c r="BH117" s="6"/>
      <c r="BI117" s="6"/>
      <c r="BJ117" s="7"/>
    </row>
    <row r="118" spans="1:62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30" t="e">
        <f>+(Tabla1[[#This Row],[Meta Ejecutada Vigencia4]]/Tabla1[[#This Row],[Meta Programada Vigencia]])</f>
        <v>#DIV/0!</v>
      </c>
      <c r="Q118" s="30" t="e">
        <f>+Tabla1[[#This Row],[Meta Ejecutada Vigencia4]]/Tabla1[[#This Row],[Meta Programada Cuatrienio3]]/4</f>
        <v>#DIV/0!</v>
      </c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74">
        <f>SUM(Tabla1[[#This Row],[Recursos propios 2024]:[Otros 2024]])</f>
        <v>0</v>
      </c>
      <c r="AO118" s="31">
        <f>SUM(Tabla1[[#This Row],[Recursos propios 2024]:[Otros 2024]])</f>
        <v>0</v>
      </c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31">
        <f>SUM(Tabla1[[#This Row],[Recursos propios 20242]:[Otros 202415]])</f>
        <v>0</v>
      </c>
      <c r="BD118" s="40" t="e">
        <f>+Tabla1[[#This Row],[Total Comprometido 2024]]/Tabla1[[#This Row],[Total 2024]]</f>
        <v>#DIV/0!</v>
      </c>
      <c r="BE118" s="27"/>
      <c r="BF118" s="27"/>
      <c r="BG118" s="27"/>
      <c r="BH118" s="8"/>
      <c r="BI118" s="8"/>
      <c r="BJ118" s="8"/>
    </row>
    <row r="119" spans="1:62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75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</row>
    <row r="120" spans="1:62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6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</row>
    <row r="121" spans="1:62" x14ac:dyDescent="0.3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75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</row>
    <row r="122" spans="1:62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6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</row>
    <row r="123" spans="1:62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75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</row>
    <row r="124" spans="1:62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6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</row>
    <row r="125" spans="1:62" x14ac:dyDescent="0.3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75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</row>
    <row r="126" spans="1:62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6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</row>
    <row r="127" spans="1:62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75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</row>
    <row r="128" spans="1:62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6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</row>
    <row r="129" spans="1:62" x14ac:dyDescent="0.3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75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</row>
    <row r="130" spans="1:62" x14ac:dyDescent="0.3">
      <c r="AN130" s="77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</row>
  </sheetData>
  <sheetProtection formatCells="0" formatColumns="0" formatRows="0" insertRows="0" autoFilter="0"/>
  <mergeCells count="8">
    <mergeCell ref="C1:BB4"/>
    <mergeCell ref="BH9:BI9"/>
    <mergeCell ref="AO9:BG9"/>
    <mergeCell ref="A9:N9"/>
    <mergeCell ref="O9:Q9"/>
    <mergeCell ref="Z9:AN9"/>
    <mergeCell ref="R9:Y9"/>
    <mergeCell ref="A1:B4"/>
  </mergeCells>
  <phoneticPr fontId="10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yesid Leonardo Florez Ososrio</cp:lastModifiedBy>
  <dcterms:created xsi:type="dcterms:W3CDTF">2024-06-03T22:05:35Z</dcterms:created>
  <dcterms:modified xsi:type="dcterms:W3CDTF">2024-11-14T22:02:57Z</dcterms:modified>
</cp:coreProperties>
</file>