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148843B3-0F57-4575-A6FD-DA5C4A5FF5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2" r:id="rId1"/>
  </sheets>
  <definedNames>
    <definedName name="_xlnm._FilterDatabase" localSheetId="0" hidden="1">'PA 2023'!$A$8:$BV$11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N9" i="2"/>
  <c r="AB12" i="2"/>
  <c r="AB10" i="2"/>
  <c r="AB11" i="2"/>
  <c r="AB9" i="2"/>
  <c r="A12" i="2" a="1"/>
  <c r="A12" i="2"/>
  <c r="U11" i="2"/>
  <c r="U10" i="2"/>
  <c r="U9" i="2"/>
  <c r="Z12" i="2"/>
  <c r="Y12" i="2"/>
  <c r="X12" i="2"/>
  <c r="W12" i="2"/>
  <c r="V12" i="2"/>
  <c r="AA11" i="2"/>
  <c r="AA10" i="2"/>
  <c r="AA9" i="2"/>
  <c r="AA12" i="2"/>
  <c r="U12" i="2"/>
  <c r="T12" i="2"/>
  <c r="S12" i="2"/>
  <c r="R12" i="2"/>
  <c r="Q12" i="2"/>
  <c r="P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<sst xmlns="http://schemas.openxmlformats.org/spreadsheetml/2006/main" count="71" uniqueCount="55">
  <si>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</si>
  <si>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</si>
  <si>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</si>
  <si>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</si>
  <si>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</si>
  <si>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</si>
  <si>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</si>
  <si>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</si>
  <si>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</si>
  <si>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</si>
  <si>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</si>
  <si>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</si>
  <si>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</si>
  <si>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</si>
  <si>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</si>
  <si>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</si>
  <si>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</si>
  <si>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</si>
  <si>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</si>
  <si>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</si>
  <si>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</si>
  <si>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</si>
  <si>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</si>
  <si>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</si>
  <si>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</si>
  <si>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</si>
  <si>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</si>
  <si>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</si>
  <si>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</si>
  <si>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</si>
  <si>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</si>
  <si>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</si>
  <si>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</si>
  <si>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</si>
  <si>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</si>
  <si>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</si>
  <si>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Meta no programada para la vigencia</t>
  </si>
  <si>
    <t>DADEP</t>
  </si>
  <si>
    <t xml:space="preserve">Manuel Jose Torres Gonzalez 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</si>
  <si>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</si>
  <si>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</si>
  <si>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</si>
  <si>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</si>
  <si>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FORTALECIMIENTO DE LAS ACCIONES DE INTERÉS PARA LA ORGANIZACIÓN ADMINISTRACIÓN Y APROVECHAMIENTO DEL ESPACIO PÚBLICO EN EL MUNICIPIO DE BUCARAMANGA</t>
  </si>
  <si>
    <t>Rubro</t>
  </si>
  <si>
    <t xml:space="preserve"> PLAN DE ACCIÓN - PLAN DE DESARROLLO MUNICIPAL
DEPARTAMENTO DE ESPACIO PÚBLICO</t>
  </si>
  <si>
    <t>TOTAL COMPROMETIDO</t>
  </si>
  <si>
    <t>2.3.2.02.02.008.4002016.83223.201</t>
  </si>
  <si>
    <t>Implementar la estrategia de Adopta un Parque - Zona Verde</t>
  </si>
  <si>
    <t>AVANCE FÍSICO</t>
  </si>
  <si>
    <t>EFICACIA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</si>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</sst>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4" applyAlignment="1">
      <alignment horizontal="center" vertical="center"/>
    </xf>
    <xf numFmtId="0" fontId="5" fillId="0" borderId="0" xfId="0" applyFont="1"/>
    <xf numFmtId="0" fontId="5" fillId="0" borderId="0" xfId="4"/>
    <xf numFmtId="0" fontId="4" fillId="3" borderId="2" xfId="4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4" applyAlignment="1">
      <alignment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" fontId="3" fillId="0" borderId="4" xfId="0" applyNumberFormat="1" applyFont="1" applyBorder="1" applyAlignment="1">
      <alignment horizontal="right" vertical="center"/>
    </xf>
    <xf numFmtId="164" fontId="5" fillId="0" borderId="4" xfId="3" applyNumberFormat="1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 applyProtection="1">
      <alignment horizontal="center" vertical="center" wrapText="1"/>
    </xf>
    <xf numFmtId="165" fontId="3" fillId="0" borderId="4" xfId="5" applyNumberFormat="1" applyFont="1" applyFill="1" applyBorder="1" applyAlignment="1" applyProtection="1">
      <alignment horizontal="right" vertical="center" wrapText="1"/>
    </xf>
    <xf numFmtId="165" fontId="5" fillId="0" borderId="4" xfId="5" applyNumberFormat="1" applyFont="1" applyFill="1" applyBorder="1" applyAlignment="1" applyProtection="1">
      <alignment horizontal="right" vertical="center" wrapText="1"/>
    </xf>
    <xf numFmtId="5" fontId="5" fillId="0" borderId="4" xfId="5" applyNumberFormat="1" applyFont="1" applyFill="1" applyBorder="1" applyAlignment="1" applyProtection="1">
      <alignment horizontal="right" vertical="center" wrapText="1"/>
    </xf>
    <xf numFmtId="165" fontId="4" fillId="3" borderId="4" xfId="3" applyNumberFormat="1" applyFont="1" applyFill="1" applyBorder="1" applyAlignment="1">
      <alignment horizontal="right" vertical="center" wrapText="1"/>
    </xf>
    <xf numFmtId="0" fontId="6" fillId="0" borderId="4" xfId="3" applyFont="1" applyBorder="1" applyAlignment="1">
      <alignment horizontal="right" vertical="center" wrapText="1"/>
    </xf>
    <xf numFmtId="0" fontId="5" fillId="0" borderId="4" xfId="4" applyBorder="1" applyAlignment="1">
      <alignment horizontal="right"/>
    </xf>
    <xf numFmtId="9" fontId="5" fillId="0" borderId="4" xfId="6" applyFont="1" applyFill="1" applyBorder="1" applyAlignment="1" applyProtection="1">
      <alignment horizontal="center" vertical="center" wrapText="1"/>
    </xf>
    <xf numFmtId="165" fontId="5" fillId="0" borderId="4" xfId="6" applyNumberFormat="1" applyFont="1" applyFill="1" applyBorder="1" applyAlignment="1" applyProtection="1">
      <alignment horizontal="center" vertical="center" wrapText="1"/>
    </xf>
    <xf numFmtId="0" fontId="4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1" fontId="3" fillId="0" borderId="4" xfId="3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9" fontId="4" fillId="3" borderId="2" xfId="0" applyNumberFormat="1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3" fillId="3" borderId="4" xfId="7" applyNumberFormat="1" applyFont="1" applyFill="1" applyBorder="1" applyAlignment="1" applyProtection="1">
      <alignment vertical="center"/>
    </xf>
    <xf numFmtId="166" fontId="4" fillId="3" borderId="4" xfId="7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>
      <alignment vertical="center"/>
    </xf>
    <xf numFmtId="0" fontId="6" fillId="0" borderId="0" xfId="0" applyFont="1"/>
    <xf numFmtId="0" fontId="5" fillId="0" borderId="0" xfId="4" applyAlignment="1">
      <alignment horizontal="right"/>
    </xf>
    <xf numFmtId="0" fontId="5" fillId="0" borderId="0" xfId="4" applyAlignment="1">
      <alignment horizontal="center"/>
    </xf>
    <xf numFmtId="0" fontId="5" fillId="0" borderId="0" xfId="4" applyAlignment="1">
      <alignment wrapText="1"/>
    </xf>
    <xf numFmtId="0" fontId="5" fillId="0" borderId="0" xfId="4" applyAlignment="1">
      <alignment horizontal="left" wrapText="1"/>
    </xf>
    <xf numFmtId="0" fontId="7" fillId="0" borderId="0" xfId="4" applyFont="1"/>
    <xf numFmtId="167" fontId="5" fillId="0" borderId="0" xfId="1" applyNumberFormat="1" applyFont="1" applyProtection="1"/>
    <xf numFmtId="166" fontId="5" fillId="0" borderId="0" xfId="4" applyNumberFormat="1"/>
    <xf numFmtId="0" fontId="0" fillId="0" borderId="0" xfId="0" applyAlignment="1">
      <alignment horizontal="center"/>
    </xf>
    <xf numFmtId="167" fontId="5" fillId="0" borderId="0" xfId="4" applyNumberFormat="1"/>
    <xf numFmtId="167" fontId="5" fillId="0" borderId="0" xfId="1" applyNumberFormat="1" applyFont="1" applyAlignment="1" applyProtection="1"/>
    <xf numFmtId="3" fontId="3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9" fontId="3" fillId="0" borderId="4" xfId="2" applyFont="1" applyFill="1" applyBorder="1" applyAlignment="1" applyProtection="1">
      <alignment horizontal="left" vertical="center" wrapText="1"/>
    </xf>
    <xf numFmtId="9" fontId="8" fillId="0" borderId="4" xfId="0" applyNumberFormat="1" applyFont="1" applyBorder="1" applyAlignment="1">
      <alignment horizontal="center" vertical="center"/>
    </xf>
    <xf numFmtId="2" fontId="9" fillId="3" borderId="5" xfId="3" applyNumberFormat="1" applyFont="1" applyFill="1" applyBorder="1" applyAlignment="1">
      <alignment horizontal="center" vertical="center" wrapText="1"/>
    </xf>
    <xf numFmtId="2" fontId="3" fillId="0" borderId="7" xfId="3" applyNumberFormat="1" applyFont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2" fontId="3" fillId="0" borderId="9" xfId="3" applyNumberFormat="1" applyFont="1" applyBorder="1" applyAlignment="1">
      <alignment vertical="center" wrapText="1"/>
    </xf>
    <xf numFmtId="2" fontId="4" fillId="0" borderId="0" xfId="3" applyNumberFormat="1" applyFont="1" applyAlignment="1">
      <alignment horizontal="center" vertical="center" wrapText="1"/>
    </xf>
    <xf numFmtId="0" fontId="5" fillId="2" borderId="0" xfId="4" applyFill="1" applyAlignment="1">
      <alignment vertical="top"/>
    </xf>
    <xf numFmtId="0" fontId="5" fillId="2" borderId="0" xfId="4" applyFill="1" applyAlignment="1">
      <alignment horizontal="center" vertical="top"/>
    </xf>
    <xf numFmtId="0" fontId="5" fillId="2" borderId="0" xfId="4" applyFill="1" applyAlignment="1">
      <alignment vertical="top" wrapText="1"/>
    </xf>
    <xf numFmtId="0" fontId="5" fillId="2" borderId="10" xfId="4" applyFill="1" applyBorder="1" applyAlignment="1">
      <alignment horizontal="left" vertical="top" wrapText="1"/>
    </xf>
    <xf numFmtId="0" fontId="5" fillId="2" borderId="11" xfId="4" applyFill="1" applyBorder="1" applyAlignment="1">
      <alignment vertical="top"/>
    </xf>
    <xf numFmtId="0" fontId="5" fillId="2" borderId="11" xfId="4" applyFill="1" applyBorder="1" applyAlignment="1">
      <alignment horizontal="center" vertical="top"/>
    </xf>
    <xf numFmtId="0" fontId="5" fillId="2" borderId="11" xfId="4" applyFill="1" applyBorder="1" applyAlignment="1">
      <alignment horizontal="center" vertical="center"/>
    </xf>
    <xf numFmtId="0" fontId="5" fillId="2" borderId="11" xfId="4" applyFill="1" applyBorder="1" applyAlignment="1">
      <alignment horizontal="center" vertical="center" wrapText="1"/>
    </xf>
    <xf numFmtId="0" fontId="5" fillId="2" borderId="12" xfId="4" applyFill="1" applyBorder="1" applyAlignment="1">
      <alignment horizontal="left" vertical="center" wrapText="1"/>
    </xf>
    <xf numFmtId="2" fontId="4" fillId="0" borderId="1" xfId="3" applyNumberFormat="1" applyFont="1" applyBorder="1" applyAlignment="1">
      <alignment horizontal="left" vertical="center" wrapText="1"/>
    </xf>
    <xf numFmtId="2" fontId="4" fillId="0" borderId="2" xfId="3" applyNumberFormat="1" applyFont="1" applyBorder="1" applyAlignment="1">
      <alignment horizontal="left" vertical="center" wrapText="1"/>
    </xf>
    <xf numFmtId="2" fontId="4" fillId="0" borderId="3" xfId="3" applyNumberFormat="1" applyFont="1" applyBorder="1" applyAlignment="1">
      <alignment horizontal="left" vertical="center" wrapText="1"/>
    </xf>
    <xf numFmtId="0" fontId="4" fillId="3" borderId="5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6" fillId="0" borderId="4" xfId="4" applyFont="1" applyBorder="1" applyAlignment="1">
      <alignment horizontal="left" vertical="center"/>
    </xf>
    <xf numFmtId="14" fontId="6" fillId="0" borderId="4" xfId="4" applyNumberFormat="1" applyFont="1" applyBorder="1" applyAlignment="1">
      <alignment horizontal="center" vertical="top"/>
    </xf>
    <xf numFmtId="0" fontId="4" fillId="3" borderId="3" xfId="4" applyFont="1" applyFill="1" applyBorder="1" applyAlignment="1">
      <alignment horizontal="center" vertical="center"/>
    </xf>
    <xf numFmtId="14" fontId="5" fillId="0" borderId="4" xfId="4" applyNumberFormat="1" applyBorder="1" applyAlignment="1">
      <alignment horizontal="center" vertical="top"/>
    </xf>
    <xf numFmtId="9" fontId="6" fillId="4" borderId="4" xfId="6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oneda 2" xfId="7" xr:uid="{00000000-0005-0000-0000-000001000000}"/>
    <cellStyle name="Moneda 3" xfId="5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2 3" xfId="8" xr:uid="{00000000-0005-0000-0000-000006000000}"/>
    <cellStyle name="Porcentaje" xfId="2" builtinId="5"/>
    <cellStyle name="Porcentaje 2" xfId="6" xr:uid="{00000000-0005-0000-0000-000008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235373</xdr:colOff>
      <xdr:row>0</xdr:row>
      <xdr:rowOff>104725</xdr:rowOff>
    </xdr:from>
    <xdr:to>
      <xdr:col>1</xdr:col>
      <xdr:colOff>456126</xdr:colOff>
      <xdr:row>3</xdr:row>
      <xdr:rowOff>168715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B360B5-1539-47F6-91E1-51A161B2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73" y="104725"/>
          <a:ext cx="703711" cy="595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02"/>
  <sheetViews>
    <sheetView showGridLines="0" tabSelected="1" zoomScale="71" zoomScaleNormal="71" workbookViewId="0">
      <selection activeCell="N13" sqref="N13"/>
    </sheetView>
  </sheetViews>
  <sheetFormatPr baseColWidth="10" defaultColWidth="12.88671875" defaultRowHeight="13.8" x14ac:dyDescent="0.25"/>
  <cols>
    <col min="1" max="1" width="7.109375" style="4" customWidth="1"/>
    <col min="2" max="2" width="21.6640625" style="4" customWidth="1"/>
    <col min="3" max="3" width="16.109375" style="4" customWidth="1"/>
    <col min="4" max="4" width="17.5546875" style="4" customWidth="1"/>
    <col min="5" max="5" width="49.33203125" style="4" customWidth="1"/>
    <col min="6" max="6" width="41.5546875" style="4" customWidth="1"/>
    <col min="7" max="7" width="18" style="42" customWidth="1"/>
    <col min="8" max="8" width="28.5546875" style="4" customWidth="1"/>
    <col min="9" max="9" width="17.5546875" style="4" customWidth="1"/>
    <col min="10" max="10" width="15.33203125" style="4" customWidth="1"/>
    <col min="11" max="11" width="15.5546875" style="4" customWidth="1"/>
    <col min="12" max="12" width="15.44140625" style="43" customWidth="1"/>
    <col min="13" max="13" width="14.109375" style="43" customWidth="1"/>
    <col min="14" max="14" width="13.88671875" style="43" customWidth="1"/>
    <col min="15" max="15" width="36.33203125" style="43" customWidth="1"/>
    <col min="16" max="16" width="18.33203125" style="4" customWidth="1"/>
    <col min="17" max="17" width="9.33203125" style="4" customWidth="1"/>
    <col min="18" max="18" width="8.88671875" style="4" customWidth="1"/>
    <col min="19" max="19" width="15" style="4" customWidth="1"/>
    <col min="20" max="20" width="10.5546875" style="4" customWidth="1"/>
    <col min="21" max="21" width="20.33203125" style="4" customWidth="1"/>
    <col min="22" max="22" width="18.6640625" style="4" customWidth="1"/>
    <col min="23" max="23" width="9.5546875" style="4" customWidth="1"/>
    <col min="24" max="24" width="10.44140625" style="4" customWidth="1"/>
    <col min="25" max="25" width="15.109375" style="4" customWidth="1"/>
    <col min="26" max="26" width="12.109375" style="4" customWidth="1"/>
    <col min="27" max="27" width="21.88671875" style="4" customWidth="1"/>
    <col min="28" max="28" width="15.33203125" style="43" customWidth="1"/>
    <col min="29" max="29" width="18.33203125" style="4" customWidth="1"/>
    <col min="30" max="30" width="16.88671875" style="44" customWidth="1"/>
    <col min="31" max="31" width="34" style="45" customWidth="1"/>
    <col min="32" max="74" width="12.88671875" style="3" customWidth="1"/>
    <col min="75" max="16384" width="12.88671875" style="4"/>
  </cols>
  <sheetData>
    <row r="1" spans="1:74" s="2" customFormat="1" x14ac:dyDescent="0.3">
      <c r="A1" s="59"/>
      <c r="B1" s="78" t="s">
        <v>45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60"/>
      <c r="AC1" s="72" t="s">
        <v>51</v>
      </c>
      <c r="AD1" s="73"/>
      <c r="AE1" s="7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x14ac:dyDescent="0.25">
      <c r="A2" s="61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62"/>
      <c r="AC2" s="72" t="s">
        <v>52</v>
      </c>
      <c r="AD2" s="73"/>
      <c r="AE2" s="74"/>
    </row>
    <row r="3" spans="1:74" x14ac:dyDescent="0.25">
      <c r="A3" s="6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62"/>
      <c r="AC3" s="72" t="s">
        <v>53</v>
      </c>
      <c r="AD3" s="73"/>
      <c r="AE3" s="74"/>
    </row>
    <row r="4" spans="1:74" x14ac:dyDescent="0.25">
      <c r="A4" s="61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62"/>
      <c r="AC4" s="72" t="s">
        <v>54</v>
      </c>
      <c r="AD4" s="73"/>
      <c r="AE4" s="74"/>
    </row>
    <row r="5" spans="1:74" x14ac:dyDescent="0.25">
      <c r="A5" s="82" t="s">
        <v>0</v>
      </c>
      <c r="B5" s="82"/>
      <c r="C5" s="82"/>
      <c r="D5" s="85">
        <v>45280</v>
      </c>
      <c r="E5" s="85"/>
      <c r="F5" s="85"/>
      <c r="G5" s="85"/>
      <c r="H5" s="63"/>
      <c r="I5" s="63"/>
      <c r="J5" s="63"/>
      <c r="K5" s="63"/>
      <c r="L5" s="64"/>
      <c r="M5" s="64"/>
      <c r="N5" s="64"/>
      <c r="O5" s="64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  <c r="AC5" s="63"/>
      <c r="AD5" s="65"/>
      <c r="AE5" s="66"/>
    </row>
    <row r="6" spans="1:74" s="2" customFormat="1" x14ac:dyDescent="0.25">
      <c r="A6" s="82" t="s">
        <v>1</v>
      </c>
      <c r="B6" s="82"/>
      <c r="C6" s="82"/>
      <c r="D6" s="83">
        <v>45275</v>
      </c>
      <c r="E6" s="83"/>
      <c r="F6" s="83"/>
      <c r="G6" s="83"/>
      <c r="H6" s="67"/>
      <c r="I6" s="67"/>
      <c r="J6" s="67"/>
      <c r="K6" s="67"/>
      <c r="L6" s="68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  <c r="AE6" s="7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7" customFormat="1" x14ac:dyDescent="0.3">
      <c r="A7" s="80" t="s">
        <v>2</v>
      </c>
      <c r="B7" s="81"/>
      <c r="C7" s="81"/>
      <c r="D7" s="81"/>
      <c r="E7" s="81"/>
      <c r="F7" s="84"/>
      <c r="G7" s="80" t="s">
        <v>3</v>
      </c>
      <c r="H7" s="81"/>
      <c r="I7" s="81"/>
      <c r="J7" s="81"/>
      <c r="K7" s="84"/>
      <c r="L7" s="80" t="s">
        <v>4</v>
      </c>
      <c r="M7" s="81"/>
      <c r="N7" s="81"/>
      <c r="O7" s="5"/>
      <c r="P7" s="80" t="s">
        <v>5</v>
      </c>
      <c r="Q7" s="81"/>
      <c r="R7" s="81"/>
      <c r="S7" s="81"/>
      <c r="T7" s="81"/>
      <c r="U7" s="84"/>
      <c r="V7" s="80" t="s">
        <v>6</v>
      </c>
      <c r="W7" s="81"/>
      <c r="X7" s="81"/>
      <c r="Y7" s="81"/>
      <c r="Z7" s="81"/>
      <c r="AA7" s="84"/>
      <c r="AB7" s="75" t="s">
        <v>7</v>
      </c>
      <c r="AC7" s="75" t="s">
        <v>8</v>
      </c>
      <c r="AD7" s="77" t="s">
        <v>9</v>
      </c>
      <c r="AE7" s="77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41.4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49</v>
      </c>
      <c r="O8" s="9" t="s">
        <v>44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23</v>
      </c>
      <c r="W8" s="9" t="s">
        <v>24</v>
      </c>
      <c r="X8" s="9" t="s">
        <v>25</v>
      </c>
      <c r="Y8" s="9" t="s">
        <v>26</v>
      </c>
      <c r="Z8" s="9" t="s">
        <v>27</v>
      </c>
      <c r="AA8" s="9" t="s">
        <v>46</v>
      </c>
      <c r="AB8" s="76"/>
      <c r="AC8" s="76"/>
      <c r="AD8" s="9" t="s">
        <v>29</v>
      </c>
      <c r="AE8" s="9" t="s">
        <v>30</v>
      </c>
    </row>
    <row r="9" spans="1:74" ht="41.4" x14ac:dyDescent="0.25">
      <c r="A9" s="8">
        <v>211</v>
      </c>
      <c r="B9" s="10" t="s">
        <v>31</v>
      </c>
      <c r="C9" s="11" t="s">
        <v>32</v>
      </c>
      <c r="D9" s="11" t="s">
        <v>33</v>
      </c>
      <c r="E9" s="12" t="s">
        <v>34</v>
      </c>
      <c r="F9" s="13" t="s">
        <v>35</v>
      </c>
      <c r="G9" s="14"/>
      <c r="H9" s="11" t="s">
        <v>36</v>
      </c>
      <c r="I9" s="53"/>
      <c r="J9" s="15">
        <v>44927</v>
      </c>
      <c r="K9" s="15">
        <v>45291</v>
      </c>
      <c r="L9" s="52">
        <v>0</v>
      </c>
      <c r="M9" s="16">
        <v>0</v>
      </c>
      <c r="N9" s="57" t="str">
        <f>IFERROR(IF(M9/L9&gt;100%,100%,M9/L9),"-")</f>
        <v>-</v>
      </c>
      <c r="O9" s="17"/>
      <c r="P9" s="18"/>
      <c r="Q9" s="19"/>
      <c r="R9" s="20"/>
      <c r="S9" s="20"/>
      <c r="T9" s="18"/>
      <c r="U9" s="21">
        <f>SUM(P9:T9)</f>
        <v>0</v>
      </c>
      <c r="V9" s="20"/>
      <c r="W9" s="22"/>
      <c r="X9" s="22"/>
      <c r="Y9" s="23"/>
      <c r="Z9" s="23"/>
      <c r="AA9" s="21">
        <f>SUM(V9:Z9)</f>
        <v>0</v>
      </c>
      <c r="AB9" s="24" t="str">
        <f>IFERROR(AA9/U9,"-")</f>
        <v>-</v>
      </c>
      <c r="AC9" s="25"/>
      <c r="AD9" s="26" t="s">
        <v>37</v>
      </c>
      <c r="AE9" s="27" t="s">
        <v>38</v>
      </c>
    </row>
    <row r="10" spans="1:74" ht="69" x14ac:dyDescent="0.25">
      <c r="A10" s="8">
        <v>212</v>
      </c>
      <c r="B10" s="10" t="s">
        <v>31</v>
      </c>
      <c r="C10" s="11" t="s">
        <v>32</v>
      </c>
      <c r="D10" s="11" t="s">
        <v>33</v>
      </c>
      <c r="E10" s="12" t="s">
        <v>39</v>
      </c>
      <c r="F10" s="13" t="s">
        <v>40</v>
      </c>
      <c r="G10" s="28"/>
      <c r="H10" s="11" t="s">
        <v>36</v>
      </c>
      <c r="I10" s="54"/>
      <c r="J10" s="15">
        <v>44927</v>
      </c>
      <c r="K10" s="15">
        <v>45291</v>
      </c>
      <c r="L10" s="52">
        <v>0</v>
      </c>
      <c r="M10" s="16">
        <v>0</v>
      </c>
      <c r="N10" s="57" t="str">
        <f>IFERROR(IF(M10/L10&gt;100%,100%,M10/L10),"-")</f>
        <v>-</v>
      </c>
      <c r="O10" s="17"/>
      <c r="P10" s="18"/>
      <c r="Q10" s="19"/>
      <c r="R10" s="20"/>
      <c r="S10" s="20"/>
      <c r="T10" s="18"/>
      <c r="U10" s="21">
        <f>SUM(P10:T10)</f>
        <v>0</v>
      </c>
      <c r="V10" s="20"/>
      <c r="W10" s="22"/>
      <c r="X10" s="22"/>
      <c r="Y10" s="23"/>
      <c r="Z10" s="23"/>
      <c r="AA10" s="21">
        <f>SUM(V10:Z10)</f>
        <v>0</v>
      </c>
      <c r="AB10" s="24" t="str">
        <f t="shared" ref="AB10:AB12" si="0">IFERROR(AA10/U10,"-")</f>
        <v>-</v>
      </c>
      <c r="AC10" s="25"/>
      <c r="AD10" s="26" t="s">
        <v>37</v>
      </c>
      <c r="AE10" s="27" t="s">
        <v>38</v>
      </c>
    </row>
    <row r="11" spans="1:74" ht="110.4" x14ac:dyDescent="0.25">
      <c r="A11" s="8">
        <v>213</v>
      </c>
      <c r="B11" s="10" t="s">
        <v>31</v>
      </c>
      <c r="C11" s="11" t="s">
        <v>32</v>
      </c>
      <c r="D11" s="11" t="s">
        <v>33</v>
      </c>
      <c r="E11" s="12" t="s">
        <v>41</v>
      </c>
      <c r="F11" s="13" t="s">
        <v>42</v>
      </c>
      <c r="G11" s="28">
        <v>2021680010178</v>
      </c>
      <c r="H11" s="29" t="s">
        <v>43</v>
      </c>
      <c r="I11" s="54" t="s">
        <v>48</v>
      </c>
      <c r="J11" s="15">
        <v>44927</v>
      </c>
      <c r="K11" s="15">
        <v>45291</v>
      </c>
      <c r="L11" s="55">
        <v>1</v>
      </c>
      <c r="M11" s="58">
        <v>0.25</v>
      </c>
      <c r="N11" s="57">
        <f>IFERROR(IF(M11/L11&gt;100%,100%,M11/L11),"-")</f>
        <v>0.25</v>
      </c>
      <c r="O11" s="56" t="s">
        <v>47</v>
      </c>
      <c r="P11" s="18">
        <v>100000000</v>
      </c>
      <c r="Q11" s="19"/>
      <c r="R11" s="20"/>
      <c r="S11" s="20"/>
      <c r="T11" s="18"/>
      <c r="U11" s="21">
        <f>SUM(P11:T11)</f>
        <v>100000000</v>
      </c>
      <c r="V11" s="20">
        <v>90683333.329999998</v>
      </c>
      <c r="W11" s="22"/>
      <c r="X11" s="22"/>
      <c r="Y11" s="23"/>
      <c r="Z11" s="23"/>
      <c r="AA11" s="21">
        <f>SUM(V11:Z11)</f>
        <v>90683333.329999998</v>
      </c>
      <c r="AB11" s="24">
        <f t="shared" si="0"/>
        <v>0.90683333329999993</v>
      </c>
      <c r="AC11" s="25"/>
      <c r="AD11" s="26" t="s">
        <v>37</v>
      </c>
      <c r="AE11" s="27" t="s">
        <v>38</v>
      </c>
    </row>
    <row r="12" spans="1:74" s="41" customFormat="1" x14ac:dyDescent="0.25">
      <c r="A12" s="30" cm="1">
        <f t="array" ref="A12">SUM(--(FREQUENCY(A9:A11,A9:A11)&gt;0))</f>
        <v>3</v>
      </c>
      <c r="B12" s="31"/>
      <c r="C12" s="32"/>
      <c r="D12" s="32"/>
      <c r="E12" s="32"/>
      <c r="F12" s="32"/>
      <c r="G12" s="33"/>
      <c r="H12" s="32"/>
      <c r="I12" s="32"/>
      <c r="J12" s="32"/>
      <c r="K12" s="34"/>
      <c r="L12" s="35"/>
      <c r="M12" s="36" t="s">
        <v>50</v>
      </c>
      <c r="N12" s="35">
        <v>0.25</v>
      </c>
      <c r="O12" s="37"/>
      <c r="P12" s="38">
        <f t="shared" ref="P12:AA12" si="1">SUBTOTAL(9,P9:P11)</f>
        <v>100000000</v>
      </c>
      <c r="Q12" s="38">
        <f t="shared" si="1"/>
        <v>0</v>
      </c>
      <c r="R12" s="38">
        <f t="shared" si="1"/>
        <v>0</v>
      </c>
      <c r="S12" s="38">
        <f t="shared" si="1"/>
        <v>0</v>
      </c>
      <c r="T12" s="38">
        <f t="shared" si="1"/>
        <v>0</v>
      </c>
      <c r="U12" s="39">
        <f t="shared" si="1"/>
        <v>100000000</v>
      </c>
      <c r="V12" s="39">
        <f t="shared" si="1"/>
        <v>90683333.329999998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90683333.329999998</v>
      </c>
      <c r="AB12" s="86">
        <f>IFERROR(AA12/U12,"-")</f>
        <v>0.90683333329999993</v>
      </c>
      <c r="AC12" s="39"/>
      <c r="AD12" s="40"/>
      <c r="AE12" s="40"/>
    </row>
    <row r="14" spans="1:74" x14ac:dyDescent="0.25">
      <c r="B14" s="46"/>
      <c r="P14" s="47"/>
      <c r="U14" s="48"/>
      <c r="AA14" s="48"/>
    </row>
    <row r="15" spans="1:74" x14ac:dyDescent="0.25">
      <c r="P15" s="48"/>
      <c r="T15" s="48"/>
      <c r="U15" s="48"/>
    </row>
    <row r="16" spans="1:74" ht="14.4" x14ac:dyDescent="0.3">
      <c r="M16" s="49"/>
      <c r="N16" s="49"/>
      <c r="O16" s="49"/>
      <c r="P16" s="50"/>
      <c r="U16" s="51"/>
    </row>
    <row r="17" spans="13:21" ht="14.4" x14ac:dyDescent="0.3">
      <c r="M17" s="49"/>
      <c r="N17" s="49"/>
      <c r="O17" s="49"/>
      <c r="U17" s="48"/>
    </row>
    <row r="18" spans="13:21" customFormat="1" ht="14.4" x14ac:dyDescent="0.3"/>
    <row r="19" spans="13:21" customFormat="1" ht="14.4" x14ac:dyDescent="0.3"/>
    <row r="20" spans="13:21" customFormat="1" ht="14.4" x14ac:dyDescent="0.3"/>
    <row r="21" spans="13:21" customFormat="1" ht="14.4" x14ac:dyDescent="0.3"/>
    <row r="22" spans="13:21" customFormat="1" ht="14.4" x14ac:dyDescent="0.3"/>
    <row r="23" spans="13:21" customFormat="1" ht="14.4" x14ac:dyDescent="0.3"/>
    <row r="24" spans="13:21" customFormat="1" ht="14.4" x14ac:dyDescent="0.3"/>
    <row r="25" spans="13:21" customFormat="1" ht="14.4" x14ac:dyDescent="0.3"/>
    <row r="26" spans="13:21" customFormat="1" ht="14.4" x14ac:dyDescent="0.3"/>
    <row r="27" spans="13:21" customFormat="1" ht="14.4" x14ac:dyDescent="0.3"/>
    <row r="28" spans="13:21" customFormat="1" ht="14.4" x14ac:dyDescent="0.3"/>
    <row r="29" spans="13:21" customFormat="1" ht="14.4" x14ac:dyDescent="0.3"/>
    <row r="30" spans="13:21" customFormat="1" ht="14.4" x14ac:dyDescent="0.3"/>
    <row r="31" spans="13:21" customFormat="1" ht="14.4" x14ac:dyDescent="0.3"/>
    <row r="32" spans="13:21" customFormat="1" ht="14.4" x14ac:dyDescent="0.3"/>
    <row r="33" customFormat="1" ht="14.4" x14ac:dyDescent="0.3"/>
    <row r="34" customFormat="1" ht="14.4" x14ac:dyDescent="0.3"/>
    <row r="35" customFormat="1" ht="14.4" x14ac:dyDescent="0.3"/>
    <row r="36" customFormat="1" ht="14.4" x14ac:dyDescent="0.3"/>
    <row r="37" customFormat="1" ht="14.4" x14ac:dyDescent="0.3"/>
    <row r="38" customFormat="1" ht="14.4" x14ac:dyDescent="0.3"/>
    <row r="39" customFormat="1" ht="14.4" x14ac:dyDescent="0.3"/>
    <row r="40" customFormat="1" ht="14.4" x14ac:dyDescent="0.3"/>
    <row r="41" customFormat="1" ht="14.4" x14ac:dyDescent="0.3"/>
    <row r="42" customFormat="1" ht="14.4" x14ac:dyDescent="0.3"/>
    <row r="43" customFormat="1" ht="14.4" x14ac:dyDescent="0.3"/>
    <row r="44" customFormat="1" ht="14.4" x14ac:dyDescent="0.3"/>
    <row r="45" customFormat="1" ht="14.4" x14ac:dyDescent="0.3"/>
    <row r="46" customFormat="1" ht="14.4" x14ac:dyDescent="0.3"/>
    <row r="47" customFormat="1" ht="14.4" x14ac:dyDescent="0.3"/>
    <row r="48" customFormat="1" ht="14.4" x14ac:dyDescent="0.3"/>
    <row r="49" customFormat="1" ht="14.4" x14ac:dyDescent="0.3"/>
    <row r="50" customFormat="1" ht="14.4" x14ac:dyDescent="0.3"/>
    <row r="51" customFormat="1" ht="14.4" x14ac:dyDescent="0.3"/>
    <row r="52" customFormat="1" ht="14.4" x14ac:dyDescent="0.3"/>
    <row r="53" customFormat="1" ht="14.4" x14ac:dyDescent="0.3"/>
    <row r="54" customFormat="1" ht="14.4" x14ac:dyDescent="0.3"/>
    <row r="55" customFormat="1" ht="14.4" x14ac:dyDescent="0.3"/>
    <row r="56" customFormat="1" ht="14.4" x14ac:dyDescent="0.3"/>
    <row r="57" customFormat="1" ht="14.4" x14ac:dyDescent="0.3"/>
    <row r="58" customFormat="1" ht="14.4" x14ac:dyDescent="0.3"/>
    <row r="59" customFormat="1" ht="14.4" x14ac:dyDescent="0.3"/>
    <row r="60" customFormat="1" ht="14.4" x14ac:dyDescent="0.3"/>
    <row r="61" customFormat="1" ht="14.4" x14ac:dyDescent="0.3"/>
    <row r="62" customFormat="1" ht="14.4" x14ac:dyDescent="0.3"/>
    <row r="63" customFormat="1" ht="14.4" x14ac:dyDescent="0.3"/>
    <row r="64" customFormat="1" ht="14.4" x14ac:dyDescent="0.3"/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  <row r="73" customFormat="1" ht="14.4" x14ac:dyDescent="0.3"/>
    <row r="74" customFormat="1" ht="14.4" x14ac:dyDescent="0.3"/>
    <row r="75" customFormat="1" ht="14.4" x14ac:dyDescent="0.3"/>
    <row r="76" customFormat="1" ht="14.4" x14ac:dyDescent="0.3"/>
    <row r="77" customFormat="1" ht="14.4" x14ac:dyDescent="0.3"/>
    <row r="78" customFormat="1" ht="14.4" x14ac:dyDescent="0.3"/>
    <row r="79" customFormat="1" ht="14.4" x14ac:dyDescent="0.3"/>
    <row r="80" customFormat="1" ht="14.4" x14ac:dyDescent="0.3"/>
    <row r="81" customFormat="1" ht="14.4" x14ac:dyDescent="0.3"/>
    <row r="82" customFormat="1" ht="14.4" x14ac:dyDescent="0.3"/>
    <row r="83" customFormat="1" ht="14.4" x14ac:dyDescent="0.3"/>
    <row r="84" customFormat="1" ht="14.4" x14ac:dyDescent="0.3"/>
    <row r="85" customFormat="1" ht="14.4" x14ac:dyDescent="0.3"/>
    <row r="86" customFormat="1" ht="14.4" x14ac:dyDescent="0.3"/>
    <row r="87" customFormat="1" ht="14.4" x14ac:dyDescent="0.3"/>
    <row r="88" customFormat="1" ht="14.4" x14ac:dyDescent="0.3"/>
    <row r="89" customFormat="1" ht="14.4" x14ac:dyDescent="0.3"/>
    <row r="90" customFormat="1" ht="14.4" x14ac:dyDescent="0.3"/>
    <row r="91" customFormat="1" ht="14.4" x14ac:dyDescent="0.3"/>
    <row r="92" customFormat="1" ht="14.4" x14ac:dyDescent="0.3"/>
    <row r="93" customFormat="1" ht="14.4" x14ac:dyDescent="0.3"/>
    <row r="94" customFormat="1" ht="14.4" x14ac:dyDescent="0.3"/>
    <row r="95" customFormat="1" ht="14.4" x14ac:dyDescent="0.3"/>
    <row r="96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</sheetData>
  <sheetProtection insertRows="0"/>
  <mergeCells count="17">
    <mergeCell ref="AC1:AE1"/>
    <mergeCell ref="AB7:AB8"/>
    <mergeCell ref="B1:AA4"/>
    <mergeCell ref="L7:N7"/>
    <mergeCell ref="A6:C6"/>
    <mergeCell ref="D6:G6"/>
    <mergeCell ref="P7:U7"/>
    <mergeCell ref="A5:C5"/>
    <mergeCell ref="D5:G5"/>
    <mergeCell ref="A7:F7"/>
    <mergeCell ref="V7:AA7"/>
    <mergeCell ref="G7:K7"/>
    <mergeCell ref="AC2:AE2"/>
    <mergeCell ref="AC3:AE3"/>
    <mergeCell ref="AC4:AE4"/>
    <mergeCell ref="AC7:AC8"/>
    <mergeCell ref="AD7:AE7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Cindy Sarmiento</cp:lastModifiedBy>
  <cp:lastPrinted>2023-07-19T05:05:37Z</cp:lastPrinted>
  <dcterms:created xsi:type="dcterms:W3CDTF">2023-02-03T14:29:30Z</dcterms:created>
  <dcterms:modified xsi:type="dcterms:W3CDTF">2024-01-15T22:17:10Z</dcterms:modified>
</cp:coreProperties>
</file>