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3\0 - Seguimiento al PDM\06 - Junio\Revisados\Publicar\"/>
    </mc:Choice>
  </mc:AlternateContent>
  <xr:revisionPtr revIDLastSave="0" documentId="13_ncr:1_{385C870E-4D38-466A-98C9-FCCDC62F1D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3" sheetId="14" r:id="rId1"/>
  </sheets>
  <definedNames>
    <definedName name="_xlnm._FilterDatabase" localSheetId="0" hidden="1">'PA 2023'!$A$8:$AA$13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3" i="14" l="1"/>
  <c r="AA12" i="14"/>
  <c r="AB12" i="14" s="1"/>
  <c r="AA11" i="14"/>
  <c r="AB11" i="14" s="1"/>
  <c r="AA10" i="14"/>
  <c r="AB10" i="14" s="1"/>
  <c r="AA9" i="14"/>
  <c r="AB9" i="14"/>
  <c r="N12" i="14"/>
  <c r="N11" i="14"/>
  <c r="N10" i="14"/>
  <c r="A13" i="14"/>
  <c r="U12" i="14"/>
  <c r="U11" i="14"/>
  <c r="U10" i="14"/>
  <c r="U13" i="14" s="1"/>
  <c r="U9" i="14"/>
  <c r="N9" i="14"/>
  <c r="Z13" i="14" l="1"/>
  <c r="Y13" i="14"/>
  <c r="X13" i="14"/>
  <c r="W13" i="14"/>
  <c r="P13" i="14"/>
  <c r="V13" i="14" l="1"/>
  <c r="AB13" i="14"/>
  <c r="Q13" i="14"/>
  <c r="R13" i="14"/>
  <c r="S13" i="14"/>
  <c r="T13" i="14"/>
</calcChain>
</file>

<file path=xl/sharedStrings.xml><?xml version="1.0" encoding="utf-8"?>
<sst xmlns="http://schemas.openxmlformats.org/spreadsheetml/2006/main" count="83" uniqueCount="60">
  <si>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</si>
  <si>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</si>
  <si>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</si>
  <si>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</si>
  <si>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</si>
  <si>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</si>
  <si>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</si>
  <si>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</si>
  <si>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</si>
  <si>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</si>
  <si>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</si>
  <si>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</si>
  <si>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</si>
  <si>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</si>
  <si>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</si>
  <si>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</si>
  <si>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</si>
  <si>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</si>
  <si>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</si>
  <si>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</si>
  <si>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</si>
  <si>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</si>
  <si>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</si>
  <si>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</si>
  <si>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</si>
  <si>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No.</t>
  </si>
  <si>
    <t>FECHA DE CORTE:</t>
  </si>
  <si>
    <t>RECURSOS PROPIOS INSTITUTOS</t>
  </si>
  <si>
    <t>RECURSOS PROPIOS MUNICIPIO</t>
  </si>
  <si>
    <t>Acceso A La Información Y Participación</t>
  </si>
  <si>
    <t>BUCARAMANGA TERRITORIO LIBRE DE CORRUPCIÓN: INSTITUCIONES SÓLIDAS Y CONFIABLES</t>
  </si>
  <si>
    <t>Fortalecimiento De Las Instituciones Democráticas Y Ciudadanía Participativa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</si>
  <si>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</si>
  <si>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>Número de campañas pedagógicas realizadas enfocadas en la protección de la vida, preservación de recursos naturales, la primera infancia y la educación, como base fundamental para la transformación cultural y social de las dinámicas de ciudad.</t>
  </si>
  <si>
    <t>Ofc. Prensa y Comunicaciones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</si>
  <si>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</si>
  <si>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 xml:space="preserve">Porcentaje de difusión de los espacios de participación ciudadana, según requerimiento, que fortalezcan las veedurías y el debate público sobre temas de gobierno y de impacto para la planeación de ciudad. </t>
  </si>
  <si>
    <t>Actualizar e implementar 1 Plan de Medios para informar a la ciudadanía sobre las políticas, iniciativas y proyectos estratégicos del gobierno.</t>
  </si>
  <si>
    <t>Número de Planes de Medios formulados e implementados para informar a la ciudadanía sobre las políticas, iniciativas y proyectos estratégicos del gobierno.</t>
  </si>
  <si>
    <t>BUCARAMANGA PRODUCTIVA Y COMPETITIVA: EMPRESAS INNOVADORAS, RESPONSABLES Y CONSCIENTES</t>
  </si>
  <si>
    <t>Bga Nodo De Activación Turística</t>
  </si>
  <si>
    <t>Productividad Y Competitividad De Las Empresas Generadoras De Marca Ciudad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</si>
  <si>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</si>
  <si>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Número de campañas de comunicación realizadas para la difusión realizadas que permitan el posicionamiento de la Marca Ciudad en el territorio local, regional y nacional que motiven la inversión de diferentes sectores económicos para fortalecer el desarrollo, competitividad y turismo.</t>
  </si>
  <si>
    <t xml:space="preserve"> PLAN DE ACCIÓN - PLAN DE DESARROLLO MUNICIPAL
OFICINA DE PRENSA Y COMUNICACIONES</t>
  </si>
  <si>
    <t>FORTALECIMIENTO DEL PLAN DE COMUNICACIONES PARA LA DIFUSIÓN Y DIVULGACIÓN DE LA OFERTA INSTITUCIONAL, INICIATIVAS Y PROYECTOS ESTRATÉGICOS PARA EL MUNICIPIO DE BUCARAMANGA</t>
  </si>
  <si>
    <t xml:space="preserve">FECHA DE SUSCRIPCIÓN:  </t>
  </si>
  <si>
    <t>RECURSOS COMPROMETIDOS</t>
  </si>
  <si>
    <t>Código BPIN</t>
  </si>
  <si>
    <t>Joseph Gallardo</t>
  </si>
  <si>
    <t>TOTAL</t>
  </si>
  <si>
    <t>TOTAL COMPROMETIDO</t>
  </si>
  <si>
    <t>2.3.2.02.02.008.4599025.8912301.201</t>
  </si>
  <si>
    <t>*Fortalecer el equipo de trabajo en mejora del proceso de Prensa y Comunicaciones.</t>
  </si>
  <si>
    <t>*Generar alternativas publicitarias para informar a la ciudadanía sobre la oferta institucional, políticas, iniciativas y proyectos estratégicos del Gobierno.
*Realizar confección, producción o impresión y distribución de elementos publicitarios.
*Fortalecer el equipo de trabajo en mejora del proceso de Prensa y Comunicaciones.</t>
  </si>
  <si>
    <t>AVANCE FÍSICO</t>
  </si>
  <si>
    <t>Código:  F-DPM-1210-238,37-030</t>
  </si>
  <si>
    <t>Versión: 0.0</t>
  </si>
  <si>
    <t>Fecha aprobación: Abril-22-2021</t>
  </si>
  <si>
    <t>Página: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</si>
</sst>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dd/mm/yyyy;@"/>
    <numFmt numFmtId="166" formatCode="_-&quot;$&quot;\ * #,##0_-;\-&quot;$&quot;\ * #,##0_-;_-&quot;$&quot;\ * &quot;-&quot;??_-;_-@_-"/>
    <numFmt numFmtId="167" formatCode="&quot;$&quot;\ #,##0"/>
    <numFmt numFmtId="168" formatCode="#,##0.0"/>
  </numFmts>
  <fonts count="1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8" fillId="2" borderId="5" xfId="108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2" borderId="2" xfId="108" applyFont="1" applyFill="1" applyBorder="1" applyAlignment="1">
      <alignment horizontal="center" vertical="center"/>
    </xf>
    <xf numFmtId="0" fontId="8" fillId="2" borderId="2" xfId="108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" fontId="9" fillId="0" borderId="2" xfId="0" applyNumberFormat="1" applyFont="1" applyBorder="1" applyAlignment="1">
      <alignment horizontal="right" vertical="center"/>
    </xf>
    <xf numFmtId="165" fontId="9" fillId="0" borderId="2" xfId="0" applyNumberFormat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165" fontId="3" fillId="0" borderId="2" xfId="109" applyNumberFormat="1" applyFont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9" fontId="8" fillId="0" borderId="2" xfId="107" applyFont="1" applyFill="1" applyBorder="1" applyAlignment="1">
      <alignment horizontal="center" vertical="center" wrapText="1"/>
    </xf>
    <xf numFmtId="167" fontId="9" fillId="0" borderId="2" xfId="110" applyNumberFormat="1" applyFont="1" applyFill="1" applyBorder="1" applyAlignment="1">
      <alignment horizontal="right" vertical="center" wrapText="1"/>
    </xf>
    <xf numFmtId="167" fontId="7" fillId="0" borderId="2" xfId="0" applyNumberFormat="1" applyFont="1" applyBorder="1" applyAlignment="1">
      <alignment horizontal="right" vertical="center" wrapText="1"/>
    </xf>
    <xf numFmtId="167" fontId="9" fillId="0" borderId="2" xfId="0" applyNumberFormat="1" applyFont="1" applyBorder="1" applyAlignment="1">
      <alignment horizontal="right"/>
    </xf>
    <xf numFmtId="167" fontId="8" fillId="2" borderId="2" xfId="109" applyNumberFormat="1" applyFont="1" applyFill="1" applyBorder="1" applyAlignment="1">
      <alignment horizontal="right" vertical="center" wrapText="1"/>
    </xf>
    <xf numFmtId="167" fontId="3" fillId="0" borderId="2" xfId="110" applyNumberFormat="1" applyFont="1" applyFill="1" applyBorder="1" applyAlignment="1">
      <alignment horizontal="right" vertical="center" wrapText="1"/>
    </xf>
    <xf numFmtId="9" fontId="3" fillId="0" borderId="2" xfId="111" applyFont="1" applyFill="1" applyBorder="1" applyAlignment="1">
      <alignment horizontal="center" vertical="center" wrapText="1"/>
    </xf>
    <xf numFmtId="5" fontId="3" fillId="0" borderId="2" xfId="11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justify" vertical="center" wrapText="1"/>
    </xf>
    <xf numFmtId="5" fontId="3" fillId="0" borderId="2" xfId="11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65" fontId="8" fillId="2" borderId="2" xfId="0" applyNumberFormat="1" applyFont="1" applyFill="1" applyBorder="1" applyAlignment="1">
      <alignment horizontal="justify" vertical="center" wrapText="1"/>
    </xf>
    <xf numFmtId="167" fontId="3" fillId="0" borderId="2" xfId="0" applyNumberFormat="1" applyFont="1" applyBorder="1" applyAlignment="1">
      <alignment horizontal="right"/>
    </xf>
    <xf numFmtId="5" fontId="3" fillId="0" borderId="2" xfId="110" applyNumberFormat="1" applyFont="1" applyFill="1" applyBorder="1" applyAlignment="1">
      <alignment vertical="center" wrapText="1"/>
    </xf>
    <xf numFmtId="0" fontId="8" fillId="2" borderId="3" xfId="108" applyFont="1" applyFill="1" applyBorder="1" applyAlignment="1">
      <alignment horizontal="center" vertical="center"/>
    </xf>
    <xf numFmtId="0" fontId="9" fillId="2" borderId="3" xfId="108" applyFont="1" applyFill="1" applyBorder="1" applyAlignment="1">
      <alignment horizontal="justify"/>
    </xf>
    <xf numFmtId="0" fontId="9" fillId="2" borderId="5" xfId="108" applyFont="1" applyFill="1" applyBorder="1"/>
    <xf numFmtId="9" fontId="8" fillId="2" borderId="5" xfId="108" applyNumberFormat="1" applyFont="1" applyFill="1" applyBorder="1" applyAlignment="1">
      <alignment horizontal="center" vertical="center"/>
    </xf>
    <xf numFmtId="9" fontId="8" fillId="2" borderId="6" xfId="108" applyNumberFormat="1" applyFont="1" applyFill="1" applyBorder="1" applyAlignment="1">
      <alignment horizontal="center" vertical="center"/>
    </xf>
    <xf numFmtId="0" fontId="8" fillId="2" borderId="6" xfId="108" applyFont="1" applyFill="1" applyBorder="1" applyAlignment="1">
      <alignment vertical="center"/>
    </xf>
    <xf numFmtId="0" fontId="9" fillId="2" borderId="2" xfId="108" applyFont="1" applyFill="1" applyBorder="1" applyAlignment="1">
      <alignment vertical="center"/>
    </xf>
    <xf numFmtId="166" fontId="9" fillId="2" borderId="2" xfId="112" applyNumberFormat="1" applyFont="1" applyFill="1" applyBorder="1" applyAlignment="1">
      <alignment vertical="center"/>
    </xf>
    <xf numFmtId="166" fontId="8" fillId="2" borderId="2" xfId="112" applyNumberFormat="1" applyFont="1" applyFill="1" applyBorder="1" applyAlignment="1">
      <alignment vertical="center"/>
    </xf>
    <xf numFmtId="3" fontId="9" fillId="0" borderId="2" xfId="0" applyNumberFormat="1" applyFont="1" applyBorder="1" applyAlignment="1">
      <alignment horizontal="center" vertical="center" wrapText="1"/>
    </xf>
    <xf numFmtId="9" fontId="9" fillId="0" borderId="2" xfId="111" applyFont="1" applyFill="1" applyBorder="1" applyAlignment="1">
      <alignment horizontal="center" vertical="center" wrapText="1"/>
    </xf>
    <xf numFmtId="0" fontId="3" fillId="3" borderId="0" xfId="0" applyFont="1" applyFill="1"/>
    <xf numFmtId="5" fontId="3" fillId="0" borderId="0" xfId="0" applyNumberFormat="1" applyFont="1"/>
    <xf numFmtId="0" fontId="9" fillId="3" borderId="4" xfId="108" applyFont="1" applyFill="1" applyBorder="1" applyAlignment="1">
      <alignment horizontal="left" vertical="top" wrapText="1"/>
    </xf>
    <xf numFmtId="0" fontId="9" fillId="0" borderId="0" xfId="108" applyFont="1"/>
    <xf numFmtId="0" fontId="9" fillId="0" borderId="0" xfId="108" applyFont="1" applyAlignment="1">
      <alignment horizontal="center" vertical="center"/>
    </xf>
    <xf numFmtId="0" fontId="9" fillId="0" borderId="0" xfId="108" applyFont="1" applyAlignment="1">
      <alignment vertical="center"/>
    </xf>
    <xf numFmtId="0" fontId="9" fillId="0" borderId="0" xfId="108" applyFont="1" applyAlignment="1">
      <alignment horizontal="right"/>
    </xf>
    <xf numFmtId="0" fontId="9" fillId="0" borderId="0" xfId="108" applyFont="1" applyAlignment="1">
      <alignment horizontal="center"/>
    </xf>
    <xf numFmtId="0" fontId="9" fillId="0" borderId="0" xfId="108" applyFont="1" applyAlignment="1">
      <alignment wrapText="1"/>
    </xf>
    <xf numFmtId="0" fontId="9" fillId="0" borderId="0" xfId="108" applyFont="1" applyAlignment="1">
      <alignment horizontal="left" wrapText="1"/>
    </xf>
    <xf numFmtId="9" fontId="5" fillId="2" borderId="2" xfId="0" applyNumberFormat="1" applyFont="1" applyFill="1" applyBorder="1" applyAlignment="1">
      <alignment horizontal="center" vertical="center"/>
    </xf>
    <xf numFmtId="9" fontId="5" fillId="2" borderId="2" xfId="107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9" fontId="9" fillId="0" borderId="2" xfId="107" applyFont="1" applyFill="1" applyBorder="1" applyAlignment="1">
      <alignment horizontal="center" vertical="center" wrapText="1"/>
    </xf>
    <xf numFmtId="44" fontId="9" fillId="0" borderId="0" xfId="114" applyFont="1" applyFill="1"/>
    <xf numFmtId="44" fontId="3" fillId="0" borderId="0" xfId="114" applyFont="1"/>
    <xf numFmtId="43" fontId="3" fillId="0" borderId="0" xfId="0" applyNumberFormat="1" applyFont="1"/>
    <xf numFmtId="9" fontId="3" fillId="2" borderId="2" xfId="107" applyFont="1" applyFill="1" applyBorder="1" applyAlignment="1">
      <alignment horizontal="center" vertical="center" wrapText="1"/>
    </xf>
    <xf numFmtId="0" fontId="9" fillId="3" borderId="0" xfId="108" applyFont="1" applyFill="1" applyBorder="1" applyAlignment="1">
      <alignment vertical="top"/>
    </xf>
    <xf numFmtId="0" fontId="9" fillId="3" borderId="0" xfId="108" applyFont="1" applyFill="1" applyBorder="1" applyAlignment="1">
      <alignment vertical="top" wrapText="1"/>
    </xf>
    <xf numFmtId="0" fontId="9" fillId="3" borderId="0" xfId="108" applyFont="1" applyFill="1" applyBorder="1" applyAlignment="1">
      <alignment horizontal="center" vertical="top"/>
    </xf>
    <xf numFmtId="0" fontId="9" fillId="3" borderId="12" xfId="108" applyFont="1" applyFill="1" applyBorder="1" applyAlignment="1">
      <alignment vertical="top"/>
    </xf>
    <xf numFmtId="0" fontId="9" fillId="3" borderId="12" xfId="108" applyFont="1" applyFill="1" applyBorder="1" applyAlignment="1">
      <alignment horizontal="center" vertical="top"/>
    </xf>
    <xf numFmtId="0" fontId="9" fillId="3" borderId="12" xfId="108" applyFont="1" applyFill="1" applyBorder="1" applyAlignment="1">
      <alignment horizontal="center" vertical="center"/>
    </xf>
    <xf numFmtId="0" fontId="9" fillId="3" borderId="12" xfId="108" applyFont="1" applyFill="1" applyBorder="1" applyAlignment="1">
      <alignment horizontal="center" vertical="center" wrapText="1"/>
    </xf>
    <xf numFmtId="0" fontId="9" fillId="3" borderId="10" xfId="108" applyFont="1" applyFill="1" applyBorder="1" applyAlignment="1">
      <alignment horizontal="left" vertical="center" wrapText="1"/>
    </xf>
    <xf numFmtId="167" fontId="8" fillId="2" borderId="2" xfId="114" applyNumberFormat="1" applyFont="1" applyFill="1" applyBorder="1" applyAlignment="1">
      <alignment horizontal="right" vertical="center" wrapText="1"/>
    </xf>
    <xf numFmtId="167" fontId="3" fillId="0" borderId="2" xfId="115" applyNumberFormat="1" applyFont="1" applyFill="1" applyBorder="1" applyAlignment="1">
      <alignment horizontal="right" vertical="center" wrapText="1"/>
    </xf>
    <xf numFmtId="167" fontId="0" fillId="0" borderId="2" xfId="115" applyNumberFormat="1" applyFont="1" applyBorder="1" applyAlignment="1">
      <alignment horizontal="right" vertical="center"/>
    </xf>
    <xf numFmtId="9" fontId="10" fillId="0" borderId="2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166" fontId="9" fillId="2" borderId="2" xfId="113" applyNumberFormat="1" applyFont="1" applyFill="1" applyBorder="1" applyAlignment="1">
      <alignment vertical="center"/>
    </xf>
    <xf numFmtId="166" fontId="8" fillId="2" borderId="2" xfId="113" applyNumberFormat="1" applyFont="1" applyFill="1" applyBorder="1" applyAlignment="1">
      <alignment vertical="center"/>
    </xf>
    <xf numFmtId="168" fontId="0" fillId="2" borderId="2" xfId="0" applyNumberFormat="1" applyFill="1" applyBorder="1" applyAlignment="1">
      <alignment horizontal="center" vertical="center" wrapText="1"/>
    </xf>
    <xf numFmtId="0" fontId="8" fillId="2" borderId="2" xfId="108" applyFont="1" applyFill="1" applyBorder="1" applyAlignment="1">
      <alignment horizontal="center" vertical="center" wrapText="1"/>
    </xf>
    <xf numFmtId="0" fontId="8" fillId="2" borderId="3" xfId="108" applyFont="1" applyFill="1" applyBorder="1" applyAlignment="1">
      <alignment horizontal="center" vertical="center"/>
    </xf>
    <xf numFmtId="0" fontId="8" fillId="2" borderId="5" xfId="108" applyFont="1" applyFill="1" applyBorder="1" applyAlignment="1">
      <alignment horizontal="center" vertical="center"/>
    </xf>
    <xf numFmtId="0" fontId="8" fillId="2" borderId="6" xfId="108" applyFont="1" applyFill="1" applyBorder="1" applyAlignment="1">
      <alignment horizontal="center" vertical="center"/>
    </xf>
    <xf numFmtId="2" fontId="9" fillId="0" borderId="9" xfId="108" applyNumberFormat="1" applyFont="1" applyBorder="1" applyAlignment="1">
      <alignment horizontal="center" vertical="center" wrapText="1"/>
    </xf>
    <xf numFmtId="2" fontId="9" fillId="0" borderId="11" xfId="108" applyNumberFormat="1" applyFont="1" applyBorder="1" applyAlignment="1">
      <alignment horizontal="center" vertical="center" wrapText="1"/>
    </xf>
    <xf numFmtId="0" fontId="7" fillId="0" borderId="2" xfId="108" applyFont="1" applyBorder="1" applyAlignment="1">
      <alignment horizontal="left" vertical="center"/>
    </xf>
    <xf numFmtId="0" fontId="7" fillId="0" borderId="3" xfId="108" applyFont="1" applyBorder="1" applyAlignment="1">
      <alignment horizontal="left" vertical="center"/>
    </xf>
    <xf numFmtId="0" fontId="7" fillId="0" borderId="5" xfId="108" applyFont="1" applyBorder="1" applyAlignment="1">
      <alignment horizontal="left" vertical="center"/>
    </xf>
    <xf numFmtId="0" fontId="7" fillId="0" borderId="6" xfId="108" applyFont="1" applyBorder="1" applyAlignment="1">
      <alignment horizontal="left" vertical="center"/>
    </xf>
    <xf numFmtId="2" fontId="8" fillId="0" borderId="6" xfId="108" applyNumberFormat="1" applyFont="1" applyBorder="1" applyAlignment="1">
      <alignment horizontal="center" vertical="center" wrapText="1"/>
    </xf>
    <xf numFmtId="2" fontId="8" fillId="0" borderId="2" xfId="108" applyNumberFormat="1" applyFont="1" applyBorder="1" applyAlignment="1">
      <alignment horizontal="center" vertical="center" wrapText="1"/>
    </xf>
    <xf numFmtId="2" fontId="8" fillId="0" borderId="3" xfId="108" applyNumberFormat="1" applyFont="1" applyBorder="1" applyAlignment="1">
      <alignment horizontal="center" vertical="center" wrapText="1"/>
    </xf>
    <xf numFmtId="2" fontId="8" fillId="0" borderId="8" xfId="108" applyNumberFormat="1" applyFont="1" applyBorder="1" applyAlignment="1">
      <alignment horizontal="center" vertical="center" wrapText="1"/>
    </xf>
    <xf numFmtId="2" fontId="8" fillId="0" borderId="1" xfId="108" applyNumberFormat="1" applyFont="1" applyBorder="1" applyAlignment="1">
      <alignment horizontal="center" vertical="center" wrapText="1"/>
    </xf>
    <xf numFmtId="2" fontId="8" fillId="0" borderId="9" xfId="108" applyNumberFormat="1" applyFont="1" applyBorder="1" applyAlignment="1">
      <alignment horizontal="center" vertical="center" wrapText="1"/>
    </xf>
    <xf numFmtId="0" fontId="8" fillId="2" borderId="2" xfId="108" applyFont="1" applyFill="1" applyBorder="1" applyAlignment="1" applyProtection="1">
      <alignment horizontal="center" vertical="center"/>
      <protection locked="0"/>
    </xf>
    <xf numFmtId="0" fontId="8" fillId="2" borderId="1" xfId="108" applyFont="1" applyFill="1" applyBorder="1" applyAlignment="1">
      <alignment horizontal="center" vertical="center" wrapText="1"/>
    </xf>
    <xf numFmtId="0" fontId="8" fillId="2" borderId="7" xfId="108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top"/>
    </xf>
    <xf numFmtId="14" fontId="0" fillId="0" borderId="2" xfId="0" applyNumberFormat="1" applyBorder="1" applyAlignment="1">
      <alignment horizontal="center" vertical="top"/>
    </xf>
    <xf numFmtId="167" fontId="9" fillId="0" borderId="2" xfId="0" applyNumberFormat="1" applyFont="1" applyBorder="1" applyAlignment="1">
      <alignment horizontal="right" vertical="center" wrapText="1"/>
    </xf>
    <xf numFmtId="167" fontId="8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/>
    </xf>
  </cellXfs>
  <cellStyles count="11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3" builtinId="3"/>
    <cellStyle name="Moneda" xfId="114" builtinId="4"/>
    <cellStyle name="Moneda [0]" xfId="115" builtinId="7"/>
    <cellStyle name="Moneda 2" xfId="110" xr:uid="{5AD88617-0805-45E1-A02F-EE4814CDAD33}"/>
    <cellStyle name="Moneda 3" xfId="112" xr:uid="{24DDEE3B-F50E-4D96-B75A-927AD768ABD9}"/>
    <cellStyle name="Normal" xfId="0" builtinId="0"/>
    <cellStyle name="Normal 2" xfId="108" xr:uid="{00000000-0005-0000-0000-00006D000000}"/>
    <cellStyle name="Normal 2 2" xfId="109" xr:uid="{A1569B67-1E2C-4FC9-B796-41A8369D5068}"/>
    <cellStyle name="Porcentaje" xfId="107" builtinId="5"/>
    <cellStyle name="Porcentaje 2" xfId="111" xr:uid="{D9677545-5F4F-4E78-BA3D-90DE100AA5E8}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583718</xdr:colOff>
      <xdr:row>3</xdr:row>
      <xdr:rowOff>76553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6"/>
  <sheetViews>
    <sheetView showGridLines="0" tabSelected="1" zoomScale="50" zoomScaleNormal="50" workbookViewId="0">
      <selection activeCell="AG1" sqref="AG1:XFD1048576"/>
    </sheetView>
  </sheetViews>
  <sheetFormatPr baseColWidth="10" defaultColWidth="0" defaultRowHeight="14.25" x14ac:dyDescent="0.2"/>
  <cols>
    <col min="1" max="1" width="6.5" style="1" customWidth="1"/>
    <col min="2" max="4" width="21.25" style="1" customWidth="1"/>
    <col min="5" max="5" width="50.875" style="1" customWidth="1"/>
    <col min="6" max="6" width="56.5" style="1" customWidth="1"/>
    <col min="7" max="7" width="19.75" style="1" customWidth="1"/>
    <col min="8" max="8" width="44.75" style="1" customWidth="1"/>
    <col min="9" max="9" width="47.75" style="42" customWidth="1"/>
    <col min="10" max="10" width="13.25" style="1" customWidth="1"/>
    <col min="11" max="11" width="16" style="1" customWidth="1"/>
    <col min="12" max="12" width="15.75" style="1" customWidth="1"/>
    <col min="13" max="14" width="14.75" style="1" customWidth="1"/>
    <col min="15" max="15" width="35.375" style="1" customWidth="1"/>
    <col min="16" max="16" width="20.75" style="1" customWidth="1"/>
    <col min="17" max="20" width="16.25" style="1" customWidth="1"/>
    <col min="21" max="21" width="23.25" style="1" customWidth="1"/>
    <col min="22" max="22" width="18.75" style="1" customWidth="1"/>
    <col min="23" max="26" width="16.75" style="1" customWidth="1"/>
    <col min="27" max="27" width="24.25" style="1" customWidth="1"/>
    <col min="28" max="28" width="15.75" style="1" customWidth="1"/>
    <col min="29" max="29" width="19.5" style="1" customWidth="1"/>
    <col min="30" max="30" width="20.75" style="1" customWidth="1"/>
    <col min="31" max="31" width="17.75" style="1" customWidth="1"/>
    <col min="32" max="32" width="11.25" style="1" customWidth="1"/>
    <col min="33" max="16384" width="11.25" style="1" hidden="1"/>
  </cols>
  <sheetData>
    <row r="1" spans="1:74" ht="15.4" customHeight="1" x14ac:dyDescent="0.2">
      <c r="A1" s="80"/>
      <c r="B1" s="86" t="s">
        <v>44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8"/>
      <c r="AC1" s="99" t="s">
        <v>56</v>
      </c>
      <c r="AD1" s="99"/>
      <c r="AE1" s="99"/>
    </row>
    <row r="2" spans="1:74" x14ac:dyDescent="0.2">
      <c r="A2" s="81"/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  <c r="AC2" s="99" t="s">
        <v>57</v>
      </c>
      <c r="AD2" s="99"/>
      <c r="AE2" s="99"/>
    </row>
    <row r="3" spans="1:74" ht="15.4" customHeight="1" x14ac:dyDescent="0.2">
      <c r="A3" s="8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8"/>
      <c r="AC3" s="99" t="s">
        <v>58</v>
      </c>
      <c r="AD3" s="99"/>
      <c r="AE3" s="99"/>
    </row>
    <row r="4" spans="1:74" x14ac:dyDescent="0.2">
      <c r="A4" s="81"/>
      <c r="B4" s="89"/>
      <c r="C4" s="90"/>
      <c r="D4" s="87"/>
      <c r="E4" s="87"/>
      <c r="F4" s="87"/>
      <c r="G4" s="87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1"/>
      <c r="AC4" s="99" t="s">
        <v>59</v>
      </c>
      <c r="AD4" s="99"/>
      <c r="AE4" s="99"/>
    </row>
    <row r="5" spans="1:74" s="45" customFormat="1" ht="15" x14ac:dyDescent="0.2">
      <c r="A5" s="82" t="s">
        <v>46</v>
      </c>
      <c r="B5" s="82"/>
      <c r="C5" s="82"/>
      <c r="D5" s="96">
        <v>45125</v>
      </c>
      <c r="E5" s="96"/>
      <c r="F5" s="96"/>
      <c r="G5" s="96"/>
      <c r="H5" s="60"/>
      <c r="I5" s="60"/>
      <c r="J5" s="60"/>
      <c r="K5" s="60"/>
      <c r="L5" s="62"/>
      <c r="M5" s="62"/>
      <c r="N5" s="62"/>
      <c r="O5" s="62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2"/>
      <c r="AC5" s="60"/>
      <c r="AD5" s="61"/>
      <c r="AE5" s="44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s="46" customFormat="1" ht="15" x14ac:dyDescent="0.2">
      <c r="A6" s="83" t="s">
        <v>26</v>
      </c>
      <c r="B6" s="84"/>
      <c r="C6" s="85"/>
      <c r="D6" s="95">
        <v>45107</v>
      </c>
      <c r="E6" s="95"/>
      <c r="F6" s="95"/>
      <c r="G6" s="95"/>
      <c r="H6" s="63"/>
      <c r="I6" s="63"/>
      <c r="J6" s="63"/>
      <c r="K6" s="63"/>
      <c r="L6" s="64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6"/>
      <c r="AE6" s="67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s="47" customFormat="1" ht="15" x14ac:dyDescent="0.2">
      <c r="A7" s="77" t="s">
        <v>9</v>
      </c>
      <c r="B7" s="78"/>
      <c r="C7" s="78"/>
      <c r="D7" s="78"/>
      <c r="E7" s="78"/>
      <c r="F7" s="79"/>
      <c r="G7" s="77" t="s">
        <v>10</v>
      </c>
      <c r="H7" s="78"/>
      <c r="I7" s="78"/>
      <c r="J7" s="78"/>
      <c r="K7" s="79"/>
      <c r="L7" s="77" t="s">
        <v>22</v>
      </c>
      <c r="M7" s="78"/>
      <c r="N7" s="78"/>
      <c r="O7" s="2"/>
      <c r="P7" s="77" t="s">
        <v>20</v>
      </c>
      <c r="Q7" s="78"/>
      <c r="R7" s="78"/>
      <c r="S7" s="78"/>
      <c r="T7" s="78"/>
      <c r="U7" s="79"/>
      <c r="V7" s="92" t="s">
        <v>47</v>
      </c>
      <c r="W7" s="92"/>
      <c r="X7" s="92"/>
      <c r="Y7" s="92"/>
      <c r="Z7" s="92"/>
      <c r="AA7" s="92"/>
      <c r="AB7" s="93" t="s">
        <v>15</v>
      </c>
      <c r="AC7" s="76" t="s">
        <v>23</v>
      </c>
      <c r="AD7" s="76" t="s">
        <v>21</v>
      </c>
      <c r="AE7" s="76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s="45" customFormat="1" ht="45" x14ac:dyDescent="0.2">
      <c r="A8" s="4" t="s">
        <v>25</v>
      </c>
      <c r="B8" s="5" t="s">
        <v>0</v>
      </c>
      <c r="C8" s="4" t="s">
        <v>5</v>
      </c>
      <c r="D8" s="4" t="s">
        <v>1</v>
      </c>
      <c r="E8" s="4" t="s">
        <v>6</v>
      </c>
      <c r="F8" s="5" t="s">
        <v>16</v>
      </c>
      <c r="G8" s="5" t="s">
        <v>48</v>
      </c>
      <c r="H8" s="5" t="s">
        <v>2</v>
      </c>
      <c r="I8" s="5" t="s">
        <v>14</v>
      </c>
      <c r="J8" s="5" t="s">
        <v>18</v>
      </c>
      <c r="K8" s="5" t="s">
        <v>19</v>
      </c>
      <c r="L8" s="5" t="s">
        <v>3</v>
      </c>
      <c r="M8" s="5" t="s">
        <v>4</v>
      </c>
      <c r="N8" s="5" t="s">
        <v>55</v>
      </c>
      <c r="O8" s="5" t="s">
        <v>8</v>
      </c>
      <c r="P8" s="5" t="s">
        <v>28</v>
      </c>
      <c r="Q8" s="5" t="s">
        <v>7</v>
      </c>
      <c r="R8" s="5" t="s">
        <v>24</v>
      </c>
      <c r="S8" s="5" t="s">
        <v>27</v>
      </c>
      <c r="T8" s="5" t="s">
        <v>11</v>
      </c>
      <c r="U8" s="5" t="s">
        <v>17</v>
      </c>
      <c r="V8" s="5" t="s">
        <v>28</v>
      </c>
      <c r="W8" s="5" t="s">
        <v>7</v>
      </c>
      <c r="X8" s="5" t="s">
        <v>24</v>
      </c>
      <c r="Y8" s="5" t="s">
        <v>27</v>
      </c>
      <c r="Z8" s="5" t="s">
        <v>11</v>
      </c>
      <c r="AA8" s="54" t="s">
        <v>51</v>
      </c>
      <c r="AB8" s="94"/>
      <c r="AC8" s="76"/>
      <c r="AD8" s="5" t="s">
        <v>12</v>
      </c>
      <c r="AE8" s="5" t="s">
        <v>13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113.25" customHeight="1" x14ac:dyDescent="0.2">
      <c r="A9" s="6">
        <v>201</v>
      </c>
      <c r="B9" s="7" t="s">
        <v>39</v>
      </c>
      <c r="C9" s="7" t="s">
        <v>40</v>
      </c>
      <c r="D9" s="7" t="s">
        <v>41</v>
      </c>
      <c r="E9" s="8" t="s">
        <v>42</v>
      </c>
      <c r="F9" s="9" t="s">
        <v>43</v>
      </c>
      <c r="G9" s="10">
        <v>2021680010118</v>
      </c>
      <c r="H9" s="11" t="s">
        <v>45</v>
      </c>
      <c r="I9" s="12"/>
      <c r="J9" s="13">
        <v>44927</v>
      </c>
      <c r="K9" s="13">
        <v>45291</v>
      </c>
      <c r="L9" s="40">
        <v>2</v>
      </c>
      <c r="M9" s="14">
        <v>0</v>
      </c>
      <c r="N9" s="71">
        <f>IFERROR(IF(M9/L9&gt;100%,100%,M9/L9),"-")</f>
        <v>0</v>
      </c>
      <c r="O9" s="15"/>
      <c r="P9" s="16"/>
      <c r="Q9" s="97"/>
      <c r="R9" s="98"/>
      <c r="S9" s="98"/>
      <c r="T9" s="18"/>
      <c r="U9" s="19">
        <f>SUM(P9:T9)</f>
        <v>0</v>
      </c>
      <c r="V9" s="20"/>
      <c r="W9" s="17"/>
      <c r="X9" s="17"/>
      <c r="Y9" s="17"/>
      <c r="Z9" s="29"/>
      <c r="AA9" s="19">
        <f>SUM(V9:Z9)</f>
        <v>0</v>
      </c>
      <c r="AB9" s="21" t="str">
        <f>IFERROR(AA9/U9,"-")</f>
        <v>-</v>
      </c>
      <c r="AC9" s="22"/>
      <c r="AD9" s="23" t="s">
        <v>34</v>
      </c>
      <c r="AE9" s="24" t="s">
        <v>49</v>
      </c>
    </row>
    <row r="10" spans="1:74" ht="84.75" customHeight="1" x14ac:dyDescent="0.2">
      <c r="A10" s="6">
        <v>287</v>
      </c>
      <c r="B10" s="7" t="s">
        <v>30</v>
      </c>
      <c r="C10" s="7" t="s">
        <v>29</v>
      </c>
      <c r="D10" s="7" t="s">
        <v>31</v>
      </c>
      <c r="E10" s="8" t="s">
        <v>32</v>
      </c>
      <c r="F10" s="9" t="s">
        <v>33</v>
      </c>
      <c r="G10" s="10">
        <v>2021680010118</v>
      </c>
      <c r="H10" s="11" t="s">
        <v>45</v>
      </c>
      <c r="I10" s="25" t="s">
        <v>53</v>
      </c>
      <c r="J10" s="13">
        <v>44927</v>
      </c>
      <c r="K10" s="13">
        <v>45291</v>
      </c>
      <c r="L10" s="40">
        <v>1</v>
      </c>
      <c r="M10" s="75">
        <v>0.5</v>
      </c>
      <c r="N10" s="71">
        <f>IFERROR(IF(M10/L10&gt;100%,100%,M10/L10),"-")</f>
        <v>0.5</v>
      </c>
      <c r="O10" s="55" t="s">
        <v>52</v>
      </c>
      <c r="P10" s="16">
        <v>350000000</v>
      </c>
      <c r="Q10" s="97"/>
      <c r="R10" s="98"/>
      <c r="S10" s="98"/>
      <c r="T10" s="18"/>
      <c r="U10" s="19">
        <f>SUM(P10:T10)</f>
        <v>350000000</v>
      </c>
      <c r="V10" s="70">
        <v>306361111.10999995</v>
      </c>
      <c r="W10" s="17"/>
      <c r="X10" s="17"/>
      <c r="Y10" s="17"/>
      <c r="Z10" s="29"/>
      <c r="AA10" s="68">
        <f>SUM(V10:Z10)</f>
        <v>306361111.10999995</v>
      </c>
      <c r="AB10" s="21">
        <f>IFERROR(AA10/U10,"-")</f>
        <v>0.87531746031428559</v>
      </c>
      <c r="AC10" s="26"/>
      <c r="AD10" s="23" t="s">
        <v>34</v>
      </c>
      <c r="AE10" s="24" t="s">
        <v>49</v>
      </c>
    </row>
    <row r="11" spans="1:74" ht="80.25" customHeight="1" x14ac:dyDescent="0.2">
      <c r="A11" s="6">
        <v>288</v>
      </c>
      <c r="B11" s="27" t="s">
        <v>30</v>
      </c>
      <c r="C11" s="27" t="s">
        <v>29</v>
      </c>
      <c r="D11" s="27" t="s">
        <v>31</v>
      </c>
      <c r="E11" s="28" t="s">
        <v>35</v>
      </c>
      <c r="F11" s="9" t="s">
        <v>36</v>
      </c>
      <c r="G11" s="10">
        <v>2021680010118</v>
      </c>
      <c r="H11" s="11" t="s">
        <v>45</v>
      </c>
      <c r="I11" s="25" t="s">
        <v>53</v>
      </c>
      <c r="J11" s="13">
        <v>44927</v>
      </c>
      <c r="K11" s="13">
        <v>45291</v>
      </c>
      <c r="L11" s="41">
        <v>1</v>
      </c>
      <c r="M11" s="59">
        <v>0.5</v>
      </c>
      <c r="N11" s="71">
        <f>IFERROR(IF(M11/L11&gt;100%,100%,M11/L11),"-")</f>
        <v>0.5</v>
      </c>
      <c r="O11" s="55" t="s">
        <v>52</v>
      </c>
      <c r="P11" s="16">
        <v>350000000</v>
      </c>
      <c r="Q11" s="18"/>
      <c r="R11" s="18"/>
      <c r="S11" s="18"/>
      <c r="T11" s="18"/>
      <c r="U11" s="19">
        <f>SUM(P11:T11)</f>
        <v>350000000</v>
      </c>
      <c r="V11" s="70">
        <v>306361111.10999995</v>
      </c>
      <c r="W11" s="29"/>
      <c r="X11" s="29"/>
      <c r="Y11" s="29"/>
      <c r="Z11" s="29"/>
      <c r="AA11" s="68">
        <f>SUM(V11:Z11)</f>
        <v>306361111.10999995</v>
      </c>
      <c r="AB11" s="21">
        <f>IFERROR(AA11/U11,"-")</f>
        <v>0.87531746031428559</v>
      </c>
      <c r="AC11" s="30"/>
      <c r="AD11" s="23" t="s">
        <v>34</v>
      </c>
      <c r="AE11" s="24" t="s">
        <v>49</v>
      </c>
    </row>
    <row r="12" spans="1:74" ht="153" customHeight="1" x14ac:dyDescent="0.2">
      <c r="A12" s="6">
        <v>289</v>
      </c>
      <c r="B12" s="27" t="s">
        <v>30</v>
      </c>
      <c r="C12" s="27" t="s">
        <v>29</v>
      </c>
      <c r="D12" s="27" t="s">
        <v>31</v>
      </c>
      <c r="E12" s="28" t="s">
        <v>37</v>
      </c>
      <c r="F12" s="9" t="s">
        <v>38</v>
      </c>
      <c r="G12" s="10">
        <v>2021680010118</v>
      </c>
      <c r="H12" s="11" t="s">
        <v>45</v>
      </c>
      <c r="I12" s="25" t="s">
        <v>54</v>
      </c>
      <c r="J12" s="13">
        <v>44927</v>
      </c>
      <c r="K12" s="13">
        <v>45291</v>
      </c>
      <c r="L12" s="40">
        <v>1</v>
      </c>
      <c r="M12" s="75">
        <v>0.5</v>
      </c>
      <c r="N12" s="72">
        <f>IFERROR(IF(M12/L12&gt;100%,100%,M12/L12),"-")</f>
        <v>0.5</v>
      </c>
      <c r="O12" s="55" t="s">
        <v>52</v>
      </c>
      <c r="P12" s="16">
        <v>1800000000</v>
      </c>
      <c r="Q12" s="18"/>
      <c r="R12" s="18"/>
      <c r="S12" s="18"/>
      <c r="T12" s="18"/>
      <c r="U12" s="19">
        <f>SUM(P12:T12)</f>
        <v>1800000000</v>
      </c>
      <c r="V12" s="69">
        <v>404961111.10999995</v>
      </c>
      <c r="W12" s="29"/>
      <c r="X12" s="29"/>
      <c r="Y12" s="29"/>
      <c r="Z12" s="29"/>
      <c r="AA12" s="68">
        <f>SUM(V12:Z12)</f>
        <v>404961111.10999995</v>
      </c>
      <c r="AB12" s="21">
        <f>IFERROR(AA12/U12,"-")</f>
        <v>0.22497839506111109</v>
      </c>
      <c r="AC12" s="30"/>
      <c r="AD12" s="23" t="s">
        <v>34</v>
      </c>
      <c r="AE12" s="24" t="s">
        <v>49</v>
      </c>
    </row>
    <row r="13" spans="1:74" s="45" customFormat="1" ht="15" customHeight="1" x14ac:dyDescent="0.2">
      <c r="A13" s="31">
        <f>SUM(--(FREQUENCY(A9:A12,A9:A12)&gt;0))</f>
        <v>4</v>
      </c>
      <c r="B13" s="32"/>
      <c r="C13" s="33"/>
      <c r="D13" s="33"/>
      <c r="E13" s="33"/>
      <c r="F13" s="33"/>
      <c r="G13" s="33"/>
      <c r="H13" s="33"/>
      <c r="I13" s="33"/>
      <c r="J13" s="33"/>
      <c r="K13" s="34"/>
      <c r="L13" s="35"/>
      <c r="M13" s="36" t="s">
        <v>50</v>
      </c>
      <c r="N13" s="52">
        <v>0.5</v>
      </c>
      <c r="O13" s="37"/>
      <c r="P13" s="38">
        <f>SUBTOTAL(9,P9:P12)</f>
        <v>2500000000</v>
      </c>
      <c r="Q13" s="38">
        <f t="shared" ref="Q13:T13" si="0">SUBTOTAL(9,Q9:Q12)</f>
        <v>0</v>
      </c>
      <c r="R13" s="38">
        <f t="shared" si="0"/>
        <v>0</v>
      </c>
      <c r="S13" s="38">
        <f t="shared" si="0"/>
        <v>0</v>
      </c>
      <c r="T13" s="38">
        <f t="shared" si="0"/>
        <v>0</v>
      </c>
      <c r="U13" s="39">
        <f>SUBTOTAL(9,U9:U12)</f>
        <v>2500000000</v>
      </c>
      <c r="V13" s="73">
        <f>SUBTOTAL(9,V9:V12)</f>
        <v>1017683333.3299999</v>
      </c>
      <c r="W13" s="38">
        <f t="shared" ref="W13:Z13" si="1">SUBTOTAL(9,W9:W12)</f>
        <v>0</v>
      </c>
      <c r="X13" s="38">
        <f t="shared" si="1"/>
        <v>0</v>
      </c>
      <c r="Y13" s="38">
        <f t="shared" si="1"/>
        <v>0</v>
      </c>
      <c r="Z13" s="38">
        <f t="shared" si="1"/>
        <v>0</v>
      </c>
      <c r="AA13" s="74">
        <f>SUBTOTAL(9,AA9:AA12)</f>
        <v>1017683333.3299999</v>
      </c>
      <c r="AB13" s="53">
        <f>IFERROR(AA13/U13,"-")</f>
        <v>0.40707333333199996</v>
      </c>
      <c r="AC13" s="39"/>
      <c r="AD13" s="37"/>
      <c r="AE13" s="37"/>
    </row>
    <row r="14" spans="1:74" s="45" customFormat="1" x14ac:dyDescent="0.2">
      <c r="G14" s="48"/>
      <c r="L14" s="49"/>
      <c r="M14" s="49"/>
      <c r="N14" s="49"/>
      <c r="O14" s="49"/>
      <c r="AA14" s="56"/>
      <c r="AB14" s="49"/>
      <c r="AD14" s="50"/>
      <c r="AE14" s="5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x14ac:dyDescent="0.2">
      <c r="P15" s="43"/>
      <c r="AA15" s="57"/>
    </row>
    <row r="16" spans="1:74" x14ac:dyDescent="0.2">
      <c r="AA16" s="58"/>
    </row>
  </sheetData>
  <mergeCells count="18">
    <mergeCell ref="AC1:AE1"/>
    <mergeCell ref="AC2:AE2"/>
    <mergeCell ref="AC3:AE3"/>
    <mergeCell ref="AC4:AE4"/>
    <mergeCell ref="AC7:AC8"/>
    <mergeCell ref="AD7:AE7"/>
    <mergeCell ref="G7:K7"/>
    <mergeCell ref="L7:N7"/>
    <mergeCell ref="A1:A4"/>
    <mergeCell ref="A5:C5"/>
    <mergeCell ref="A6:C6"/>
    <mergeCell ref="B1:AB4"/>
    <mergeCell ref="AB7:AB8"/>
    <mergeCell ref="D6:G6"/>
    <mergeCell ref="D5:G5"/>
    <mergeCell ref="A7:F7"/>
    <mergeCell ref="P7:U7"/>
    <mergeCell ref="V7:AA7"/>
  </mergeCells>
  <phoneticPr fontId="6" type="noConversion"/>
  <conditionalFormatting sqref="N9:N12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2023-12-11T15:32:50Z</dcterms:modified>
</cp:coreProperties>
</file>