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66925"/>
  <mc:AlternateContent xmlns:mc="http://schemas.openxmlformats.org/markup-compatibility/2006">
    <mc:Choice Requires="x15">
      <x15ac:absPath xmlns:x15ac="http://schemas.microsoft.com/office/spreadsheetml/2010/11/ac" url="C:\Users\USUARIO\Dropbox\PLAN ACCIÓN MIPG 2023-2024\Planeación\PLAN ACCIÓN 2023-2024  XRA PUBLICAR\"/>
    </mc:Choice>
  </mc:AlternateContent>
  <xr:revisionPtr revIDLastSave="0" documentId="13_ncr:1_{14491A78-5B59-4301-AA03-C497A0EBC0D4}" xr6:coauthVersionLast="47" xr6:coauthVersionMax="47" xr10:uidLastSave="{00000000-0000-0000-0000-000000000000}"/>
  <bookViews>
    <workbookView xWindow="-120" yWindow="-120" windowWidth="29040" windowHeight="15990" xr2:uid="{00000000-000D-0000-FFFF-FFFF00000000}"/>
  </bookViews>
  <sheets>
    <sheet name="MIPG" sheetId="11" r:id="rId1"/>
    <sheet name="TABLA DINÁMICA" sheetId="14" state="hidden" r:id="rId2"/>
    <sheet name="Hoja3" sheetId="17" state="hidden" r:id="rId3"/>
    <sheet name="Hoja2" sheetId="16" state="hidden" r:id="rId4"/>
    <sheet name="Hoja1" sheetId="15" state="hidden" r:id="rId5"/>
    <sheet name="TABLAS" sheetId="4" state="hidden" r:id="rId6"/>
  </sheets>
  <externalReferences>
    <externalReference r:id="rId7"/>
  </externalReferences>
  <definedNames>
    <definedName name="_xlnm._FilterDatabase" localSheetId="0" hidden="1">MIPG!$B$10:$AK$138</definedName>
    <definedName name="equipos">[1]ParaPriorizar!$C$65521:$C$65529</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5" l="1"/>
  <c r="B3" i="15" s="1"/>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E3" i="15" l="1"/>
</calcChain>
</file>

<file path=xl/sharedStrings.xml><?xml version="1.0" encoding="utf-8"?>
<sst xmlns="http://schemas.openxmlformats.org/spreadsheetml/2006/main" count="3500" uniqueCount="796">
  <si>
    <t>x</t>
  </si>
  <si>
    <t>Página: 1 de 1</t>
  </si>
  <si>
    <t>MANTENIMIENTO</t>
  </si>
  <si>
    <t xml:space="preserve">DIMENSIÓN </t>
  </si>
  <si>
    <t>POLÍTICAS</t>
  </si>
  <si>
    <t>RESULTADO FURAG VIGENCIA ANTERIOR</t>
  </si>
  <si>
    <t>ACTIVIDAD DE TRABAJO</t>
  </si>
  <si>
    <t>PRODUCTO / ENTREGABLE</t>
  </si>
  <si>
    <t>META</t>
  </si>
  <si>
    <t xml:space="preserve">TIPO DE META </t>
  </si>
  <si>
    <t>LOGRO</t>
  </si>
  <si>
    <t>CUMPLIMIENTO ACUMULADO</t>
  </si>
  <si>
    <t>OBSERVACIONES</t>
  </si>
  <si>
    <t>RECURSOS</t>
  </si>
  <si>
    <t>RESPONSABLE</t>
  </si>
  <si>
    <t>CRONOGRAMA DE TRABAJO</t>
  </si>
  <si>
    <t>AÑO 2022</t>
  </si>
  <si>
    <t>AÑO 2023</t>
  </si>
  <si>
    <t>III Trim</t>
  </si>
  <si>
    <t>IV Trim</t>
  </si>
  <si>
    <t>I Trim</t>
  </si>
  <si>
    <t>II Trim</t>
  </si>
  <si>
    <t>ORDEN</t>
  </si>
  <si>
    <t>Talento Humano</t>
  </si>
  <si>
    <t>Gestión estratégica del talento humano</t>
  </si>
  <si>
    <t>Talento Humano, Recursos Físicos y Tecnológicos</t>
  </si>
  <si>
    <t>Integridad</t>
  </si>
  <si>
    <t xml:space="preserve">Direccionamiento Estratégico y Planeación </t>
  </si>
  <si>
    <t>Planeación institucional</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</si>
  <si>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</si>
  <si>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</si>
  <si>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Planes de Acción por dependencia.</t>
  </si>
  <si>
    <t>Plan Operativo Anual de Inversiones .</t>
  </si>
  <si>
    <t>Seguimientos al Plan de Desarrollo 2020 - 2023.</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</si>
  <si>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</si>
  <si>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Gestión presupuestal y eficiencia en el gasto público</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</si>
  <si>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</si>
  <si>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</si>
  <si>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Seguimiento a la implementación del procedimiento de deterioro de cartera dentro del aplicativo “coactivo”.</t>
  </si>
  <si>
    <t>Procedimiento de deterioro de cartera implementado y mantenido.</t>
  </si>
  <si>
    <t>Matriz de deterioro incorporada al procedimiento de cobro coactivo, en desarrollo tecnológico, implementada.</t>
  </si>
  <si>
    <t>OATIC</t>
  </si>
  <si>
    <t>Gestión con valores para resultados</t>
  </si>
  <si>
    <t>Fortalecimiento organizacional y simplificación de procesos</t>
  </si>
  <si>
    <t>Gobierno digital</t>
  </si>
  <si>
    <t>Seguridad digital</t>
  </si>
  <si>
    <t>Defensa Jurídica</t>
  </si>
  <si>
    <t>Tasa de éxito procesal.</t>
  </si>
  <si>
    <t>Servicio al ciudadano</t>
  </si>
  <si>
    <t>Racionalización de trámites</t>
  </si>
  <si>
    <t>Seguimiento en el SUIT a las actividades a realizar para el cumplimiento de los trámites y procedimientos (OPAS) priorizados para la racionalización.</t>
  </si>
  <si>
    <t>Diagnóstico de los trámites de la entidad, susceptibles de disponerse en línea.</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</si>
  <si>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</si>
  <si>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</si>
  <si>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Participación ciudadana en la gestión pública</t>
  </si>
  <si>
    <t>Rendición de cuentas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</si>
  <si>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</si>
  <si>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2021</t>
  </si>
  <si>
    <t>Viabilidad técnica de obras de presupuestos participativos 2022</t>
  </si>
  <si>
    <t>Contar con aplicaciones móviles, de acuerdo con las capacidades de la entidad, como estrategia para interactuar de manera virtual con los ciudadanos.</t>
  </si>
  <si>
    <t>Mejora normativa</t>
  </si>
  <si>
    <t>Ejecutar el cronograma de acuerdos escolares, recepción de documentación, visitas a las instituciones educativas, formulación del proyecto para la posterior emisión de la resolución de transferencia.</t>
  </si>
  <si>
    <t>Evaluación de Resultados</t>
  </si>
  <si>
    <t xml:space="preserve">Seguimiento y evaluación del desempeño institucional </t>
  </si>
  <si>
    <t>Realizar el seguimiento al Plan de Desarrollo Municipal en cumplimiento al Acuerdo 013 del 10 de junio de 2020 que establece la metodología de seguimiento, así como el cumplimiento a las directrices del DNP y del DAFP.</t>
  </si>
  <si>
    <t xml:space="preserve">Información y Comunicación </t>
  </si>
  <si>
    <t>Transparencia, acceso a la información pública y lucha contra la corrupción</t>
  </si>
  <si>
    <t>Información pública de interés de la ciudadanía publicada proactivamente, de acuerdo a las solicitudes realizadas por las Dependencias.</t>
  </si>
  <si>
    <t>Socializaciones de la Estrategia de Transparencia y Acceso a la Información Pública a los servidores públicos y contratistas desde el compromiso personal para el fortalecimiento institucional.</t>
  </si>
  <si>
    <t>Diagnóstico de los criterios diferenciales de accesibilidad con los que cuenta la entidad respecto de lo establecido por el ordenamiento jurídico.</t>
  </si>
  <si>
    <t xml:space="preserve">Instrumentos de gestión de información pública actualizado. </t>
  </si>
  <si>
    <t>Socialización sobre la importancia de la protección del derecho fundamental de petición con enfoque de prevención del daño antijurídico.</t>
  </si>
  <si>
    <t>Comisión Territorial Ciudadana para la Lucha contra la Corrupción creado e implementado.</t>
  </si>
  <si>
    <t xml:space="preserve">Canal antifraude y de denuncia segura creado para el ciudadano, protegiendo al denunciante. </t>
  </si>
  <si>
    <t>Gestión de la Información estadística</t>
  </si>
  <si>
    <t>Observatorio del delito y de paz mantenido.</t>
  </si>
  <si>
    <t>Gestión del Conocimiento y la innovación</t>
  </si>
  <si>
    <t>Gestión del conocimiento y la innovación</t>
  </si>
  <si>
    <t>Consultar las necesidades y expectativas a sus grupos de valor para identificar las necesidades de conocimiento e innovación.</t>
  </si>
  <si>
    <t xml:space="preserve">Control Interno </t>
  </si>
  <si>
    <t xml:space="preserve">Control interno </t>
  </si>
  <si>
    <t>OCIG</t>
  </si>
  <si>
    <t>Presentar el resultado de las auditorías internas y seguimientos a procesos institucionales a los líderes de procesos auditados y realizar la socialización en el marco del Comité Institucional de Coordinación de Control Interno.</t>
  </si>
  <si>
    <t>Evaluación de la Audiencia de Rendición de Cuentas</t>
  </si>
  <si>
    <t>Evaluación Semestral de Coordinación del Sistema de Control Interno.</t>
  </si>
  <si>
    <t>Socializar ante el Comité Institucional de Coordinación de Control Interno la evaluación Semestral de Coordinación de del sistema de Control interno.</t>
  </si>
  <si>
    <t>Seguimiento periódico (Cuatrimestral) al PAAC y Mapas de riesgos de Corrupción.</t>
  </si>
  <si>
    <t>Seguimiento periódico (Corte a diciembre de la vigencia anterior y un segundo seguimiento de la vigencia en curso) al Mapas de Riesgos de Gestión por procesos.</t>
  </si>
  <si>
    <t>Seguimiento a los Planes de Mejoramiento Suscritos con los Entes de Control Externo.</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</si>
  <si>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</si>
  <si>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</si>
  <si>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</si>
  <si>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</si>
  <si>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</si>
  <si>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</si>
  <si>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</si>
  <si>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</si>
  <si>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</si>
  <si>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</si>
  <si>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</si>
  <si>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Etiquetas de fila</t>
  </si>
  <si>
    <t>Promedio de I TRIM 20229</t>
  </si>
  <si>
    <t>Promedio de ACUMULADO 2021 -2022</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</si>
  <si>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</si>
  <si>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</si>
  <si>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</si>
  <si>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</si>
  <si>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</si>
  <si>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</si>
  <si>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</si>
  <si>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</si>
  <si>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</si>
  <si>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</si>
  <si>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</si>
  <si>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</si>
  <si>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</si>
  <si>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</si>
  <si>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</si>
  <si>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</si>
  <si>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</si>
  <si>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</si>
  <si>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</si>
  <si>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</si>
  <si>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</si>
  <si>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</si>
  <si>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</si>
  <si>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</si>
  <si>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</si>
  <si>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</si>
  <si>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</si>
  <si>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</si>
  <si>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</si>
  <si>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</si>
  <si>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Analizar puestos de trabajo e identificarlos para vincular personal con discapacidad.</t>
  </si>
  <si>
    <t>Puestos de trabajo identificados en donde se pueda vincular personas con discapacidad.</t>
  </si>
  <si>
    <t>INCREMENTO</t>
  </si>
  <si>
    <t>SI</t>
  </si>
  <si>
    <t>1</t>
  </si>
  <si>
    <t>4</t>
  </si>
  <si>
    <t>3</t>
  </si>
  <si>
    <t/>
  </si>
  <si>
    <t>Se realizó un análisis de ubicación de puestos de trabajo para personas con discapacidad para desempeñar sus labores del día 18 de agosto del 2021</t>
  </si>
  <si>
    <t>Profesional Especializado - TH
(Secretaría Administrativa)</t>
  </si>
  <si>
    <t>Establecer espacios para resaltar y estimular a los servidores públicos.</t>
  </si>
  <si>
    <t>Espacios que permitan resaltar y estimular a los servidores públicos como reconocimiento a sus labores.</t>
  </si>
  <si>
    <t>2</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</si>
  <si>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</si>
  <si>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</si>
  <si>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</si>
  <si>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</si>
  <si>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0%</t>
  </si>
  <si>
    <t>Se realizó informe de razones de retiro de servidores públicos, correspondiente al periodo comprendido entre el 1 de enero a 31 de diciembre de 2021, según se evidencia en pantallazo enviado.</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</si>
  <si>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</si>
  <si>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</si>
  <si>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t>
  </si>
  <si>
    <t>Técnico Operativo
(Secretaría Administrativa)</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</si>
  <si>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</si>
  <si>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</si>
  <si>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</si>
  <si>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</si>
  <si>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</si>
  <si>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</si>
  <si>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</si>
  <si>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</si>
  <si>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</si>
  <si>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</si>
  <si>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</si>
  <si>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</si>
  <si>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</si>
  <si>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</si>
  <si>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100%</t>
  </si>
  <si>
    <t>Se estableció en el formato F-GAT-8100-238,37-036,la inclusión del formato F-GAT-8100-238,37-195  como uno de los requisitos de entrega de puesto de trabajo el cual todos los servidores los cuales se retiraron diligenciaron a cabalidad el formato</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</si>
  <si>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</si>
  <si>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</si>
  <si>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</si>
  <si>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</si>
  <si>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</si>
  <si>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</si>
  <si>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</si>
  <si>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</si>
  <si>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</si>
  <si>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</si>
  <si>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</si>
  <si>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La Secretaría de Planeación cuenta con los 21 planes de acción por dependencia con corte a 31 de marzo de 2022, los cuales se encuentran publicados en la página web de la entidad. Enlace: https://www.bucaramanga.gov.co/transparencia/planes-de-accion/</t>
  </si>
  <si>
    <t>La Secretaría de Planeación cuenta con el Plan Operativo Anual de Inversiones, el cual se encuentra  publicado e la página web institucional.</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</si>
  <si>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</si>
  <si>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</si>
  <si>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</si>
  <si>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</si>
  <si>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</si>
  <si>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</si>
  <si>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</si>
  <si>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</si>
  <si>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</si>
  <si>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</si>
  <si>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</si>
  <si>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Política de Administración de Riesgos 2021 actualizada</t>
  </si>
  <si>
    <t>La Política de Administración de Riesgos se actualizó en el mes de julio de 2021 de acuerdo a los lineamientos del DAFP.</t>
  </si>
  <si>
    <t xml:space="preserve">Mapa de Riesgos de Gestión 2021 por proceso aprobados </t>
  </si>
  <si>
    <t>Los Mapa de Riesgos de Gestión fueron aprobados por el Comité de Coordinación Institucional de Control Interno y por el Comité Institución de Gestión y desempeño - MIPG.</t>
  </si>
  <si>
    <t>Monitoreos al Mapa de Riesgos de Gestión 2021</t>
  </si>
  <si>
    <t>La Secretaría de Planeación realizó el monitoreo a los 24 Mapas de Riesgos de Gestión por proceso de acuerdo a los lineamientos del DAFP y la Política de Administración de Riesgos.</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</si>
  <si>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</si>
  <si>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</si>
  <si>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</si>
  <si>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</si>
  <si>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</si>
  <si>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</si>
  <si>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</si>
  <si>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Asesor TIC
(Oficina de las TIC)</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</si>
  <si>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</si>
  <si>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Oficina de Presupuesto
(Secretaría de Hacienda)</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</si>
  <si>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</si>
  <si>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Tesorero
(Secretaría de Hacienda)</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</si>
  <si>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</si>
  <si>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</si>
  <si>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</si>
  <si>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</si>
  <si>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Profesional Especializado
(Secretaría de Hacienda)</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</si>
  <si>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</si>
  <si>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</si>
  <si>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</si>
  <si>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</si>
  <si>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Adoptar acciones o planes para optimizar el uso de vehículos institucionales.</t>
  </si>
  <si>
    <t>Informe de instalación de horómetros a  las 5 volquetas de la Alcaldía de Bucaramanga.</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</si>
  <si>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</si>
  <si>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</si>
  <si>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</si>
  <si>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</si>
  <si>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</si>
  <si>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</si>
  <si>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</si>
  <si>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</si>
  <si>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Subsecretario de Medio Ambiente
(Subsecretaría de Medio Ambiente)</t>
  </si>
  <si>
    <t>Actualizar  el plan Estratégico de Tecnologías de Información del Municipio de Bucaramanga  2020-2023.</t>
  </si>
  <si>
    <t>PETI (Plan Estratégico de Tecnologías de Información del Municipio de Bucaramanga) actualizado vigencia 2020-2023.</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</si>
  <si>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</si>
  <si>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Asesor Despacho
(Oficina TIC)</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</si>
  <si>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</si>
  <si>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</si>
  <si>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</si>
  <si>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</si>
  <si>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</si>
  <si>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</si>
  <si>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</si>
  <si>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</si>
  <si>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ha ido ajustando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</si>
  <si>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</si>
  <si>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</si>
  <si>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</si>
  <si>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</si>
  <si>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</si>
  <si>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ha venido avanzado en actividades del mismo tendiente a dar cumplimiento con este ítem a diciembre de 2022  de acuerdo a los requerimientos del MINTIC.</t>
  </si>
  <si>
    <t>Implementar el Sistema de Gestión de Documentos Electrónicos de Archivo -SGDEA en la entidad.</t>
  </si>
  <si>
    <t>Plataforma de PQRSD adecuada ligada a la implementación del sistema de Gestión de Documento Electrónico de Archivo.</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</si>
  <si>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</si>
  <si>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Actualizar el catálogo de todos los sistemas de información.</t>
  </si>
  <si>
    <t>Catálogo de sistemas de información actualizado</t>
  </si>
  <si>
    <t xml:space="preserve">El catálogo de sistema de información se encuentra actualizado a marzo de 2022 </t>
  </si>
  <si>
    <t>Actualizar y aprobar el inventario de activos de seguridad y privacidad de la información de la entidad, de acuerdo con los criterios establecidos.</t>
  </si>
  <si>
    <t>Inventario de seguridad y privacidad de la información de la entidad actualizado y aprobado.</t>
  </si>
  <si>
    <t>Se continuó con la actualización del inventario de seguridad y privacidad de la información, tomando en cuenta las recomendaciones realizadas en monitoreos y seguimientos de la Secretaría de Planeación y la Oficina de Control Interno.</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</si>
  <si>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</si>
  <si>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</si>
  <si>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</si>
  <si>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</si>
  <si>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</si>
  <si>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</si>
  <si>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técnicos y funcionales.</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</si>
  <si>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</si>
  <si>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</si>
  <si>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</si>
  <si>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</si>
  <si>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</si>
  <si>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</si>
  <si>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</si>
  <si>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</si>
  <si>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</si>
  <si>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Mantener el procedimiento para atender los incidentes y requerimientos de soporte de los servicios de TI, tipo mesa de ayuda.</t>
  </si>
  <si>
    <t>Procedimiento para atender requerimientos de soporte de los servicios de TI mantenido.</t>
  </si>
  <si>
    <t>El procedimiento P-TIC-1400-170-009 Red Soporte Técnico, para atender los requerimientos de servicios de TI fue revisado y actualizado, el mismo se aplica y gestiona por medio de la plataforma sts.bucaramanga.gov.co</t>
  </si>
  <si>
    <t>Actualizar el catálogo de servicios de TI para la gestión de tecnologías de la información (TI) de la entidad.</t>
  </si>
  <si>
    <t>Catálogo de servicios de TI actualizado.</t>
  </si>
  <si>
    <t>Se ha continuado con la actualización del catálogo de servicios de TI, el cual se encuentra actualizado a marzo de 2022.</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</si>
  <si>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</si>
  <si>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</si>
  <si>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</si>
  <si>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</si>
  <si>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</si>
  <si>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ha establecido una ruta de trabajo la cual se implementará en el II trimestre 2022.</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</si>
  <si>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</si>
  <si>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</si>
  <si>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actualizada la información de la entidad en el portal de datos abiertos www.datos.gov.co, de acuerdo a las bases de datos entregadas por cada una de las áreas responsables del envío de información.</t>
  </si>
  <si>
    <t>Actualizar e implementar el plan operacional de seguridad y privacidad de la información de la entidad</t>
  </si>
  <si>
    <t>Plan operacional de seguridad y privacidad de la información de la entidad implementado.</t>
  </si>
  <si>
    <t>Se continuó avanzando en la hoja de ruta para la implementación del Plan Operacional de Seguridad y Privacidad de la Información y durante el segundo trimestre de 2022 se espera avanzar en la implementación del mismo.</t>
  </si>
  <si>
    <t>Fortalecer las capacidades en seguridad digital de la entidad a través de ejercicios de simulación de incidentes de seguridad digital al interior de la entidad.</t>
  </si>
  <si>
    <t>Documentos de resultados de análisis de vulnerabilidad realizados.</t>
  </si>
  <si>
    <t>Se realizó un análisis de vulnerabilidades al interior de la entidad y de acuerdo al informe se generaron algunas recomendaciones las cuales fueron revisadas y validadas durante el primer trimestre del 2022.</t>
  </si>
  <si>
    <t>Continuar trabajando para mantener los resultados alcanzados y propender por un mejoramiento continuo.</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</si>
  <si>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</si>
  <si>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</si>
  <si>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</si>
  <si>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</si>
  <si>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</si>
  <si>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 xml:space="preserve">Realizar de forma periódica un análisis de la suficiencia del talento humano asignado a cada uno de los canales de atención. </t>
  </si>
  <si>
    <t>Diagnóstico de talento humano y/o herramientas para los diferentes canales de atención.</t>
  </si>
  <si>
    <t>X</t>
  </si>
  <si>
    <t>Durante el I trimestre 2022 se realizó diagnóstico de talento humano y/o herramientas para los diferentes canales de atención, de fecha 28 de marzo de 2022.</t>
  </si>
  <si>
    <t>Alinear la política o estrategia de servicio al ciudadano con el plan sectorial, Plan Nacional de Desarrollo y/o Plan de Desarrollo Territorial.</t>
  </si>
  <si>
    <t>Estrategia de servicio al ciudadano articulada con el Plan de Desarrollo Municipal e implementada.</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</si>
  <si>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</si>
  <si>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Secretario Administrativo 
(Secretaría Administrativa)</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</si>
  <si>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</si>
  <si>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</si>
  <si>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</si>
  <si>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</si>
  <si>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</si>
  <si>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</si>
  <si>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</si>
  <si>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</si>
  <si>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</si>
  <si>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</si>
  <si>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</si>
  <si>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</si>
  <si>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</si>
  <si>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</si>
  <si>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</si>
  <si>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</si>
  <si>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</si>
  <si>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Actualmente no se ha avanzado en este producto ya que es necesario generar una mesa de  trabajo con algunas Secretarías de la entidad definiendo lo alcances y diseño de este canal.</t>
  </si>
  <si>
    <t>Aplicación móvil implementada para interactuar con los ciudadanos.</t>
  </si>
  <si>
    <t>Se encuentra programada para el segundo trimestre 2022.</t>
  </si>
  <si>
    <t>Implementar la estrategia de racionalización de trámites – Plan Anticorrupción y Atención al Ciudadano para la vigencia 2021 y se encuentra registrada en la plataforma del SUIT.</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</si>
  <si>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</si>
  <si>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</si>
  <si>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</si>
  <si>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</si>
  <si>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Disponer en línea los trámites de la entidad, que sean susceptibles de disponerse en línea.</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</si>
  <si>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</si>
  <si>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</si>
  <si>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</si>
  <si>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</si>
  <si>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Implementar la Guía metodológica de buenas prácticas de racionalización de trámites .</t>
  </si>
  <si>
    <t>Guía metodológica de buenas prácticas de racionalización de trámites implementada.</t>
  </si>
  <si>
    <t>Se establecerá una hoja de ruta para avanzar en el diseño y elaboración de la guía, con el fin hacer entrega durante el segundo trimestre de 2022.</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</si>
  <si>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</si>
  <si>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Jefe de Prensa y Comunicaciones
(Oficina de Prensa y Comunicaciones)</t>
  </si>
  <si>
    <t>Emplear diferentes medios digitales en los ejercicios de participación realizados por la entidad.</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</si>
  <si>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</si>
  <si>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Talento Humano, Recursos Financieros, Físicos y Tecnológicos</t>
  </si>
  <si>
    <t>Subsecretario de Despacho
(Secretaría de Planeación)</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</si>
  <si>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</si>
  <si>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</si>
  <si>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</si>
  <si>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Secretario de Despacho
(Secretaría de Infraestructura)</t>
  </si>
  <si>
    <t>Resolución de transferencia de los recursos del presupuesto a las IE beneficiadas de los proyectos viabilizados de Acuerdos Escolares 2020.</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</si>
  <si>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</si>
  <si>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Secretario de Despacho
(Secretaría de Educación)</t>
  </si>
  <si>
    <t>Considerar los resultados de los espacios de participación y/o rendición de cuentas con ciudadanos para llevar a cabo mejoras a los procesos y procedimientos de la entidad.</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</si>
  <si>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</si>
  <si>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</si>
  <si>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</si>
  <si>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</si>
  <si>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Mecanismo digital de participación ciudadana implementado.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</si>
  <si>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</si>
  <si>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Asesor de despacho 
(Oficina TIC)</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</si>
  <si>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</si>
  <si>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</si>
  <si>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</si>
  <si>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</si>
  <si>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</si>
  <si>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</si>
  <si>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</si>
  <si>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</si>
  <si>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</si>
  <si>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</si>
  <si>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Matriz Seguimiento Plan de Desarrollo 2020 - 2023</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</si>
  <si>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</si>
  <si>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</si>
  <si>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</si>
  <si>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</si>
  <si>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</si>
  <si>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</si>
  <si>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</si>
  <si>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</si>
  <si>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</si>
  <si>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</si>
  <si>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Administración y archivos y Gestión documental</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</si>
  <si>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</si>
  <si>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</si>
  <si>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</si>
  <si>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</si>
  <si>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</si>
  <si>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</si>
  <si>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</si>
  <si>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</si>
  <si>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</si>
  <si>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</si>
  <si>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</si>
  <si>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</si>
  <si>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</si>
  <si>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</si>
  <si>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</si>
  <si>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</si>
  <si>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</si>
  <si>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</si>
  <si>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</si>
  <si>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</si>
  <si>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</si>
  <si>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</si>
  <si>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</si>
  <si>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Realizar la eliminación de documentos, aplicando criterios técnicos.</t>
  </si>
  <si>
    <t>Acta de eliminación documental evidenciando la aplicación de los criterios técnicos archivísticos.</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</si>
  <si>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</si>
  <si>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</si>
  <si>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</si>
  <si>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</si>
  <si>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</si>
  <si>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</si>
  <si>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</si>
  <si>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 el primer trimestre de 2022 se enviaron por correo institucional 9 comunicaciones relacionadas con información pública de interés de la ciudadanía.</t>
  </si>
  <si>
    <t>Jefe de Prensa
(Oficina de Prensa y Comunicaciones)</t>
  </si>
  <si>
    <t>Comunicar la información relevante de manera oportuna, confiable y segura, por parte de los líderes de los programas, proyectos, o procesos de la entidad en coordinación con sus equipos de trabajo. Desde el sistema de control interno efectuar su verificación.</t>
  </si>
  <si>
    <t>Las diferentes solicitudes de publicación de información que las áreas realizan han sido publicadas de acuerdo a los tiempos y en las secciones requeridas.</t>
  </si>
  <si>
    <t>Formular planes de mejora que promuevan una gestión transparente y efectiva y además contribuyan a la mitigación de los riesgos de corrupción.</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</si>
  <si>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</si>
  <si>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</si>
  <si>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</si>
  <si>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</si>
  <si>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</si>
  <si>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</si>
  <si>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</si>
  <si>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Se cuenta con el cumplimiento del 100%, los instrumentos de gestión pública se encuentran actualizados y se enviaron a la Secretaría de Transparencia de la Presidencia de la República para revisión.</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</si>
  <si>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</si>
  <si>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</si>
  <si>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</si>
  <si>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</si>
  <si>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</si>
  <si>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</si>
  <si>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</si>
  <si>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</si>
  <si>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Crear e implementar la Comisión Territorial Ciudadana para la Lucha contra la Corrupción.</t>
  </si>
  <si>
    <t>Durante el primer trimestre de 2022 el equipo de transparencia ha llevado a cabo dos mesas de trabajo los días 29 de enero y 15 de febrero de 2022 para revisar la estructuración de la comisión territorial, según se evidencia en actas de reunión presentadas.</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</si>
  <si>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</si>
  <si>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</si>
  <si>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</si>
  <si>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</si>
  <si>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</si>
  <si>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</si>
  <si>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</si>
  <si>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</si>
  <si>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</si>
  <si>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</si>
  <si>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</si>
  <si>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Actualizar el código de integridad.</t>
  </si>
  <si>
    <t>Código de integridad actualizado.</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</si>
  <si>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</si>
  <si>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Elaborar la Estrategia de rendición de cuentas para la vigencia 2022 a partir de un ejercicio diagnóstico.</t>
  </si>
  <si>
    <t>Estrategia de Rendición de Cuentas vigencia 2022</t>
  </si>
  <si>
    <t xml:space="preserve">El cumplimiento de esta acción se verá reflejado en el segundo trimestre de 2022. </t>
  </si>
  <si>
    <t>Elaborar el Manual de rendición de cuentas.</t>
  </si>
  <si>
    <t>Manual Rendición de Cuentas</t>
  </si>
  <si>
    <t>Se elaboró y aprobó por Calidad el Manual de Rendición de Cuentas, a su vez, se elaboró el Procedimiento para Rendición de Cuentas.</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</si>
  <si>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</si>
  <si>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</si>
  <si>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</si>
  <si>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</si>
  <si>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</si>
  <si>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</si>
  <si>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</si>
  <si>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</si>
  <si>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</si>
  <si>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Secretario de Despacho                          (Secretaría del Interior)</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</si>
  <si>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</si>
  <si>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</si>
  <si>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</si>
  <si>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</si>
  <si>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</si>
  <si>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</si>
  <si>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</si>
  <si>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</si>
  <si>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</si>
  <si>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Mesas  de trabajo con las diferentes dependencias de la Alcaldía de Bucaramanga, para consultar las necesidades y expectativas a sus grupos de valor.</t>
  </si>
  <si>
    <t>Se realizó mesa de trabajo los días 1,15, 30 de marzo de 2022,  con las diferentes dependencias de la administración municipal para consultar las necesidades y expectativas de los grupos de valor adjuntando las respectivas actas de reunión</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</si>
  <si>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</si>
  <si>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</si>
  <si>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</si>
  <si>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</si>
  <si>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</si>
  <si>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</si>
  <si>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</si>
  <si>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</si>
  <si>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La actividad se cumplirá en el segundo trimestre de 2022, de acuerdo con el cronograma establecido en el presente plan.</t>
  </si>
  <si>
    <t>Identificar, clasificar y actualizar el conocimiento tácito de la entidad para establecer necesidades de nuevo conocimiento.</t>
  </si>
  <si>
    <t>Formato que permita identificar el conocimiento tácito de la entidad.</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</si>
  <si>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</si>
  <si>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Priorizar la necesidad de contar con herramientas para una adecuada gestión del conocimiento y la innovación en la entidad.</t>
  </si>
  <si>
    <t>Formato que permita identificar el conocimiento explícito por dependencia.</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</si>
  <si>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</si>
  <si>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</si>
  <si>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</si>
  <si>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</si>
  <si>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</si>
  <si>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</si>
  <si>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</si>
  <si>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</si>
  <si>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</si>
  <si>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</si>
  <si>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</si>
  <si>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Evidenciar la divulgación e implementación de la política de administración de riesgos.</t>
  </si>
  <si>
    <t>Política de administración de riesgos implementada.</t>
  </si>
  <si>
    <t xml:space="preserve">La implementación de la Política de administración de riesgos se ha realizado en los Mapas de Riesgos de gestión por procesos y mapas de riesgos de corrupción por procesos. </t>
  </si>
  <si>
    <t>Informes Radicados a líderes de procesos auditados.
Actas de Comité Institucional de Coordinación de Control Interno.</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</si>
  <si>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</si>
  <si>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Informe de Evaluación de la Audiencia Anual de Rendición de Cuentas</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</si>
  <si>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</si>
  <si>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</si>
  <si>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</si>
  <si>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Acta de Comité Institucional de Coordinación de Control Interno</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</si>
  <si>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</si>
  <si>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Informe de seguimiento al PAAC y Mapas de riesgos de Corrupción.</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</si>
  <si>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</si>
  <si>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Informe de seguimiento al Mapas de Riesgos de Gestión por procesos.</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</si>
  <si>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</si>
  <si>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</si>
  <si>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</si>
  <si>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</si>
  <si>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</si>
  <si>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t xml:space="preserve">AVANCE EN CUMPLIMIENTO </t>
  </si>
  <si>
    <t xml:space="preserve">TALENTO HUMANO </t>
  </si>
  <si>
    <t>DIRECCIONAMIENTO ESTRATÉGICO Y PLANEACIÓN</t>
  </si>
  <si>
    <t>VIGENCIA</t>
  </si>
  <si>
    <t>GESTIÓN CON VALORES PARA RESULTADOS</t>
  </si>
  <si>
    <t>DEFICIENTE</t>
  </si>
  <si>
    <t xml:space="preserve">EVALUACIÓN DE RESULTADOS </t>
  </si>
  <si>
    <t>ACEPTABLE</t>
  </si>
  <si>
    <t>INFORMACIÓN Y COMUNICACIÓN</t>
  </si>
  <si>
    <t>BUENO</t>
  </si>
  <si>
    <t xml:space="preserve">GESTIÓN DEL CONOCIMIENTO Y LA INOVACIÓN </t>
  </si>
  <si>
    <t>EXCELENTE</t>
  </si>
  <si>
    <t xml:space="preserve">CONTROL INTERNO </t>
  </si>
  <si>
    <t xml:space="preserve">TOTAL </t>
  </si>
  <si>
    <t xml:space="preserve">VALOR </t>
  </si>
  <si>
    <t>ANTES</t>
  </si>
  <si>
    <t>PUNTERO</t>
  </si>
  <si>
    <t>DESPUÉS</t>
  </si>
  <si>
    <t>Fortalecimiento institucional y simplificación de procesos</t>
  </si>
  <si>
    <t>Defensa jurídica</t>
  </si>
  <si>
    <t>Seguimiento y evaluación del desempeño institucional </t>
  </si>
  <si>
    <t>Gestión Documental</t>
  </si>
  <si>
    <t>Control interno </t>
  </si>
  <si>
    <t>Código: F-DPM-1210-238,37-047</t>
  </si>
  <si>
    <t>AÑO 2024</t>
  </si>
  <si>
    <t>CUMPLIMIENTO TRIMESTRE</t>
  </si>
  <si>
    <t>Versión: 2.0</t>
  </si>
  <si>
    <t>Fecha aprobación: Noviembre-22-2023</t>
  </si>
  <si>
    <t>DIMENSION 2  DIRECCIONAMIENTO ESTRATEGICO Y PLANEACION</t>
  </si>
  <si>
    <t>DIMENSIÓN 3: GESTIÓN CON VALORES PARA RESULTADOS</t>
  </si>
  <si>
    <t>Compras y Contratación Pública</t>
  </si>
  <si>
    <t xml:space="preserve">Utilizar en los procesos de contratación los documentos tipo adoptados en los sectores que a la fecha sean obligatorios según la agencia nacional de Contratación Pública Colombia Compra Eficiente.   </t>
  </si>
  <si>
    <t xml:space="preserve">Informe  Procesos de contratación adelantados por  la administración central municipal con documentos tipo - en los sectores que a la fecha sean obligatorios según la agencia nacional de Contratación Pública Colombia Compra Eficiente.  </t>
  </si>
  <si>
    <t xml:space="preserve">INCREMENTO </t>
  </si>
  <si>
    <t>Secretaría Jurídica</t>
  </si>
  <si>
    <t>Continuar con la medición de la Tasa de éxito procesal.</t>
  </si>
  <si>
    <t xml:space="preserve">Tasa de Éxito Procesal con medición, realizada </t>
  </si>
  <si>
    <t>Formular el Plan de acción del comité de conciliación vigencia 2024</t>
  </si>
  <si>
    <t>Plan de acción del comité de conciliación vigencia 2024, formulado.</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</si>
  <si>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</si>
  <si>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</si>
  <si>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Publicar la agenda regulatoria o la lista de problemáticas final en su sitio web para conocimiento de la ciudadanía</t>
  </si>
  <si>
    <t>Agenda regulatoria final publicada en página web.</t>
  </si>
  <si>
    <t>Establecer un plan de capacitación que promuevan la cultura de la denuncia de actos de corrupción, el uso de los canales institucionales dispuestos para tal fin y la gestión de riesgos de corrupción.</t>
  </si>
  <si>
    <t>Plan de capacitación, formulado</t>
  </si>
  <si>
    <t>Realizar socialización de la Estrategia de Transparencia y Acceso a la Información Pública a los servidores públicos y contratistas desde el compromiso personal para el fortalecimiento institucional.</t>
  </si>
  <si>
    <t>Estrategia de Transparencia y Acceso a la Información Pública a los servidores públicos y contratistas, socializada</t>
  </si>
  <si>
    <t>Actualizar los Instrumentos de gestión de información pública (Esquema de Publicación de Información, Índice de Información Clasificada y Reservada, Activos de información)</t>
  </si>
  <si>
    <t xml:space="preserve">Instrumentos de gestión de información pública, actualizados </t>
  </si>
  <si>
    <t>Realizar  campañas pedagógicas para fortalecer la prevención y gestión de riesgos de corrupción, dirigidas a los servidores públicos y contratistas de la Alcaldía de Bucaramanga</t>
  </si>
  <si>
    <t xml:space="preserve">Campañas pedagógicas, realizadas </t>
  </si>
  <si>
    <t>Socializar a  servidores públicos y contratista sobre la importancia de la protección del derecho fundamental de petición con enfoque de prevención del daño antijurídico.</t>
  </si>
  <si>
    <t>Socialización  derecho fundamental de petición con enfoque de prevención del daño antijurídico, realizada.</t>
  </si>
  <si>
    <t>Realizar un informe anual de seguimiento en materia de lucha contra la corrupción, en el marco de la Comisión Territorial Ciudadana para la Lucha Contra la Corrupción</t>
  </si>
  <si>
    <t>Informe de seguimiento en materia de lucha contra la corrupción, realizado</t>
  </si>
  <si>
    <t xml:space="preserve">Mantener en funcionamiento el Canal antifraude y de denuncia segura creado para el ciudadano, protegiendo al denunciante. </t>
  </si>
  <si>
    <t>Canal antifraude y de denuncia segura, en funcionamiento</t>
  </si>
  <si>
    <t>Realizar mesas de trabajo de concertación y socialización con la comunidad, para informar sobre los diseños de proyectos que se realizaran con recursos de presupuestos participativos.</t>
  </si>
  <si>
    <t>Mesas de trabajo de concertación y socialización con la comunidad, realizadas</t>
  </si>
  <si>
    <t>Secretaría Infraestructura</t>
  </si>
  <si>
    <t>Realizar  el diligenciamiento de la  matriz de seguimiento a los proyectos de Presupuestos Participativos, evidenciando el estado actual de cada proyecto.</t>
  </si>
  <si>
    <t xml:space="preserve">Seguimiento  a proyectos de Presupuestos Participativos, en la matriz </t>
  </si>
  <si>
    <t>Gobierno Digital</t>
  </si>
  <si>
    <t>Participar en las capacitaciones dadas por Colombia Compra Eficiente u otras entidades, sobre el Modelo de Abastecimiento Estratégico.</t>
  </si>
  <si>
    <t>Informe de actividades de promoción realizadas con respecto a los OPAS según solicitud de las dependencias responsables.</t>
  </si>
  <si>
    <t>Utilizar medios digitales en los ejercicios de rendición de cuentas realizados por la entidad.</t>
  </si>
  <si>
    <t>Medios digitales utilizados en la difusión y comunicación de la información de rendición de cuentas de la entidad.</t>
  </si>
  <si>
    <t>Publicar Información pública de interés de la ciudadanía publicada proactivamente, de acuerdo a las solicitudes realizadas por las Dependencias.</t>
  </si>
  <si>
    <t xml:space="preserve">Información pública de interés de la ciudadanía publicada </t>
  </si>
  <si>
    <t xml:space="preserve">Implementar una estrategia, plan o esquema documentado que incluya cronogramas, responsables y canales o mecanismos de
comunicación para cumplir con la gestión  de la información interna. </t>
  </si>
  <si>
    <t>Estrategia y/o plan  de la comunicación interna en la administración municipal, implementada</t>
  </si>
  <si>
    <t>NA</t>
  </si>
  <si>
    <t>Mantener actualizado el Marco Fiscal de Mediano Plazo de acuerdo con  los lineamientos del Ministerio de Hacienda y Crédito Público, cuando se requiera</t>
  </si>
  <si>
    <t>Marco Fiscal de Mediano Plazo, actualizado</t>
  </si>
  <si>
    <t>Reportar en la plataforma CHIP de la Contaduría General - CGN, la información de gestión presupuestal y financiera en la entidad en el Formulario Único Territorial (FUT) y Categoría Única de Información del Presupuesto Ordinario (CUIPO), en los terminos establecidos por el ente de control</t>
  </si>
  <si>
    <t xml:space="preserve">Reporte de la informacion en la plataforma CHIP de la CGN </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</si>
  <si>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</si>
  <si>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</si>
  <si>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t>Cumplir los lineamientos del Ministerio de Hacienda y Crédito Público en relación al manejo de los pasivos ciertos o exigibles del Marco Fiscal de Mediano Plazo.</t>
  </si>
  <si>
    <t xml:space="preserve">Informe de los pasivos exigibles </t>
  </si>
  <si>
    <t>Secretaría de Hacienda</t>
  </si>
  <si>
    <t>Publicar en la página web, el documento metodológico de operaciones estadísticas, para disposición de los grupos de valor de la entidad.</t>
  </si>
  <si>
    <t>Realizar seguimiento de la política pública para la atención, asistencia y reparación de las victimas</t>
  </si>
  <si>
    <t>Comité de justicia transicional y sus respectivos subcomites</t>
  </si>
  <si>
    <t>DIMENSIÓN 7: CONTROL INTERNO</t>
  </si>
  <si>
    <t>Verificar el cumplimiento de la política de integridad, en el marco del Comité Institucional de Coordinación de Control Interno</t>
  </si>
  <si>
    <t>Actas de Comité Institucional de Coordinación de Control Interno</t>
  </si>
  <si>
    <t>Oficina de Control Interno de Gestion</t>
  </si>
  <si>
    <t>Desarrollar acciones para intervenir las variables del clima laboral que estén relacionadas con la gestión de la integridad</t>
  </si>
  <si>
    <t xml:space="preserve">Reportar a las autoridades competentes los conflictos de interés que se presenten en la entidad </t>
  </si>
  <si>
    <t xml:space="preserve">Aplicar herramienta de satisfaccion de la información publicada  en el sitio web de la entidad  </t>
  </si>
  <si>
    <t>Seguimiento a la implementación de la aplicación móvil desarrollada para interactuar de manera virtual con los ciudadanos en Comité Institucional de Coordinación de Control Interno - CICCI</t>
  </si>
  <si>
    <t>Actualizar, aprobar en Comité Institucional de Gestión y Desempeño e Implementar el plan operacional de seguridad y privacidad de la información de la entidad, mediante un proceso de mejora continua.</t>
  </si>
  <si>
    <t>Seguimiento al Plan Operacional de Seguridad y Privacidad de la Información en Comité Institucional de Coordinación de Control Interno - CICCI</t>
  </si>
  <si>
    <t>Implementar Política de Gestóin Ambiental en la entidad.</t>
  </si>
  <si>
    <t>Seguimiento a la implementación de la Política  de Gestión Ambiental de la entidad en Comité Institucional de Coordinación de Control Interno - CICCI</t>
  </si>
  <si>
    <t>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 Desde el sistema de control interno efectuar su verificación.</t>
  </si>
  <si>
    <t>Seguimiento a espacios de participación, jornadas de socialización y herramientas pedagógicas del código de integridad a los servidores públicos y/o contratistas  en Comité Institucional de Coordinación de Control Interno - CICCI</t>
  </si>
  <si>
    <t>Publicar todos los conjuntos de datos abiertos estratégicos de la entidad en el catálogo de datos del Estado Colombiano www.datos.gov.co.</t>
  </si>
  <si>
    <t>Seguimiento a publicación de datos abiertos estratégicos en www.datos.gov.co  en Comité Institucional de Coordinación de Control Interno - CICCI</t>
  </si>
  <si>
    <t>Verificar que el plan anual de auditoría contempla auditorías al modelo de seguridad y privacidad de la información (MSPI).</t>
  </si>
  <si>
    <t>Acta de Comité Institucional de Coordinación de Control Interno donde se apruebe el Plan anual de auditoría de la vigencia</t>
  </si>
  <si>
    <t>Verificar que el plan anual de auditoría contempla auditorías de accesibilidad web, conforme a los criterios de accesibilidad web del anexo 1 de la Resolución 1519 de 2020.</t>
  </si>
  <si>
    <t>Verificar que el plan anual de auditoría contempla auditorías de gestión conforme a la norma técnica NTC 6047 de infraestructura.</t>
  </si>
  <si>
    <t>Verificar que el personal vinculado cuente con las competencias establecidas en el Decreto 815 de 2018, relacionadas con la orientación al usuario y al ciudadano, y en la Resolución 667 de 2018 - catálogo de competencias.</t>
  </si>
  <si>
    <t>Seguimiento a la aplicación de los instrumentos para verificar las competencias  relacionadas con la orientación al usuario y al ciudadano del funcionarios a vincular en Comité Institucional de Coordinación de Control Interno - CICCI</t>
  </si>
  <si>
    <t>Informe de seguimiento al Plan de Desarrollo 2020 - 2023</t>
  </si>
  <si>
    <t>Informes de auditoría y/o seguimientos radicados a lideres de procesos y Actas de socialización al Comité Institucional de Coordinación de Control Interno CICCI, conforme a lo establecido en el Plan de Acción de la OCIG</t>
  </si>
  <si>
    <t>Informe de evaluación de la Audiencia Anual de Rendición de Cuentas</t>
  </si>
  <si>
    <t>Informe de evaluación semestral del sistema de control interno</t>
  </si>
  <si>
    <t>Acta de Comité Institucional de Coordinacion de Control Interno</t>
  </si>
  <si>
    <t>Informe de seguimiento al PAAC y Mapa de Riesgos de Corrupción</t>
  </si>
  <si>
    <t>Seguimiento periódico (Cuatrimestral) al Programa de Transparencia y Etica Pública - PTEP 2024 y Mapas de Riesgos de Corrupción.</t>
  </si>
  <si>
    <t>Informe de seguimiento al al Programa de  Transparencia y Etica Pública - PTEP 2024 y Mapa de Riesgos de Corrupción</t>
  </si>
  <si>
    <t>Seguimiento periódico a Mapas de Riesgos de Gestión por procesos 2023</t>
  </si>
  <si>
    <t>Informe de seguimiento a Mapas de Riesgos de Gestión por procesos</t>
  </si>
  <si>
    <t>Seguimiento periódico a Mapas de Riesgos Fiscales por procesos 2023</t>
  </si>
  <si>
    <t>Informe de seguimiento a Mapas de Riesgos Fiscales por procesos</t>
  </si>
  <si>
    <t>Informe de seguimiento a los planes de mejoramiento suscritos con la Contraloría Municipal de Bucaramanga y Contraloría General de la República</t>
  </si>
  <si>
    <t>Secretaría del Interior</t>
  </si>
  <si>
    <t xml:space="preserve">Ejecutar el cronograma de acuerdos escolares, recepción de documentación, visitas a las instituciones educativas y radicación del proyecto (formulación y/o actualización) </t>
  </si>
  <si>
    <t>Secretaría de Educación</t>
  </si>
  <si>
    <t>N/A</t>
  </si>
  <si>
    <t>Implementar el requerimiento tecnologico asociado al procedimiento de deterioro de cartera dentro del aplicativo “coactivo”.</t>
  </si>
  <si>
    <t>Elaborar el plan operacional de seguridad y privacidad de la información de la entidad, aprobarlo mediante el comité de gestión y desempeño institucional, implementarlo y actualizarlo mediante un proceso de mejora continua.</t>
  </si>
  <si>
    <t>Plan operacional de seguridad y privacidad de la información aprobado por Comité de Gestiòn y Desempeño.</t>
  </si>
  <si>
    <t>Diseñar un proyecto y/o actiividad  de producto tecnologico  con enfoque de innovación pública en asocio con actores pertenientes al modelo de gobernanza de la Poltiica de Gonierno Digital (Academia, Sector privado, entidades públicas, entre otros)</t>
  </si>
  <si>
    <t>Un proyecto  asociado a Desarrollo, Investigación y/o producto relacionado con innovación pública Diseñado.</t>
  </si>
  <si>
    <t>Diseñar una solución tecnologica basada en tecnologias de la 4RI</t>
  </si>
  <si>
    <t>Una solucion tecnologica piloto implementada que involucre tecnologias de la cuarta revolucion industrial.</t>
  </si>
  <si>
    <t>Elaborar los formatos tipo del MINTIC asociados a los catalogos de la hoja de ruta de Arquitectura empresarial.</t>
  </si>
  <si>
    <t>Cinco (5) Formatos de documentos tipo de catalogos de arquitectura empresarial aprobados e incluidos en el sistem de gestion de calidad.</t>
  </si>
  <si>
    <t>Generar acta de implementación de IPv6 en la entidad y socialzarla ante el comité de Gestión y Desempeño MIPG.</t>
  </si>
  <si>
    <t>Acta de Implementacion de IPv6 firmada y socializada ante comité de Gestión y Desempeño MIPG</t>
  </si>
  <si>
    <t>Participar en las mesas colaborativas de MINTIC en los procesos asociados  a proyectos de transformacion digital y servicios inteligentes.</t>
  </si>
  <si>
    <t>Soportes de reunión y entregables asociados a las mesas colaborativas realizadas por el MINTIC.</t>
  </si>
  <si>
    <t>Definir y aprobar en el comité de Gestión y Desempeño MIPG y CICCI los Indicadores asociados al Modelo de Seguridad y Privacidad de la Información.</t>
  </si>
  <si>
    <t>Indicadores asociados al Modelo de Seguridad y Privacidad de la Información definidos y aprobados ante el comité de Gestión y Desempeño MIPG y CICCI</t>
  </si>
  <si>
    <t>Diseñar una estrategia que permita a futuro realizar  un (1) ejercicio de auditoria externa basada en la norma ISO27001  al interior de la entidad.</t>
  </si>
  <si>
    <t>una estrategia que permita a futuro realizar  un (1) ejercicio de auditoria externa basada en la norma ISO27001  al interior de la entidad.</t>
  </si>
  <si>
    <t>Realizar el ejercicio de cuantificación de ahorros operativos con la implementación de X-ROAD.</t>
  </si>
  <si>
    <t>Un (1)  ejecicio coordinado con las areas correspondientes para poder estableccer un ahorro estimado en los costos operativos asociados a la implementacion de X-ROAD.</t>
  </si>
  <si>
    <t>Seguimiento al cumplimiento del 100% de los 32 controles de accesibilidad web incluidos en  el anexo 1 de la Resolución 1519 de 2020.</t>
  </si>
  <si>
    <t>Informe donde se evidencie el cumplimiento al 100% de los 32 controles de accesibilidad web incluidos en  el anexo 1 de la Resolución 1519 de 2020.</t>
  </si>
  <si>
    <t>Realizar el  proceso de integración o federación del portal de datos abiertos de la entidad con www.datos.gov.co.</t>
  </si>
  <si>
    <t>Portal de datos abiertos de la entidad  federado al  portal de datos abiertos de la nacion  www.datos.gov.co.</t>
  </si>
  <si>
    <t>Poner en línea  los trámites de la entidad, que sean susceptibles de disponerse en línea.</t>
  </si>
  <si>
    <t>Número de Trámites de la entidad dispuestos en línea de acuerdo a solicitud y aprobaciòn de las areas responsables de cada tramite.</t>
  </si>
  <si>
    <t xml:space="preserve">Conjunto de datos publicados y/o actualizados en el portal de datos abiertos www.datos.gov.co. </t>
  </si>
  <si>
    <t>Actualizacion del Plan (PL-TIC-1400-170-002 PLAN DE COPIAS DE SEGURIDAD) de copias de seguridad de la entidad.</t>
  </si>
  <si>
    <t>Plan de copias de seguridad de la entidad actualizado de acuerdo a las buenas practicas sugeridas por la Politica de Seguridad Digital.</t>
  </si>
  <si>
    <t>Actualizacion del mapa de gestión de riesgos de seguridad de la información  que incluya los asociados a los servicios que se prestan en la nube.</t>
  </si>
  <si>
    <t>Mapa de riesgos de seguridad de la informacion actualizado y aprobado en comité de Gestión y Desempeño MIPG y CICCI</t>
  </si>
  <si>
    <t>Realizar el informe de  analisis de vulnerabilidades con CSIRT gobierno.</t>
  </si>
  <si>
    <t>Un (1) informe de analisis de vulnerabilidades realizado en coordinacion con CSIRT gobierno.</t>
  </si>
  <si>
    <t>Elaboracion del procedimiento de gestión de incidentes de acuerdo a los lineamientos establecidos en la politica de gobierno digital.</t>
  </si>
  <si>
    <t>Un procedimiento de gestión de incidentes  aprobado e incluido en el sistem de gestion de calidad.</t>
  </si>
  <si>
    <t xml:space="preserve">DIMENSIÓN 1: TALENTO HUMANO  
ARTICULACIÓN CON OTROS SISTEMAS Y NORMAS </t>
  </si>
  <si>
    <t>Realizar inducción para gerentes públicos en la entidad de manera presencial con la ESAP y/o cualquier entidad pública.</t>
  </si>
  <si>
    <t>Jornada de inducción para gerentes públicos con la ESAP y/o cualquier entidad pública</t>
  </si>
  <si>
    <t>Actualizar e implementar el protocolo de atención a los servidores públicos frente a los casos de acoso laboral y sexual.</t>
  </si>
  <si>
    <t>Actualizar e implementar el protocolo para la prevención, atención, abordaje y seguimiento al acoso sexual yo discriminación por razón del sexo u orientación sexual en el ambito laboral con los servidores públicos públicos y/o contratistas</t>
  </si>
  <si>
    <t>Implementar la estrategia salas amigas de la familia lactante, en cumplimiento a lo establecido en la Ley 1823 de 2017.</t>
  </si>
  <si>
    <t>Actividades de difusión de la sala amiga de la familia lactante, en cumplimiento a lo establecido en la Ley 1823 de 2017.</t>
  </si>
  <si>
    <t>Incluir en el plan institucional de capacitación la temática relacionada   con la orientación al usuario y al ciudadano de funcionarios vinculados , siguiendo lineamientos del   Decreto 815 de 2018, relacionadas con la orientación al usuario y al ciudadano, y en la Resolución 667 de 2018 - catálogo de competencias.</t>
  </si>
  <si>
    <t>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t>
  </si>
  <si>
    <t>Jornadas de difusión y herramientas pedagógicas para desarrollar el hábito de actuar de forma coherente con el código de integridad a los servidores públicos y/o contratistas</t>
  </si>
  <si>
    <t>Secretaría Administrativa</t>
  </si>
  <si>
    <t>Participar en espacios o mecanismos de articulación y colaboración entre entidades nacionales o territoriales y revisar la necesitad de incluir valores adicionales a los cinco (5) valores establecidos, dentro del proceso de implementación del Código de Integridad.</t>
  </si>
  <si>
    <t>Actualizar el Plan de implementación codigo de integridad para el año 2024 incluyendo actividades para participar en espacios o mecanismos de articulación y colaboración entre entidades nacionales o territoriales y revisar la necesitad de incluir valores adicionales a los cinco (5) valores establecidos, dentro del proceso de implementación del Código de Integridad.</t>
  </si>
  <si>
    <t>Verificación de información para la prevención de posibles conflictos de intereses y reducción de riesgos de corrupción en el
Portal Anticorrupción de Colombia - PACO, aplicativo por la integridad pública y otros similares en atención a la normatividad
vigente</t>
  </si>
  <si>
    <t>Recomendar como ordenadora del gasto la verificación  de los diferentes aplicativos por la integridad publica y otros similares  en atención a la normatividad vigente relacionados con la validación en la prevención de posibles conflictos de intereses al momento de contratar el personal.</t>
  </si>
  <si>
    <t>En el marco del seguimiento y control para la gestión preventiva de conflictos de intereses y disminución de riesgos relacionados con la integridad pública, la entidad Desarrolló ejercicios de analítica de datos a partir de la información del aplicativo por la integridad pública e información complementaria</t>
  </si>
  <si>
    <t>Realizar informe trimestral en el marco del seguimiento y control para la gestión preventiva de conflictos de intereses y disminución de riesgos relacionados con la integridad pública, por medio de  ejercicios de analítica de datos a partir de la información del aplicativo por la integridad pública e información complementaria, de acuerdo a la normatividad vigente (cargos de dirección).</t>
  </si>
  <si>
    <t>Diseñar e implementar una metodología de seguimiento participativo al avance de las acciones de integridad pública y las recomendaciones formuladas en el Documento CONPES 4070 de 2021, para fortalecer la gestión de riesgos y controles asociados a la integridad pública.</t>
  </si>
  <si>
    <t>Actualizar el Plan de implementación codigo de integridad para el año 2024 incluyendo actividades seguimiento participativo al avance de las acciones de integridad pública y las recomendaciones formuladas en el Documento CONPES 4070 de 2021, para fortalecer la gestión de riesgos y controles asociados a la integridad pública.</t>
  </si>
  <si>
    <t>Fortalecer la relación con el ciudadano según resolución No. 667 de 2018 sobre competencias funcionales de las áreas o procesos transversales.</t>
  </si>
  <si>
    <t>Módulo de competencias para la  gestión del servicio a la ciudadanía incluido en el programa de inducción y/ó reinducción</t>
  </si>
  <si>
    <t>Plan de acción formulado e implementado sobre la  política o lineamientos en el tema ambiental para desarrollar en la entidad.</t>
  </si>
  <si>
    <t>Formular e implementar el plan de acción que cumpla con los objetivos de la política ambiental</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</si>
  <si>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</si>
  <si>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t>
  </si>
  <si>
    <t>Identificar y priorizar documentos de la entidad de mayor consulta por el ciudadano, para traducirlos a lenguaje claro.</t>
  </si>
  <si>
    <t>Documentos traducidos a lenguaje claro</t>
  </si>
  <si>
    <t>Realizar el mapa o ruta de ingreso a las instalaiones municipales traducidas en otras lenguas</t>
  </si>
  <si>
    <t>Mapa o ruta de ingreso instalado</t>
  </si>
  <si>
    <t>Solictar al responsable del Plan Anual de adquisiciones, incluir la contratación de la línea de atención telefónica, el PBX o conmutador de la entidad para la atención de llamadas de personas que hablen castellanos u otras lenguas o idiomas diferentes del castellano, asimismo que cuente  con mecanismos para grabar llamadas de personas que hablan otras lenguas o idiomas diferentes al castellano para su
posterior traducción y con un menú interactivo con opciones para la atención de personas con discapacidad</t>
  </si>
  <si>
    <t>Oficio o requerimiento a la dependencia con la competencia</t>
  </si>
  <si>
    <t>Incluir dentro de la estrategia anual de servicio al ciudadano, actividades de traducción de documentos a lenguaje claro</t>
  </si>
  <si>
    <t>Estrategia de servicio al ciudadano Actualizada con 2 actividades de traducción de documentos a lenguaje claro</t>
  </si>
  <si>
    <t>Elaborar la estrategia anual de servicio al ciudadano de acuerdo al diagnóstico, teniendo en cuenta la participación de los diferentes grupos de valor.</t>
  </si>
  <si>
    <t>Estrategia de servicio al ciudadano Actualizada teniendo en ccuenta la participaciónde los diferentes grupos de valor</t>
  </si>
  <si>
    <t>Soliciar al responsable de TIC que se Facilite el acceso autónomo e independiente de las personas con discapacidad sensorial e intelectual a los sitios web</t>
  </si>
  <si>
    <t>DIMENSIÓN 4: EVALUACIÓN DE RESULTADOS</t>
  </si>
  <si>
    <t xml:space="preserve"> 
Evaluar los resultados del uso de los documentos traducidos a lenguaje claro.
</t>
  </si>
  <si>
    <t>Encuesta de percepción a la traducción de documentos a lenguaje claro aplicada y publicada</t>
  </si>
  <si>
    <t>Establecer medios de difusión que informen a los ciudadanos, grupos de interés y grupos de valor las medidas adoptadas para mejorar los problemas detectados.</t>
  </si>
  <si>
    <t>Publicar el informe en la página web de la entidad, con los resultados obtenidos en la encuesta de percepcion ciudadana</t>
  </si>
  <si>
    <t>Gestión documental</t>
  </si>
  <si>
    <t>Elaborar el Inventario documental del Fondo Documental Acumulado</t>
  </si>
  <si>
    <t>Metros lineales de documentación custodiada por el archivo central inventariodo</t>
  </si>
  <si>
    <t xml:space="preserve">Elaborar y aprobar las Tablas de Valoración Documental - TVD
</t>
  </si>
  <si>
    <t xml:space="preserve">
Elaboración de fichas de laboración documental, reseña histórica, cuadros de clasificación documental, tablas de valoración documental y memoria descriptiva.</t>
  </si>
  <si>
    <t>Realizar seguimiento del inventario documental FUID de los archivos de gestión elaborados por cada una de las dependencias y/o area y/o secretarías.</t>
  </si>
  <si>
    <t>Requerimiento, circular y/o comunicación para la solicitud de avance de los inventarios documentales a las áreas productoras</t>
  </si>
  <si>
    <t xml:space="preserve">Adquirir equipos de termohigrómetro para la medición de temperatura y humedad relativa en los depósitos del archivo central.
</t>
  </si>
  <si>
    <t>Equipos adquiridos</t>
  </si>
  <si>
    <t xml:space="preserve">Aplicar el procedimiento de eliminación documental aprobado por la entidad Transferencias documentales secundarias
</t>
  </si>
  <si>
    <t>Actas de eliminación documental</t>
  </si>
  <si>
    <t xml:space="preserve">DIMENSIÓN 6: GESTIÓN DEL CONOCIMIENTO Y LA INNOVACIÓN
</t>
  </si>
  <si>
    <t>Realizar e Implementar el plan de acción anual del Programa de gestión de conocimiento y la innovación PR-GAT-8100-170-007  en la alcaldía de Bucaramanga</t>
  </si>
  <si>
    <t>Plan acción del Programa de gestión de Conocimiento y la innovación implementado</t>
  </si>
  <si>
    <t xml:space="preserve">Incluir en el plan de acción anual del programa de gestión de conocimiento y la innovación PR-GAT-8100-170-007 actividades relacionadas a fuga de conocimiento </t>
  </si>
  <si>
    <t>Programa de gestión de conocimiento y la innovación PR-GAT-8100-170-007 Actualizado</t>
  </si>
  <si>
    <t>Formalizar el teletrabajo de acuerdo con lo estipulado en la Ley 1221 del 2008 y la Ley 2088 del 2021</t>
  </si>
  <si>
    <t>Tipo de documento formalizado</t>
  </si>
  <si>
    <t>Incluir en el plan de acción anual del programa de gestión de conocimiento y la innovación PR-GAT-8100-170-007 actividades relacionadas sobre la identificación de necesidades y expectativas de conocimiento e innovación de los grupos de valor</t>
  </si>
  <si>
    <t>Plan acción del Programa de gestión de Conocimiento y la innovación formulado</t>
  </si>
  <si>
    <t>Implementar la Política ambiental de cambio climático y transición energética de Bucaramanga.</t>
  </si>
  <si>
    <t>Seguimiento a la Política ambiental de cambio climático y transición energética de Bucaramanga.</t>
  </si>
  <si>
    <t xml:space="preserve">Secretaría  de Salud y Ambiente </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</si>
  <si>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</si>
  <si>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</si>
  <si>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Resolución de transferencia de los recursos del presupuesto a las Instituciones Educativas beneficiadas de los proyectos de dotación viabilizados de Acuerdos Escolares 2022.
Minuta del Proceso contractual de la unidad ejecutora (Secretaria de Infraestructura Municipal) de los proyectos de infraestructura educativa viabilizados de Acuerdos Escolares 2022.</t>
  </si>
  <si>
    <t xml:space="preserve">PLAN DE ACCIÓN MODELO INTEGRADO DE PLANEACIÓN Y GESTIÓN MIPG 2023 - 2024
ALCALDÍA MUNICIPAL DE BUCARAMANGA </t>
  </si>
  <si>
    <t>Realizar la planeación estratégica, contando con herramientas que permitan relacionar el Plan Estratégico con los objetivos estratégicos y operativos, necesidades de recursos, programas y proyectos que garanticen la formulación y ejecución del Plan de Desarrollo Municipal 2024-2027</t>
  </si>
  <si>
    <t>Plan de Desarrollo Municipal 2024-2027, formulado</t>
  </si>
  <si>
    <t>Plan Plurianual de Inversiones 2024-2027</t>
  </si>
  <si>
    <t>Plan Indicativo 2024 - 2027.</t>
  </si>
  <si>
    <t>Realizar el seguimiento a las Políticas Públicas (PIZ, Familias, Bienestar animal, Transparencia, Ambiental, Vejez) identificando las acciones realizadas que impactan a la población con enfoque diferencial, en la vigencia 2023</t>
  </si>
  <si>
    <t>Seguimiento semestral a Políticas Públicas (PIZ, Familias, Bienestar animal, Transparencia, Ambiental, Vejez)</t>
  </si>
  <si>
    <t>Brindar asesoría y acompañamiento a los líderes de proceso en la aplicación de la Política de Administración de Riesgos de la entidad para la formulación del Programa de Transparencia y Etica Pública - PTEP y Mapas de Riesgos de Corrupción 2024  de acuerdo con las directrices de la Secretaría de Transparencia de la Presidencia de la República</t>
  </si>
  <si>
    <t>Programa de Transparencia y Etica Pública - PTEP y Mapas de Riesgos de Corrupción 2024, formulados</t>
  </si>
  <si>
    <t>Brindar asesoría y acompañamiento a los líderes de proceso en la aplicación de la Política de Administración de Riesgos de la entidad para el monitoreo del Programa de Transparencia y Etica Pública - PTEP y Mapas de Riesgos de Corrupción 2024, de acuerdo a las fechas estipuladas en la ley</t>
  </si>
  <si>
    <t xml:space="preserve">Monitoreos al PTEP y Mapas de Riesgos de Corrupción 2024 </t>
  </si>
  <si>
    <t>Brindar asesoría y acompañamiento a los líderes de proceso en la aplicación de la Política de Administración de Riesgos de la entidad para la formulación de los Mapas de Riesgos de Gestión y Fiscales 2024</t>
  </si>
  <si>
    <t xml:space="preserve">Mapas de Riesgos de Gestión y Fiscales por procesos, formulados </t>
  </si>
  <si>
    <t>Brindar asesoría y acompañamiento a los líderes de proceso en la aplicación de la política de administración de riesgos de la entidad y el monitoreo a los mapas de riesgos de gestión, fiscales y corrupción, así como para la construcción del Plan Anticorrupción con todos sus componentes de acuerdo a las directrices del DAFP.</t>
  </si>
  <si>
    <t xml:space="preserve">Monitoreos al PAAC y Mapas de Riesgos de Corrupción, Gestión y Fiscales 2023 </t>
  </si>
  <si>
    <t>Secretaría de Planeación</t>
  </si>
  <si>
    <t>Verificar la coherencia de los resultados de la ejecución del presupuesto de inversión con el logro de las metas del Plan de Desarrollo 2020 - 2023.</t>
  </si>
  <si>
    <t>Matriz de seguimiento al Plan de Desarrollo 2020 - 2023</t>
  </si>
  <si>
    <t>Documentar las consultas de acceso a información pública en el portafolio de servicios de la entidad</t>
  </si>
  <si>
    <t>Portafolio de servicios de la entidad con las consultas de acceso a información pública,  actualizado</t>
  </si>
  <si>
    <t>Priorizar los trámites con base en las necesidades y expectativas de los ciudadanos</t>
  </si>
  <si>
    <t>Matriz inventario servicios, diligenciada con los trámites y procedimientos (OPAS) priorizados para la racionalización 2024</t>
  </si>
  <si>
    <t>Formular en cada vigencia una estrategia de racionalización de trámites y OPAS en la entidad.</t>
  </si>
  <si>
    <t>Módulo del SUIT diligenciado de acuerdo a la estrategia racionalización de trámites 2024</t>
  </si>
  <si>
    <t>Estrategia de racionalización de trámites 2024, formulada</t>
  </si>
  <si>
    <t>Determinar acciones de participacion a los ciudadanos, usuarios o grupos de interés dentro del ciclo de la función pública</t>
  </si>
  <si>
    <t xml:space="preserve">Plan de participación ciudadana 2024 formulado y aprobado en el Comité Institucional de Gestion y Desempeño </t>
  </si>
  <si>
    <t>Monitoreo y cierre Plan de Participación Ciudadana 2023</t>
  </si>
  <si>
    <t>Divulgar las acciones de mejoramiento a los ciudadanos, usuarios o grupos de interés como resultado de los ejercicios de rendición de cuentas.</t>
  </si>
  <si>
    <t xml:space="preserve">Plan de Acción - Seguimiento compromisos Rendición de Cuentas 2023, formulado  </t>
  </si>
  <si>
    <t xml:space="preserve">Monitoreo y cierre del Plan de acción - Seguimiento compromisos Rendición de Cuentas 2022 </t>
  </si>
  <si>
    <t>Rendición de cuentas a Consejo Territorial de Planeación de la implementación de la estrategia general de presupuestos participativos realizada.</t>
  </si>
  <si>
    <t>Viabilidad técnica de obras de presupuestos participativos 2023</t>
  </si>
  <si>
    <t xml:space="preserve">Seguimiento al cumplimiento del Plan de Desarrollo 2020 - 2023 </t>
  </si>
  <si>
    <t>Acciones de mejora a partir de la implementación de los procesos o procedimientos para la generación, procesamiento, reporte, difusión y uso de información estadística (Documento metodológico de operaciones estadísticas)</t>
  </si>
  <si>
    <t>Procedimiento para la generación,procesamiento, reporte, difusión y uso de información estadística</t>
  </si>
  <si>
    <t>Incluir en el plan estratégico líneas de acción, objetivos, programas o proyectos que soporten la implementación de los lineamientos definidos por el SEN para garantizar la calidad de sus estadísticas</t>
  </si>
  <si>
    <t>Plan estratégico 2024-2027 formulado</t>
  </si>
  <si>
    <t>Realizar el inventario de operaciones estadisticas y registros administrativos</t>
  </si>
  <si>
    <t>Inventario de operaciones estadisticas y registros administrativos, realizado</t>
  </si>
  <si>
    <t xml:space="preserve">Secretaría de Planeación </t>
  </si>
  <si>
    <t>Fecha Aprobación / Actualización Plan:  24/11/2023</t>
  </si>
  <si>
    <t>DIMENSION 5: INFORMACIÓN Y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</si>
</sst>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6"/>
      <color theme="1"/>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sz val="18"/>
      <color theme="1"/>
      <name val="Calibri"/>
      <family val="2"/>
      <scheme val="minor"/>
    </font>
    <font>
      <sz val="18"/>
      <color theme="0"/>
      <name val="Calibri"/>
      <family val="2"/>
      <scheme val="minor"/>
    </font>
    <font>
      <sz val="10"/>
      <color theme="1"/>
      <name val="Bahnschrift Light"/>
      <family val="2"/>
    </font>
    <font>
      <b/>
      <sz val="10"/>
      <color theme="1"/>
      <name val="Bahnschrift Light"/>
      <family val="2"/>
    </font>
    <font>
      <sz val="10"/>
      <name val="Bahnschrift Light"/>
      <family val="2"/>
    </font>
    <font>
      <sz val="14"/>
      <name val="Arial Narrow"/>
      <family val="2"/>
    </font>
    <font>
      <sz val="14"/>
      <color theme="1"/>
      <name val="Arial Narrow"/>
      <family val="2"/>
    </font>
    <font>
      <b/>
      <sz val="14"/>
      <color theme="1"/>
      <name val="Arial Narrow"/>
      <family val="2"/>
    </font>
    <font>
      <sz val="11"/>
      <name val="Bahnschrift Light"/>
      <family val="2"/>
    </font>
    <font>
      <sz val="9"/>
      <name val="Bahnschrift Light"/>
      <family val="2"/>
    </font>
    <font>
      <b/>
      <sz val="11"/>
      <name val="Bahnschrift Light"/>
      <family val="2"/>
    </font>
    <font>
      <b/>
      <sz val="18"/>
      <color theme="0"/>
      <name val="Calibri"/>
      <family val="2"/>
      <scheme val="minor"/>
    </font>
    <font>
      <b/>
      <sz val="16"/>
      <color theme="0"/>
      <name val="Calibri"/>
      <family val="2"/>
      <scheme val="minor"/>
    </font>
    <font>
      <b/>
      <sz val="14"/>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15008D"/>
        <bgColor indexed="64"/>
      </patternFill>
    </fill>
    <fill>
      <patternFill patternType="solid">
        <fgColor rgb="FFFFFFFF"/>
        <bgColor indexed="64"/>
      </patternFill>
    </fill>
  </fills>
  <borders count="61">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medium">
        <color indexed="64"/>
      </right>
      <top/>
      <bottom style="thin">
        <color indexed="64"/>
      </bottom>
      <diagonal/>
    </border>
    <border>
      <left/>
      <right/>
      <top style="thin">
        <color auto="1"/>
      </top>
      <bottom style="medium">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thin">
        <color indexed="64"/>
      </left>
      <right/>
      <top/>
      <bottom style="thin">
        <color indexed="64"/>
      </bottom>
      <diagonal/>
    </border>
    <border>
      <left style="medium">
        <color indexed="64"/>
      </left>
      <right/>
      <top style="thin">
        <color auto="1"/>
      </top>
      <bottom/>
      <diagonal/>
    </border>
    <border>
      <left style="medium">
        <color auto="1"/>
      </left>
      <right style="medium">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8">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3">
    <xf numFmtId="0" fontId="0" fillId="0" borderId="0" xfId="0"/>
    <xf numFmtId="9" fontId="0" fillId="0" borderId="0" xfId="0" applyNumberFormat="1"/>
    <xf numFmtId="9" fontId="0" fillId="0" borderId="0" xfId="1" applyFont="1"/>
    <xf numFmtId="0" fontId="3" fillId="0" borderId="19" xfId="0" applyFont="1" applyBorder="1"/>
    <xf numFmtId="9" fontId="4" fillId="4" borderId="19" xfId="0" applyNumberFormat="1" applyFont="1" applyFill="1" applyBorder="1" applyAlignment="1">
      <alignment vertical="center"/>
    </xf>
    <xf numFmtId="9" fontId="4" fillId="0" borderId="17" xfId="1" applyFont="1" applyBorder="1" applyAlignment="1">
      <alignment vertical="center"/>
    </xf>
    <xf numFmtId="0" fontId="3" fillId="0" borderId="16" xfId="0" applyFont="1" applyBorder="1"/>
    <xf numFmtId="9" fontId="4" fillId="4" borderId="16" xfId="0" applyNumberFormat="1" applyFont="1" applyFill="1" applyBorder="1" applyAlignment="1">
      <alignment vertical="center"/>
    </xf>
    <xf numFmtId="9" fontId="4" fillId="0" borderId="15" xfId="1" applyFont="1" applyBorder="1" applyAlignment="1">
      <alignment vertical="center"/>
    </xf>
    <xf numFmtId="0" fontId="3" fillId="0" borderId="20" xfId="0" applyFont="1" applyBorder="1"/>
    <xf numFmtId="9" fontId="4" fillId="0" borderId="20" xfId="0" applyNumberFormat="1" applyFont="1" applyBorder="1" applyAlignment="1">
      <alignment vertical="center"/>
    </xf>
    <xf numFmtId="9" fontId="4" fillId="0" borderId="22" xfId="0" applyNumberFormat="1" applyFont="1" applyBorder="1" applyAlignment="1">
      <alignment vertical="center"/>
    </xf>
    <xf numFmtId="0" fontId="4" fillId="0" borderId="16" xfId="0" applyFont="1" applyBorder="1" applyAlignment="1">
      <alignment vertical="center"/>
    </xf>
    <xf numFmtId="0" fontId="4" fillId="0" borderId="15" xfId="0" applyFont="1" applyBorder="1" applyAlignment="1">
      <alignment vertical="center"/>
    </xf>
    <xf numFmtId="0" fontId="3" fillId="0" borderId="14" xfId="0" applyFont="1" applyBorder="1"/>
    <xf numFmtId="0" fontId="4" fillId="0" borderId="14" xfId="0" applyFont="1" applyBorder="1" applyAlignment="1">
      <alignment vertical="center"/>
    </xf>
    <xf numFmtId="9" fontId="4" fillId="0" borderId="4" xfId="0" applyNumberFormat="1" applyFont="1" applyBorder="1" applyAlignment="1">
      <alignment vertical="center"/>
    </xf>
    <xf numFmtId="9" fontId="4" fillId="0" borderId="19" xfId="1" applyFont="1" applyBorder="1" applyAlignment="1">
      <alignment vertical="center"/>
    </xf>
    <xf numFmtId="0" fontId="0" fillId="0" borderId="17" xfId="0" applyBorder="1" applyAlignment="1">
      <alignment vertical="center"/>
    </xf>
    <xf numFmtId="9" fontId="4" fillId="0" borderId="16" xfId="1" applyFont="1" applyBorder="1" applyAlignment="1">
      <alignment vertical="center"/>
    </xf>
    <xf numFmtId="0" fontId="0" fillId="0" borderId="15" xfId="0" applyBorder="1" applyAlignment="1">
      <alignment vertical="center"/>
    </xf>
    <xf numFmtId="0" fontId="0" fillId="0" borderId="22" xfId="0" applyBorder="1" applyAlignment="1">
      <alignment vertical="center"/>
    </xf>
    <xf numFmtId="0" fontId="0" fillId="0" borderId="0" xfId="0" applyAlignment="1">
      <alignment horizontal="left" vertical="center"/>
    </xf>
    <xf numFmtId="0" fontId="7" fillId="2" borderId="0" xfId="0" applyFont="1" applyFill="1"/>
    <xf numFmtId="0" fontId="0" fillId="0" borderId="0" xfId="0" applyAlignment="1">
      <alignment horizontal="center" wrapText="1"/>
    </xf>
    <xf numFmtId="0" fontId="9" fillId="0" borderId="0" xfId="0" applyFont="1"/>
    <xf numFmtId="0" fontId="10" fillId="2" borderId="0" xfId="0" applyFont="1" applyFill="1"/>
    <xf numFmtId="0" fontId="2" fillId="0" borderId="0" xfId="0" applyFont="1"/>
    <xf numFmtId="0" fontId="0" fillId="0" borderId="0" xfId="0" applyAlignment="1">
      <alignment vertical="top"/>
    </xf>
    <xf numFmtId="0" fontId="0" fillId="0" borderId="0" xfId="0" applyAlignment="1">
      <alignment horizontal="center" vertical="center"/>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0" fillId="0" borderId="0" xfId="0" applyAlignment="1">
      <alignment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8" xfId="0" applyFont="1" applyFill="1" applyBorder="1" applyAlignment="1">
      <alignment horizontal="center" vertical="center" wrapText="1"/>
    </xf>
    <xf numFmtId="1" fontId="11" fillId="2" borderId="18" xfId="0" applyNumberFormat="1"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0" xfId="0" pivotButton="1"/>
    <xf numFmtId="0" fontId="0" fillId="0" borderId="0" xfId="0" applyAlignment="1">
      <alignment horizontal="left"/>
    </xf>
    <xf numFmtId="0" fontId="17" fillId="0" borderId="30" xfId="0" applyFont="1" applyBorder="1" applyAlignment="1">
      <alignment horizontal="center" vertical="center" wrapText="1"/>
    </xf>
    <xf numFmtId="0" fontId="17" fillId="0" borderId="8" xfId="0" applyFont="1" applyBorder="1" applyAlignment="1">
      <alignment horizontal="center" vertical="center" wrapText="1"/>
    </xf>
    <xf numFmtId="3" fontId="17" fillId="0" borderId="9"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0" fontId="17" fillId="5" borderId="30"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8"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2" borderId="5" xfId="0" applyFont="1" applyFill="1" applyBorder="1" applyAlignment="1">
      <alignment horizontal="center" vertical="center" wrapText="1"/>
    </xf>
    <xf numFmtId="1" fontId="19" fillId="2" borderId="5" xfId="1" applyNumberFormat="1" applyFont="1" applyFill="1" applyBorder="1" applyAlignment="1">
      <alignment horizontal="center" vertical="center" wrapText="1"/>
    </xf>
    <xf numFmtId="9" fontId="17" fillId="2" borderId="30" xfId="1" applyFont="1" applyFill="1" applyBorder="1" applyAlignment="1">
      <alignment horizontal="center" vertical="center" wrapText="1"/>
    </xf>
    <xf numFmtId="9" fontId="17" fillId="2" borderId="8" xfId="1" applyFont="1" applyFill="1" applyBorder="1" applyAlignment="1">
      <alignment horizontal="center" vertical="center" wrapText="1"/>
    </xf>
    <xf numFmtId="9" fontId="17" fillId="9" borderId="8" xfId="1" applyFont="1" applyFill="1" applyBorder="1" applyAlignment="1">
      <alignment horizontal="center" vertical="center" wrapText="1"/>
    </xf>
    <xf numFmtId="9" fontId="17" fillId="2" borderId="9" xfId="1" applyFont="1" applyFill="1" applyBorder="1" applyAlignment="1">
      <alignment horizontal="center" vertical="center" wrapText="1"/>
    </xf>
    <xf numFmtId="9" fontId="17" fillId="0" borderId="5" xfId="1" applyFont="1" applyBorder="1" applyAlignment="1">
      <alignment horizontal="center" vertical="center" wrapText="1"/>
    </xf>
    <xf numFmtId="9" fontId="18" fillId="0" borderId="30"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3" fontId="17" fillId="0" borderId="24" xfId="0" applyNumberFormat="1" applyFont="1" applyBorder="1" applyAlignment="1">
      <alignment horizontal="center" vertical="center" wrapText="1"/>
    </xf>
    <xf numFmtId="0" fontId="17" fillId="5" borderId="23"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8" fillId="0" borderId="2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2" borderId="12" xfId="0" applyFont="1" applyFill="1" applyBorder="1" applyAlignment="1">
      <alignment horizontal="center" vertical="center" wrapText="1"/>
    </xf>
    <xf numFmtId="9" fontId="19" fillId="2" borderId="12" xfId="1" applyFont="1" applyFill="1" applyBorder="1" applyAlignment="1">
      <alignment horizontal="center" vertical="center" wrapText="1"/>
    </xf>
    <xf numFmtId="9" fontId="17" fillId="2" borderId="23" xfId="1" applyFont="1" applyFill="1" applyBorder="1" applyAlignment="1">
      <alignment horizontal="center" vertical="center" wrapText="1"/>
    </xf>
    <xf numFmtId="9" fontId="17" fillId="2" borderId="24" xfId="1" applyFont="1" applyFill="1" applyBorder="1" applyAlignment="1">
      <alignment horizontal="center" vertical="center" wrapText="1"/>
    </xf>
    <xf numFmtId="9" fontId="17" fillId="0" borderId="6" xfId="1" applyFont="1" applyBorder="1" applyAlignment="1">
      <alignment horizontal="center" vertical="center" wrapText="1"/>
    </xf>
    <xf numFmtId="9" fontId="18" fillId="0" borderId="23" xfId="0" applyNumberFormat="1" applyFont="1" applyBorder="1" applyAlignment="1">
      <alignment horizontal="center" vertical="center" wrapText="1"/>
    </xf>
    <xf numFmtId="0" fontId="17" fillId="0" borderId="24" xfId="0" applyFont="1" applyBorder="1" applyAlignment="1">
      <alignment horizontal="center" vertical="center" wrapText="1"/>
    </xf>
    <xf numFmtId="1" fontId="19" fillId="2" borderId="12" xfId="1" applyNumberFormat="1" applyFont="1" applyFill="1" applyBorder="1" applyAlignment="1">
      <alignment horizontal="center" vertical="center" wrapText="1"/>
    </xf>
    <xf numFmtId="3" fontId="17" fillId="2" borderId="24" xfId="0" applyNumberFormat="1"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9" fontId="17" fillId="0" borderId="24" xfId="1" applyFont="1" applyBorder="1" applyAlignment="1">
      <alignment horizontal="center" vertical="center" wrapText="1"/>
    </xf>
    <xf numFmtId="9" fontId="17" fillId="0" borderId="1" xfId="1" applyFont="1" applyBorder="1" applyAlignment="1">
      <alignment horizontal="center" vertical="center" wrapText="1"/>
    </xf>
    <xf numFmtId="9" fontId="17" fillId="5" borderId="23" xfId="1" applyFont="1" applyFill="1" applyBorder="1" applyAlignment="1">
      <alignment horizontal="center" vertical="center" wrapText="1"/>
    </xf>
    <xf numFmtId="9" fontId="17" fillId="5" borderId="27" xfId="1" applyFont="1" applyFill="1" applyBorder="1" applyAlignment="1">
      <alignment horizontal="center" vertical="center" wrapText="1"/>
    </xf>
    <xf numFmtId="2" fontId="17" fillId="0" borderId="1" xfId="0" applyNumberFormat="1" applyFont="1" applyBorder="1" applyAlignment="1">
      <alignment horizontal="center" vertical="center" wrapText="1"/>
    </xf>
    <xf numFmtId="3" fontId="17" fillId="8" borderId="24" xfId="0" applyNumberFormat="1" applyFont="1" applyFill="1" applyBorder="1" applyAlignment="1">
      <alignment horizontal="center" vertical="center" wrapText="1"/>
    </xf>
    <xf numFmtId="2" fontId="17" fillId="8" borderId="1"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9" fontId="17" fillId="5" borderId="27" xfId="0" applyNumberFormat="1" applyFont="1" applyFill="1" applyBorder="1" applyAlignment="1">
      <alignment horizontal="center" vertical="center" wrapText="1"/>
    </xf>
    <xf numFmtId="9" fontId="17" fillId="7" borderId="23" xfId="1" applyFont="1" applyFill="1" applyBorder="1" applyAlignment="1">
      <alignment horizontal="center" vertical="center" wrapText="1"/>
    </xf>
    <xf numFmtId="9" fontId="17" fillId="5" borderId="23" xfId="0" applyNumberFormat="1" applyFont="1" applyFill="1" applyBorder="1" applyAlignment="1">
      <alignment horizontal="center" vertical="center" wrapText="1"/>
    </xf>
    <xf numFmtId="0" fontId="17" fillId="5" borderId="23" xfId="0" applyFont="1" applyFill="1" applyBorder="1" applyAlignment="1">
      <alignment horizontal="center" vertical="center"/>
    </xf>
    <xf numFmtId="0" fontId="17" fillId="5" borderId="27" xfId="0" applyFont="1" applyFill="1" applyBorder="1" applyAlignment="1">
      <alignment horizontal="center" vertical="center"/>
    </xf>
    <xf numFmtId="9" fontId="17" fillId="5" borderId="23" xfId="1" applyFont="1" applyFill="1" applyBorder="1" applyAlignment="1">
      <alignment horizontal="center" vertical="center"/>
    </xf>
    <xf numFmtId="9" fontId="17" fillId="5" borderId="27" xfId="1" applyFont="1" applyFill="1" applyBorder="1" applyAlignment="1">
      <alignment horizontal="center" vertical="center"/>
    </xf>
    <xf numFmtId="0" fontId="17" fillId="0" borderId="31" xfId="0" applyFont="1" applyBorder="1" applyAlignment="1">
      <alignment horizontal="center" vertical="center" wrapText="1"/>
    </xf>
    <xf numFmtId="0" fontId="17" fillId="0" borderId="10" xfId="0" applyFont="1" applyBorder="1" applyAlignment="1">
      <alignment horizontal="center" vertical="center"/>
    </xf>
    <xf numFmtId="0" fontId="17" fillId="0" borderId="10" xfId="0" applyFont="1" applyBorder="1" applyAlignment="1">
      <alignment horizontal="center" vertical="center" wrapText="1"/>
    </xf>
    <xf numFmtId="3" fontId="17" fillId="0" borderId="11" xfId="0" applyNumberFormat="1" applyFont="1" applyBorder="1" applyAlignment="1">
      <alignment horizontal="center" vertical="center" wrapText="1"/>
    </xf>
    <xf numFmtId="1" fontId="17" fillId="0" borderId="31"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1" fontId="17" fillId="0" borderId="40" xfId="0" applyNumberFormat="1" applyFont="1" applyBorder="1" applyAlignment="1">
      <alignment horizontal="center" vertical="center" wrapText="1"/>
    </xf>
    <xf numFmtId="0" fontId="17" fillId="5" borderId="31"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25" xfId="0" applyFont="1" applyFill="1" applyBorder="1" applyAlignment="1">
      <alignment horizontal="center" vertical="center"/>
    </xf>
    <xf numFmtId="0" fontId="18" fillId="0" borderId="25"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2" borderId="21" xfId="0" applyFont="1" applyFill="1" applyBorder="1" applyAlignment="1">
      <alignment horizontal="center" vertical="center" wrapText="1"/>
    </xf>
    <xf numFmtId="1" fontId="19" fillId="2" borderId="21" xfId="1" applyNumberFormat="1" applyFont="1" applyFill="1" applyBorder="1" applyAlignment="1">
      <alignment horizontal="center" vertical="center" wrapText="1"/>
    </xf>
    <xf numFmtId="9" fontId="17" fillId="2" borderId="31" xfId="1" applyFont="1" applyFill="1" applyBorder="1" applyAlignment="1">
      <alignment horizontal="center" vertical="center" wrapText="1"/>
    </xf>
    <xf numFmtId="9" fontId="17" fillId="2" borderId="10" xfId="1" applyFont="1" applyFill="1" applyBorder="1" applyAlignment="1">
      <alignment horizontal="center" vertical="center" wrapText="1"/>
    </xf>
    <xf numFmtId="9" fontId="17" fillId="9" borderId="10" xfId="1" applyFont="1" applyFill="1" applyBorder="1" applyAlignment="1">
      <alignment horizontal="center" vertical="center" wrapText="1"/>
    </xf>
    <xf numFmtId="9" fontId="17" fillId="2" borderId="11" xfId="1" applyFont="1" applyFill="1" applyBorder="1" applyAlignment="1">
      <alignment horizontal="center" vertical="center" wrapText="1"/>
    </xf>
    <xf numFmtId="9" fontId="17" fillId="0" borderId="26" xfId="1" applyFont="1" applyBorder="1" applyAlignment="1">
      <alignment horizontal="center" vertical="center" wrapText="1"/>
    </xf>
    <xf numFmtId="9" fontId="18" fillId="0" borderId="31"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17" fillId="0" borderId="42" xfId="0" applyFont="1" applyBorder="1" applyAlignment="1">
      <alignment horizontal="center" vertical="center" wrapText="1"/>
    </xf>
    <xf numFmtId="0" fontId="17" fillId="5" borderId="42" xfId="0" applyFont="1" applyFill="1" applyBorder="1" applyAlignment="1">
      <alignment horizontal="center" vertical="center" wrapText="1"/>
    </xf>
    <xf numFmtId="0" fontId="19" fillId="0" borderId="42" xfId="0" applyFont="1" applyBorder="1" applyAlignment="1">
      <alignment horizontal="center" vertical="center" wrapText="1"/>
    </xf>
    <xf numFmtId="9" fontId="17" fillId="2" borderId="42" xfId="1" applyFont="1" applyFill="1" applyBorder="1" applyAlignment="1">
      <alignment horizontal="center" vertical="center" wrapText="1"/>
    </xf>
    <xf numFmtId="9" fontId="17" fillId="9" borderId="42" xfId="1"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6" borderId="42" xfId="0" applyFont="1" applyFill="1" applyBorder="1" applyAlignment="1">
      <alignment horizontal="center" vertical="center" wrapText="1"/>
    </xf>
    <xf numFmtId="9" fontId="17" fillId="5" borderId="42" xfId="1" applyFont="1" applyFill="1" applyBorder="1" applyAlignment="1">
      <alignment horizontal="center" vertical="center" wrapText="1"/>
    </xf>
    <xf numFmtId="9" fontId="17" fillId="0" borderId="42" xfId="1" applyFont="1" applyBorder="1" applyAlignment="1">
      <alignment horizontal="center" vertical="center" wrapText="1"/>
    </xf>
    <xf numFmtId="0" fontId="17" fillId="8" borderId="42" xfId="0" applyFont="1" applyFill="1" applyBorder="1" applyAlignment="1">
      <alignment horizontal="center" vertical="center" wrapText="1"/>
    </xf>
    <xf numFmtId="0" fontId="17" fillId="8" borderId="42" xfId="0" applyFont="1" applyFill="1" applyBorder="1" applyAlignment="1">
      <alignment horizontal="center" vertical="center"/>
    </xf>
    <xf numFmtId="0" fontId="17" fillId="0" borderId="42" xfId="0" applyFont="1" applyBorder="1" applyAlignment="1">
      <alignment horizontal="center" vertical="center"/>
    </xf>
    <xf numFmtId="0" fontId="17" fillId="6" borderId="42" xfId="0" applyFont="1" applyFill="1" applyBorder="1" applyAlignment="1">
      <alignment horizontal="center" vertical="center"/>
    </xf>
    <xf numFmtId="9" fontId="17" fillId="10" borderId="42" xfId="1" applyFont="1" applyFill="1" applyBorder="1" applyAlignment="1">
      <alignment horizontal="center" vertical="center" wrapText="1"/>
    </xf>
    <xf numFmtId="9" fontId="17" fillId="5" borderId="42" xfId="0" applyNumberFormat="1" applyFont="1" applyFill="1" applyBorder="1" applyAlignment="1">
      <alignment horizontal="center" vertical="center" wrapText="1"/>
    </xf>
    <xf numFmtId="9" fontId="17" fillId="7" borderId="42" xfId="1" applyFont="1" applyFill="1" applyBorder="1" applyAlignment="1">
      <alignment horizontal="center" vertical="center" wrapText="1"/>
    </xf>
    <xf numFmtId="0" fontId="17" fillId="5" borderId="42" xfId="0" applyFont="1" applyFill="1" applyBorder="1" applyAlignment="1">
      <alignment horizontal="center" vertical="center"/>
    </xf>
    <xf numFmtId="9" fontId="17" fillId="5" borderId="42" xfId="1" applyFont="1" applyFill="1" applyBorder="1" applyAlignment="1">
      <alignment horizontal="center" vertical="center"/>
    </xf>
    <xf numFmtId="9" fontId="14" fillId="2" borderId="42" xfId="1" applyFont="1" applyFill="1" applyBorder="1" applyAlignment="1">
      <alignment horizontal="center" vertical="center" wrapText="1"/>
    </xf>
    <xf numFmtId="0" fontId="15" fillId="2" borderId="42" xfId="0" applyFont="1" applyFill="1" applyBorder="1" applyAlignment="1">
      <alignment horizontal="center" vertical="center" wrapText="1"/>
    </xf>
    <xf numFmtId="9" fontId="15" fillId="2" borderId="42"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4" fillId="2" borderId="43" xfId="0" applyFont="1" applyFill="1" applyBorder="1" applyAlignment="1">
      <alignment horizontal="left" vertical="center" wrapText="1"/>
    </xf>
    <xf numFmtId="164" fontId="14" fillId="2" borderId="43" xfId="0" applyNumberFormat="1" applyFont="1" applyFill="1" applyBorder="1" applyAlignment="1">
      <alignment horizontal="left" vertical="center" wrapText="1"/>
    </xf>
    <xf numFmtId="3" fontId="14" fillId="2" borderId="29" xfId="0" applyNumberFormat="1" applyFont="1" applyFill="1" applyBorder="1" applyAlignment="1">
      <alignment horizontal="center" vertical="center" wrapText="1"/>
    </xf>
    <xf numFmtId="3" fontId="14" fillId="2" borderId="43" xfId="0" applyNumberFormat="1" applyFont="1" applyFill="1" applyBorder="1" applyAlignment="1">
      <alignment horizontal="center" vertical="center" wrapText="1"/>
    </xf>
    <xf numFmtId="3" fontId="14" fillId="2" borderId="26" xfId="0" applyNumberFormat="1" applyFont="1" applyFill="1" applyBorder="1" applyAlignment="1">
      <alignment horizontal="center" vertical="center" wrapText="1"/>
    </xf>
    <xf numFmtId="0" fontId="14" fillId="2" borderId="43" xfId="0" applyFont="1" applyFill="1" applyBorder="1" applyAlignment="1">
      <alignment horizontal="center" vertical="center" wrapText="1"/>
    </xf>
    <xf numFmtId="9" fontId="14" fillId="2" borderId="43" xfId="0" applyNumberFormat="1"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26" xfId="0" applyFont="1" applyBorder="1" applyAlignment="1">
      <alignment horizontal="center" vertical="center" wrapText="1"/>
    </xf>
    <xf numFmtId="164" fontId="15" fillId="2" borderId="29" xfId="0" applyNumberFormat="1" applyFont="1" applyFill="1" applyBorder="1" applyAlignment="1">
      <alignment horizontal="left" vertical="center" wrapText="1"/>
    </xf>
    <xf numFmtId="164" fontId="15" fillId="2" borderId="43" xfId="0" applyNumberFormat="1" applyFont="1" applyFill="1" applyBorder="1" applyAlignment="1">
      <alignment horizontal="left" vertical="center" wrapText="1"/>
    </xf>
    <xf numFmtId="164" fontId="15" fillId="2" borderId="43" xfId="0" applyNumberFormat="1" applyFont="1" applyFill="1" applyBorder="1" applyAlignment="1">
      <alignment vertical="center" wrapText="1"/>
    </xf>
    <xf numFmtId="0" fontId="15" fillId="2" borderId="43" xfId="0" applyFont="1" applyFill="1" applyBorder="1" applyAlignment="1">
      <alignment horizontal="left" vertical="center" wrapText="1"/>
    </xf>
    <xf numFmtId="0" fontId="15" fillId="2" borderId="43" xfId="0" applyFont="1" applyFill="1" applyBorder="1" applyAlignment="1">
      <alignment vertical="center" wrapText="1"/>
    </xf>
    <xf numFmtId="164" fontId="15" fillId="2" borderId="26" xfId="0" applyNumberFormat="1" applyFont="1" applyFill="1" applyBorder="1" applyAlignment="1">
      <alignment horizontal="left" vertical="center" wrapText="1"/>
    </xf>
    <xf numFmtId="0" fontId="14" fillId="2" borderId="6" xfId="0" applyFont="1" applyFill="1" applyBorder="1" applyAlignment="1">
      <alignment horizontal="center" vertical="center" wrapText="1"/>
    </xf>
    <xf numFmtId="9" fontId="15" fillId="2" borderId="24" xfId="0" applyNumberFormat="1" applyFont="1" applyFill="1" applyBorder="1" applyAlignment="1">
      <alignment horizontal="center" vertical="center" wrapText="1"/>
    </xf>
    <xf numFmtId="3" fontId="15" fillId="2" borderId="24"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15" fillId="0" borderId="46" xfId="0" applyFont="1" applyBorder="1" applyAlignment="1">
      <alignment horizontal="center" vertical="center" wrapText="1"/>
    </xf>
    <xf numFmtId="1" fontId="14" fillId="2" borderId="42" xfId="4" applyNumberFormat="1" applyFont="1" applyFill="1" applyBorder="1" applyAlignment="1">
      <alignment horizontal="center" vertical="center" wrapText="1"/>
    </xf>
    <xf numFmtId="1" fontId="14" fillId="2" borderId="42" xfId="4" applyNumberFormat="1" applyFont="1" applyFill="1" applyBorder="1" applyAlignment="1" applyProtection="1">
      <alignment horizontal="center" vertical="center" wrapText="1"/>
    </xf>
    <xf numFmtId="0" fontId="14" fillId="2" borderId="42" xfId="4" applyNumberFormat="1" applyFont="1" applyFill="1" applyBorder="1" applyAlignment="1">
      <alignment horizontal="center" vertical="center" wrapText="1"/>
    </xf>
    <xf numFmtId="0" fontId="14" fillId="2" borderId="42" xfId="4" applyNumberFormat="1" applyFont="1" applyFill="1" applyBorder="1" applyAlignment="1" applyProtection="1">
      <alignment horizontal="center" vertical="center" wrapText="1"/>
    </xf>
    <xf numFmtId="0" fontId="14" fillId="2" borderId="42" xfId="1" applyNumberFormat="1" applyFont="1" applyFill="1" applyBorder="1" applyAlignment="1">
      <alignment horizontal="center" vertical="center" wrapText="1"/>
    </xf>
    <xf numFmtId="164" fontId="14" fillId="2" borderId="42" xfId="4" applyNumberFormat="1" applyFont="1" applyFill="1" applyBorder="1" applyAlignment="1">
      <alignment horizontal="center" vertical="center" wrapText="1"/>
    </xf>
    <xf numFmtId="2" fontId="14" fillId="2" borderId="42" xfId="4" applyNumberFormat="1" applyFont="1" applyFill="1" applyBorder="1" applyAlignment="1">
      <alignment horizontal="center" vertical="center" wrapText="1"/>
    </xf>
    <xf numFmtId="9" fontId="14" fillId="2" borderId="42" xfId="4" applyNumberFormat="1" applyFont="1" applyFill="1" applyBorder="1" applyAlignment="1">
      <alignment horizontal="center" vertical="center" wrapText="1"/>
    </xf>
    <xf numFmtId="3" fontId="14" fillId="2" borderId="42" xfId="4" applyNumberFormat="1" applyFont="1" applyFill="1" applyBorder="1" applyAlignment="1">
      <alignment horizontal="center" vertical="center" wrapText="1"/>
    </xf>
    <xf numFmtId="1" fontId="14" fillId="2" borderId="42" xfId="1" applyNumberFormat="1" applyFont="1" applyFill="1" applyBorder="1" applyAlignment="1">
      <alignment horizontal="center" vertical="center" wrapText="1"/>
    </xf>
    <xf numFmtId="1" fontId="14" fillId="2" borderId="10" xfId="4" applyNumberFormat="1" applyFont="1" applyFill="1" applyBorder="1" applyAlignment="1">
      <alignment horizontal="center" vertical="center" wrapText="1"/>
    </xf>
    <xf numFmtId="9" fontId="14" fillId="2" borderId="10" xfId="1" applyFont="1" applyFill="1" applyBorder="1" applyAlignment="1">
      <alignment horizontal="center" vertical="center" wrapText="1"/>
    </xf>
    <xf numFmtId="1" fontId="14" fillId="2" borderId="48" xfId="4" applyNumberFormat="1" applyFont="1" applyFill="1" applyBorder="1" applyAlignment="1">
      <alignment horizontal="center" vertical="center" wrapText="1"/>
    </xf>
    <xf numFmtId="9" fontId="14" fillId="2" borderId="48" xfId="1"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11" xfId="0" applyFont="1" applyFill="1" applyBorder="1" applyAlignment="1">
      <alignment horizontal="center" vertical="center" wrapText="1"/>
    </xf>
    <xf numFmtId="1" fontId="14" fillId="2" borderId="8" xfId="4" applyNumberFormat="1" applyFont="1" applyFill="1" applyBorder="1" applyAlignment="1">
      <alignment horizontal="center" vertical="center" wrapText="1"/>
    </xf>
    <xf numFmtId="1" fontId="14" fillId="2" borderId="8" xfId="4" applyNumberFormat="1" applyFont="1" applyFill="1" applyBorder="1" applyAlignment="1" applyProtection="1">
      <alignment horizontal="center" vertical="center" wrapText="1"/>
    </xf>
    <xf numFmtId="9" fontId="14" fillId="2" borderId="8" xfId="1" applyFont="1" applyFill="1" applyBorder="1" applyAlignment="1">
      <alignment horizontal="center" vertical="center" wrapText="1"/>
    </xf>
    <xf numFmtId="1" fontId="14" fillId="2" borderId="10" xfId="4" applyNumberFormat="1" applyFont="1" applyFill="1" applyBorder="1" applyAlignment="1" applyProtection="1">
      <alignment horizontal="center" vertical="center" wrapText="1"/>
    </xf>
    <xf numFmtId="9" fontId="15" fillId="2" borderId="10" xfId="0" applyNumberFormat="1" applyFont="1" applyFill="1" applyBorder="1" applyAlignment="1">
      <alignment horizontal="center" vertical="center" wrapText="1"/>
    </xf>
    <xf numFmtId="9" fontId="15" fillId="2" borderId="11" xfId="0" applyNumberFormat="1" applyFont="1" applyFill="1" applyBorder="1" applyAlignment="1">
      <alignment horizontal="center" vertical="center" wrapText="1"/>
    </xf>
    <xf numFmtId="9" fontId="15" fillId="2" borderId="9" xfId="0" applyNumberFormat="1"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46" xfId="0" applyFont="1" applyBorder="1" applyAlignment="1">
      <alignment horizontal="center" vertical="center" wrapText="1"/>
    </xf>
    <xf numFmtId="0" fontId="15" fillId="2" borderId="26"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26" xfId="0" applyFont="1" applyFill="1" applyBorder="1" applyAlignment="1">
      <alignment vertical="center" wrapText="1"/>
    </xf>
    <xf numFmtId="164" fontId="15" fillId="2" borderId="29" xfId="0" applyNumberFormat="1" applyFont="1" applyFill="1" applyBorder="1" applyAlignment="1">
      <alignment vertical="center" wrapText="1"/>
    </xf>
    <xf numFmtId="164" fontId="15" fillId="2" borderId="26" xfId="0" applyNumberFormat="1" applyFont="1" applyFill="1" applyBorder="1" applyAlignment="1">
      <alignment vertical="center" wrapText="1"/>
    </xf>
    <xf numFmtId="164" fontId="15" fillId="2" borderId="46" xfId="0" applyNumberFormat="1" applyFont="1" applyFill="1" applyBorder="1" applyAlignment="1">
      <alignment vertical="center" wrapText="1"/>
    </xf>
    <xf numFmtId="0" fontId="15" fillId="0" borderId="5"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2" xfId="0" applyFont="1" applyBorder="1" applyAlignment="1">
      <alignment horizontal="center" vertical="center" wrapText="1"/>
    </xf>
    <xf numFmtId="164" fontId="15" fillId="0" borderId="29" xfId="0" applyNumberFormat="1" applyFont="1" applyBorder="1" applyAlignment="1">
      <alignment horizontal="center" vertical="center" wrapText="1"/>
    </xf>
    <xf numFmtId="164" fontId="15" fillId="0" borderId="43" xfId="0" applyNumberFormat="1" applyFont="1" applyBorder="1" applyAlignment="1">
      <alignment horizontal="center" vertical="center" wrapText="1"/>
    </xf>
    <xf numFmtId="164" fontId="15" fillId="0" borderId="26" xfId="0" applyNumberFormat="1" applyFont="1" applyBorder="1" applyAlignment="1">
      <alignment horizontal="center" vertical="center" wrapText="1"/>
    </xf>
    <xf numFmtId="164" fontId="14" fillId="2" borderId="5" xfId="0" applyNumberFormat="1" applyFont="1" applyFill="1" applyBorder="1" applyAlignment="1">
      <alignment horizontal="left" vertical="center" wrapText="1"/>
    </xf>
    <xf numFmtId="0" fontId="14" fillId="2" borderId="6" xfId="0" applyFont="1" applyFill="1" applyBorder="1" applyAlignment="1">
      <alignment horizontal="left" vertical="center" wrapText="1"/>
    </xf>
    <xf numFmtId="164" fontId="14" fillId="2" borderId="6" xfId="0" applyNumberFormat="1" applyFont="1" applyFill="1" applyBorder="1" applyAlignment="1">
      <alignment horizontal="left" vertical="center" wrapText="1"/>
    </xf>
    <xf numFmtId="164" fontId="14" fillId="2" borderId="45" xfId="0" applyNumberFormat="1" applyFont="1" applyFill="1" applyBorder="1" applyAlignment="1">
      <alignment horizontal="left" vertical="center" wrapText="1"/>
    </xf>
    <xf numFmtId="164" fontId="14" fillId="12" borderId="6" xfId="0" applyNumberFormat="1" applyFont="1" applyFill="1" applyBorder="1" applyAlignment="1">
      <alignment horizontal="left" vertical="center" wrapText="1"/>
    </xf>
    <xf numFmtId="0" fontId="14" fillId="12" borderId="45" xfId="0" applyFont="1" applyFill="1" applyBorder="1" applyAlignment="1">
      <alignment horizontal="left" vertical="center" wrapText="1"/>
    </xf>
    <xf numFmtId="164" fontId="14" fillId="12" borderId="5" xfId="0" applyNumberFormat="1" applyFont="1" applyFill="1" applyBorder="1" applyAlignment="1">
      <alignment horizontal="left" vertical="center" wrapText="1"/>
    </xf>
    <xf numFmtId="0" fontId="14" fillId="12" borderId="6" xfId="0" applyFont="1" applyFill="1" applyBorder="1" applyAlignment="1">
      <alignment horizontal="left" vertical="center" wrapText="1"/>
    </xf>
    <xf numFmtId="0" fontId="15" fillId="12" borderId="6" xfId="0" applyFont="1" applyFill="1" applyBorder="1" applyAlignment="1">
      <alignment vertical="center" wrapText="1"/>
    </xf>
    <xf numFmtId="164" fontId="15" fillId="12" borderId="6" xfId="0" applyNumberFormat="1" applyFont="1" applyFill="1" applyBorder="1" applyAlignment="1">
      <alignment vertical="center" wrapText="1"/>
    </xf>
    <xf numFmtId="164" fontId="15" fillId="12" borderId="45" xfId="0" applyNumberFormat="1" applyFont="1" applyFill="1" applyBorder="1" applyAlignment="1">
      <alignment vertical="center" wrapText="1"/>
    </xf>
    <xf numFmtId="164" fontId="15" fillId="12" borderId="5" xfId="0" applyNumberFormat="1" applyFont="1" applyFill="1" applyBorder="1" applyAlignment="1">
      <alignment vertical="center" wrapText="1"/>
    </xf>
    <xf numFmtId="164" fontId="15" fillId="12" borderId="12" xfId="0" applyNumberFormat="1" applyFont="1" applyFill="1" applyBorder="1" applyAlignment="1">
      <alignment vertical="center" wrapText="1"/>
    </xf>
    <xf numFmtId="3" fontId="14" fillId="2" borderId="2"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9" fontId="14" fillId="2" borderId="3" xfId="0" applyNumberFormat="1" applyFont="1" applyFill="1" applyBorder="1" applyAlignment="1">
      <alignment horizontal="center" vertical="center" wrapText="1"/>
    </xf>
    <xf numFmtId="3" fontId="14" fillId="2" borderId="13" xfId="0" applyNumberFormat="1" applyFont="1" applyFill="1" applyBorder="1" applyAlignment="1">
      <alignment horizontal="center" vertical="center" wrapText="1"/>
    </xf>
    <xf numFmtId="0" fontId="14" fillId="2" borderId="26" xfId="0" applyFont="1" applyFill="1" applyBorder="1" applyAlignment="1">
      <alignment horizontal="center" vertical="center" wrapText="1"/>
    </xf>
    <xf numFmtId="9" fontId="14" fillId="2" borderId="26" xfId="0" applyNumberFormat="1" applyFont="1" applyFill="1" applyBorder="1" applyAlignment="1">
      <alignment horizontal="center" vertical="center" wrapText="1"/>
    </xf>
    <xf numFmtId="9" fontId="14" fillId="2" borderId="29" xfId="0" applyNumberFormat="1" applyFont="1" applyFill="1" applyBorder="1" applyAlignment="1">
      <alignment horizontal="center" vertical="center" wrapText="1"/>
    </xf>
    <xf numFmtId="3" fontId="14" fillId="2" borderId="46" xfId="0" applyNumberFormat="1" applyFont="1" applyFill="1" applyBorder="1" applyAlignment="1">
      <alignment horizontal="center" vertical="center" wrapText="1"/>
    </xf>
    <xf numFmtId="9" fontId="14" fillId="2" borderId="28" xfId="0" applyNumberFormat="1" applyFont="1" applyFill="1" applyBorder="1" applyAlignment="1">
      <alignment horizontal="justify" vertical="center" wrapText="1"/>
    </xf>
    <xf numFmtId="9" fontId="14" fillId="2" borderId="27" xfId="0" applyNumberFormat="1" applyFont="1" applyFill="1" applyBorder="1" applyAlignment="1">
      <alignment horizontal="justify" vertical="center" wrapText="1"/>
    </xf>
    <xf numFmtId="9" fontId="14" fillId="2" borderId="25" xfId="0" applyNumberFormat="1" applyFont="1" applyFill="1" applyBorder="1" applyAlignment="1">
      <alignment horizontal="justify" vertical="center" wrapText="1"/>
    </xf>
    <xf numFmtId="0" fontId="14" fillId="2" borderId="27" xfId="0" applyFont="1" applyFill="1" applyBorder="1" applyAlignment="1">
      <alignment horizontal="justify" vertical="center" wrapText="1"/>
    </xf>
    <xf numFmtId="9" fontId="14" fillId="2" borderId="52" xfId="0" applyNumberFormat="1" applyFont="1" applyFill="1" applyBorder="1" applyAlignment="1">
      <alignment horizontal="justify" vertical="center" wrapText="1"/>
    </xf>
    <xf numFmtId="164" fontId="14" fillId="2" borderId="27" xfId="0" applyNumberFormat="1" applyFont="1" applyFill="1" applyBorder="1" applyAlignment="1">
      <alignment horizontal="justify" vertical="center" wrapText="1"/>
    </xf>
    <xf numFmtId="164" fontId="14" fillId="2" borderId="25" xfId="0" applyNumberFormat="1" applyFont="1" applyFill="1" applyBorder="1" applyAlignment="1">
      <alignment horizontal="justify" vertical="center" wrapText="1"/>
    </xf>
    <xf numFmtId="0" fontId="15" fillId="2" borderId="29" xfId="0" applyFont="1" applyFill="1" applyBorder="1" applyAlignment="1">
      <alignment horizontal="center" vertical="center" wrapText="1"/>
    </xf>
    <xf numFmtId="9" fontId="15" fillId="2" borderId="43" xfId="0" applyNumberFormat="1" applyFont="1" applyFill="1" applyBorder="1" applyAlignment="1">
      <alignment horizontal="center" vertical="center" wrapText="1"/>
    </xf>
    <xf numFmtId="0" fontId="15" fillId="2" borderId="46" xfId="0" applyFont="1" applyFill="1" applyBorder="1" applyAlignment="1">
      <alignment horizontal="center" vertical="center" wrapText="1"/>
    </xf>
    <xf numFmtId="3" fontId="15" fillId="2" borderId="5" xfId="0" applyNumberFormat="1" applyFont="1" applyFill="1" applyBorder="1" applyAlignment="1">
      <alignment horizontal="center" vertical="center" wrapText="1"/>
    </xf>
    <xf numFmtId="3" fontId="15" fillId="2" borderId="45" xfId="0" applyNumberFormat="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5" fillId="0" borderId="55" xfId="0" applyFont="1" applyBorder="1" applyAlignment="1">
      <alignment horizontal="center" vertical="center" wrapText="1"/>
    </xf>
    <xf numFmtId="164" fontId="15" fillId="0" borderId="54" xfId="0" applyNumberFormat="1" applyFont="1" applyBorder="1" applyAlignment="1">
      <alignment horizontal="center" vertical="center" wrapText="1"/>
    </xf>
    <xf numFmtId="164" fontId="15" fillId="2" borderId="54" xfId="0" applyNumberFormat="1" applyFont="1" applyFill="1" applyBorder="1" applyAlignment="1">
      <alignment vertical="center" wrapText="1"/>
    </xf>
    <xf numFmtId="164" fontId="15" fillId="12" borderId="55" xfId="0" applyNumberFormat="1" applyFont="1" applyFill="1" applyBorder="1" applyAlignment="1">
      <alignment vertical="center" wrapText="1"/>
    </xf>
    <xf numFmtId="3" fontId="14" fillId="2" borderId="54" xfId="0" applyNumberFormat="1" applyFont="1" applyFill="1" applyBorder="1" applyAlignment="1">
      <alignment horizontal="center" vertical="center" wrapText="1"/>
    </xf>
    <xf numFmtId="3" fontId="14" fillId="2" borderId="56" xfId="0" applyNumberFormat="1" applyFont="1" applyFill="1" applyBorder="1" applyAlignment="1">
      <alignment horizontal="center" vertical="center" wrapText="1"/>
    </xf>
    <xf numFmtId="1" fontId="14" fillId="2" borderId="57" xfId="4" applyNumberFormat="1" applyFont="1" applyFill="1" applyBorder="1" applyAlignment="1">
      <alignment horizontal="center" vertical="center" wrapText="1"/>
    </xf>
    <xf numFmtId="9" fontId="14" fillId="2" borderId="57" xfId="1" applyFont="1" applyFill="1" applyBorder="1" applyAlignment="1">
      <alignment horizontal="center" vertical="center" wrapText="1"/>
    </xf>
    <xf numFmtId="9" fontId="14" fillId="2" borderId="58" xfId="0" applyNumberFormat="1" applyFont="1" applyFill="1" applyBorder="1" applyAlignment="1">
      <alignment horizontal="justify" vertical="center" wrapText="1"/>
    </xf>
    <xf numFmtId="0" fontId="15" fillId="2" borderId="54"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20" fillId="11" borderId="29" xfId="0" applyFont="1" applyFill="1" applyBorder="1" applyAlignment="1">
      <alignment horizontal="center" vertical="center" wrapText="1"/>
    </xf>
    <xf numFmtId="0" fontId="20" fillId="11" borderId="43" xfId="0" applyFont="1" applyFill="1" applyBorder="1" applyAlignment="1">
      <alignment horizontal="center" vertical="center" wrapText="1"/>
    </xf>
    <xf numFmtId="0" fontId="20" fillId="11" borderId="26"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2" xfId="0" applyFont="1" applyBorder="1" applyAlignment="1">
      <alignment horizontal="left" vertical="center" wrapText="1"/>
    </xf>
    <xf numFmtId="0" fontId="9" fillId="0" borderId="24" xfId="0" applyFont="1" applyBorder="1" applyAlignment="1">
      <alignment horizontal="left" vertical="center" wrapText="1"/>
    </xf>
    <xf numFmtId="14" fontId="10" fillId="11" borderId="10" xfId="0" applyNumberFormat="1" applyFont="1" applyFill="1" applyBorder="1" applyAlignment="1">
      <alignment horizontal="center" vertical="center" wrapText="1"/>
    </xf>
    <xf numFmtId="14" fontId="10" fillId="11" borderId="11" xfId="0" applyNumberFormat="1"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2" xfId="0" applyFont="1" applyBorder="1" applyAlignment="1">
      <alignment horizontal="center" vertical="center" wrapText="1"/>
    </xf>
    <xf numFmtId="0" fontId="20" fillId="11" borderId="31" xfId="0" applyFont="1" applyFill="1" applyBorder="1" applyAlignment="1">
      <alignment horizontal="left" vertical="center" wrapText="1"/>
    </xf>
    <xf numFmtId="0" fontId="20" fillId="11" borderId="10" xfId="0" applyFont="1" applyFill="1" applyBorder="1" applyAlignment="1">
      <alignment horizontal="left" vertical="center" wrapText="1"/>
    </xf>
    <xf numFmtId="0" fontId="21" fillId="11" borderId="8" xfId="0" applyFont="1" applyFill="1" applyBorder="1" applyAlignment="1">
      <alignment horizontal="center" vertical="center" wrapText="1"/>
    </xf>
    <xf numFmtId="0" fontId="20" fillId="11" borderId="42"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11" borderId="49" xfId="0" applyFont="1" applyFill="1" applyBorder="1" applyAlignment="1">
      <alignment horizontal="center" vertical="center" wrapText="1"/>
    </xf>
    <xf numFmtId="0" fontId="20" fillId="11" borderId="50"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45" xfId="0" applyFont="1" applyFill="1" applyBorder="1" applyAlignment="1">
      <alignment horizontal="center" vertical="center" wrapText="1"/>
    </xf>
    <xf numFmtId="0" fontId="21" fillId="11" borderId="29" xfId="0" applyFont="1" applyFill="1" applyBorder="1" applyAlignment="1">
      <alignment horizontal="center" vertical="center" wrapText="1"/>
    </xf>
    <xf numFmtId="0" fontId="21" fillId="11" borderId="43"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21" fillId="11" borderId="42"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2" fillId="11" borderId="30"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20" fillId="11" borderId="28"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cellXfs>
  <cellStyles count="8">
    <cellStyle name="Millares" xfId="4" builtinId="3"/>
    <cellStyle name="Millares 2" xfId="5" xr:uid="{00000000-0005-0000-0000-000001000000}"/>
    <cellStyle name="Millares 2 2" xfId="7" xr:uid="{00000000-0005-0000-0000-000002000000}"/>
    <cellStyle name="Millares 3" xfId="6" xr:uid="{00000000-0005-0000-0000-000003000000}"/>
    <cellStyle name="Normal" xfId="0" builtinId="0"/>
    <cellStyle name="Normal 2" xfId="3" xr:uid="{00000000-0005-0000-0000-000005000000}"/>
    <cellStyle name="Normal 5" xfId="2" xr:uid="{00000000-0005-0000-0000-000006000000}"/>
    <cellStyle name="Porcentaje" xfId="1" builtinId="5"/>
  </cellStyles>
  <dxfs count="13">
    <dxf>
      <font>
        <color theme="0"/>
      </font>
      <fill>
        <patternFill>
          <bgColor rgb="FFC00000"/>
        </patternFill>
      </fill>
    </dxf>
    <dxf>
      <fill>
        <patternFill>
          <bgColor theme="7"/>
        </patternFill>
      </fill>
    </dxf>
    <dxf>
      <fill>
        <patternFill>
          <bgColor theme="9" tint="0.39994506668294322"/>
        </patternFill>
      </fill>
    </dxf>
    <dxf>
      <fill>
        <patternFill>
          <bgColor theme="5" tint="-0.24994659260841701"/>
        </patternFill>
      </fill>
    </dxf>
    <dxf>
      <font>
        <color theme="0"/>
      </font>
    </dxf>
    <dxf>
      <font>
        <color theme="9" tint="0.39994506668294322"/>
      </font>
      <fill>
        <patternFill>
          <bgColor theme="9" tint="0.39994506668294322"/>
        </patternFill>
      </fill>
    </dxf>
    <dxf>
      <font>
        <color rgb="FF006100"/>
      </font>
      <fill>
        <patternFill>
          <bgColor rgb="FFC6EFCE"/>
        </patternFill>
      </fill>
    </dxf>
    <dxf>
      <fill>
        <patternFill>
          <bgColor rgb="FFFFC7CE"/>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colors>
    <mruColors>
      <color rgb="FFFF9900"/>
      <color rgb="FFFFD5FF"/>
      <color rgb="FFFF99FF"/>
      <color rgb="FFF83A3A"/>
      <color rgb="FF15008D"/>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1600200</xdr:colOff>
      <xdr:row>2</xdr:row>
      <xdr:rowOff>63501</xdr:rowOff>
    </xdr:from>
    <xdr:to>
      <xdr:col>1</xdr:col>
      <xdr:colOff>2895600</xdr:colOff>
      <xdr:row>5</xdr:row>
      <xdr:rowOff>203201</xdr:rowOff>
    </xdr:to>
    <xdr:pic>
      <xdr:nvPicPr>
        <xdr:cNvPr id="4" name="Imagen 6" descr="membrete oficio-01">
          <a:extLst>
            <a:ext uri="{FF2B5EF4-FFF2-40B4-BE49-F238E27FC236}">
              <a16:creationId xmlns:a16="http://schemas.microsoft.com/office/drawing/2014/main" id="{FFFE187D-4E86-4519-93AA-EC0980E7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1905000" y="444501"/>
          <a:ext cx="12954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87173564815" createdVersion="7" refreshedVersion="7" minRefreshableVersion="3" recordCount="136" xr:uid="{00000000-000A-0000-FFFF-FFFF0C000000}">
  <cacheSource type="worksheet">
    <worksheetSource name="Tabla2"/>
  </cacheSource>
  <cacheFields count="34">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902235995367" createdVersion="7" refreshedVersion="7" minRefreshableVersion="3" recordCount="136" xr:uid="{00000000-000A-0000-FFFF-FFFF0D000000}">
  <cacheSource type="worksheet">
    <worksheetSource ref="B2:AH138" sheet="Hoja2"/>
  </cacheSource>
  <cacheFields count="33">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m/>
    <s v=""/>
    <n v="1"/>
    <s v="Se realizó un análisis de ubicación de puestos de trabajo para personas con discapacidad para desempeñar sus labores del día 18 de agosto del 2021"/>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m/>
    <s v=""/>
    <n v="1"/>
    <s v="La Secretaría de Planeación cuenta con el Plan Operativo Anual de Inversiones, el cual se encuen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n v="0.65"/>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s v="Jefe de Oficina_x000a_(Oficina Control Interno de Gestió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n v="1"/>
    <s v=""/>
    <n v="1"/>
    <s v="Se realizó un análisis de ubicación de puestos de trabajo para personas con discapacidad para desempeñar sus labores del día 18 de agosto del 2021"/>
    <s v="Talento Humano, Recursos Físicos y Tecnológicos"/>
    <x v="0"/>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n v="1"/>
    <s v=""/>
    <n v="1"/>
    <s v="La Secretaría de Planeación cuenta con el Plan Operativo Anual de Inversiones, el cual se encuentra  publicado e la página web institucional."/>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m/>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32"/>
  </colFields>
  <colItems count="12">
    <i>
      <x/>
    </i>
    <i>
      <x v="1"/>
    </i>
    <i>
      <x v="2"/>
    </i>
    <i>
      <x v="3"/>
    </i>
    <i>
      <x v="4"/>
    </i>
    <i>
      <x v="5"/>
    </i>
    <i>
      <x v="6"/>
    </i>
    <i>
      <x v="7"/>
    </i>
    <i>
      <x v="8"/>
    </i>
    <i>
      <x v="9"/>
    </i>
    <i>
      <x v="10"/>
    </i>
    <i t="grand">
      <x/>
    </i>
  </colItems>
  <dataFields count="1">
    <dataField name="Promedio de  III TRIM 20217" fld="25" subtotal="average" baseField="0" baseItem="0"/>
  </dataFields>
  <formats count="1">
    <format dxfId="12">
      <pivotArea outline="0" collapsedLevelsAreSubtotals="1" fieldPosition="0"/>
    </format>
  </formats>
  <chartFormats count="13">
    <chartFormat chart="9" format="47" series="1">
      <pivotArea type="data" outline="0" fieldPosition="0">
        <references count="2">
          <reference field="4294967294" count="1" selected="0">
            <x v="0"/>
          </reference>
          <reference field="32" count="1" selected="0">
            <x v="0"/>
          </reference>
        </references>
      </pivotArea>
    </chartFormat>
    <chartFormat chart="9" format="48" series="1">
      <pivotArea type="data" outline="0" fieldPosition="0">
        <references count="2">
          <reference field="4294967294" count="1" selected="0">
            <x v="0"/>
          </reference>
          <reference field="32" count="1" selected="0">
            <x v="1"/>
          </reference>
        </references>
      </pivotArea>
    </chartFormat>
    <chartFormat chart="9" format="49" series="1">
      <pivotArea type="data" outline="0" fieldPosition="0">
        <references count="2">
          <reference field="4294967294" count="1" selected="0">
            <x v="0"/>
          </reference>
          <reference field="32" count="1" selected="0">
            <x v="2"/>
          </reference>
        </references>
      </pivotArea>
    </chartFormat>
    <chartFormat chart="9" format="50">
      <pivotArea type="data" outline="0" fieldPosition="0">
        <references count="2">
          <reference field="4294967294" count="1" selected="0">
            <x v="0"/>
          </reference>
          <reference field="32" count="1" selected="0">
            <x v="2"/>
          </reference>
        </references>
      </pivotArea>
    </chartFormat>
    <chartFormat chart="9" format="51" series="1">
      <pivotArea type="data" outline="0" fieldPosition="0">
        <references count="2">
          <reference field="4294967294" count="1" selected="0">
            <x v="0"/>
          </reference>
          <reference field="32" count="1" selected="0">
            <x v="3"/>
          </reference>
        </references>
      </pivotArea>
    </chartFormat>
    <chartFormat chart="9" format="52" series="1">
      <pivotArea type="data" outline="0" fieldPosition="0">
        <references count="2">
          <reference field="4294967294" count="1" selected="0">
            <x v="0"/>
          </reference>
          <reference field="32" count="1" selected="0">
            <x v="4"/>
          </reference>
        </references>
      </pivotArea>
    </chartFormat>
    <chartFormat chart="9" format="53" series="1">
      <pivotArea type="data" outline="0" fieldPosition="0">
        <references count="2">
          <reference field="4294967294" count="1" selected="0">
            <x v="0"/>
          </reference>
          <reference field="32" count="1" selected="0">
            <x v="5"/>
          </reference>
        </references>
      </pivotArea>
    </chartFormat>
    <chartFormat chart="9" format="54">
      <pivotArea type="data" outline="0" fieldPosition="0">
        <references count="2">
          <reference field="4294967294" count="1" selected="0">
            <x v="0"/>
          </reference>
          <reference field="32" count="1" selected="0">
            <x v="5"/>
          </reference>
        </references>
      </pivotArea>
    </chartFormat>
    <chartFormat chart="9" format="55" series="1">
      <pivotArea type="data" outline="0" fieldPosition="0">
        <references count="2">
          <reference field="4294967294" count="1" selected="0">
            <x v="0"/>
          </reference>
          <reference field="32" count="1" selected="0">
            <x v="6"/>
          </reference>
        </references>
      </pivotArea>
    </chartFormat>
    <chartFormat chart="9" format="56" series="1">
      <pivotArea type="data" outline="0" fieldPosition="0">
        <references count="2">
          <reference field="4294967294" count="1" selected="0">
            <x v="0"/>
          </reference>
          <reference field="32" count="1" selected="0">
            <x v="7"/>
          </reference>
        </references>
      </pivotArea>
    </chartFormat>
    <chartFormat chart="9" format="57" series="1">
      <pivotArea type="data" outline="0" fieldPosition="0">
        <references count="2">
          <reference field="4294967294" count="1" selected="0">
            <x v="0"/>
          </reference>
          <reference field="32" count="1" selected="0">
            <x v="8"/>
          </reference>
        </references>
      </pivotArea>
    </chartFormat>
    <chartFormat chart="9" format="58" series="1">
      <pivotArea type="data" outline="0" fieldPosition="0">
        <references count="2">
          <reference field="4294967294" count="1" selected="0">
            <x v="0"/>
          </reference>
          <reference field="32" count="1" selected="0">
            <x v="9"/>
          </reference>
        </references>
      </pivotArea>
    </chartFormat>
    <chartFormat chart="9" format="59" series="1">
      <pivotArea type="data" outline="0" fieldPosition="0">
        <references count="2">
          <reference field="4294967294" count="1" selected="0">
            <x v="0"/>
          </reference>
          <reference field="32"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15" firstHeaderRow="0" firstDataRow="1" firstDataCol="1"/>
  <pivotFields count="3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showAll="0"/>
    <pivotField showAll="0"/>
    <pivotField axis="axisRow" showAll="0">
      <items count="12">
        <item x="2"/>
        <item x="9"/>
        <item x="6"/>
        <item x="0"/>
        <item x="8"/>
        <item x="3"/>
        <item x="7"/>
        <item x="10"/>
        <item x="1"/>
        <item x="4"/>
        <item x="5"/>
        <item t="default"/>
      </items>
    </pivotField>
  </pivotFields>
  <rowFields count="1">
    <field x="32"/>
  </rowFields>
  <rowItems count="12">
    <i>
      <x/>
    </i>
    <i>
      <x v="1"/>
    </i>
    <i>
      <x v="2"/>
    </i>
    <i>
      <x v="3"/>
    </i>
    <i>
      <x v="4"/>
    </i>
    <i>
      <x v="5"/>
    </i>
    <i>
      <x v="6"/>
    </i>
    <i>
      <x v="7"/>
    </i>
    <i>
      <x v="8"/>
    </i>
    <i>
      <x v="9"/>
    </i>
    <i>
      <x v="10"/>
    </i>
    <i t="grand">
      <x/>
    </i>
  </rowItems>
  <colFields count="1">
    <field x="-2"/>
  </colFields>
  <colItems count="2">
    <i>
      <x/>
    </i>
    <i i="1">
      <x v="1"/>
    </i>
  </colItems>
  <dataFields count="2">
    <dataField name="Promedio de I TRIM 20229" fld="27" subtotal="average" baseField="32" baseItem="0" numFmtId="9"/>
    <dataField name="Promedio de ACUMULADO 2021 -2022" fld="29" subtotal="average" baseField="32" baseItem="0"/>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C442" totalsRowShown="0" headerRowDxfId="10">
  <autoFilter ref="B2:C442" xr:uid="{00000000-0009-0000-0100-000001000000}"/>
  <tableColumns count="2">
    <tableColumn id="1" xr3:uid="{00000000-0010-0000-0000-000001000000}" name="Columna1" dataDxfId="9"/>
    <tableColumn id="2" xr3:uid="{00000000-0010-0000-0000-000002000000}" name="Columna2" dataDxfId="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148"/>
  <sheetViews>
    <sheetView showGridLines="0" tabSelected="1" zoomScale="70" zoomScaleNormal="70" workbookViewId="0">
      <pane ySplit="1" topLeftCell="A74" activePane="bottomLeft" state="frozen"/>
      <selection pane="bottomLeft"/>
    </sheetView>
  </sheetViews>
  <sheetFormatPr baseColWidth="10" defaultColWidth="11.42578125" defaultRowHeight="15" x14ac:dyDescent="0.25"/>
  <cols>
    <col min="1" max="1" width="4.28515625" customWidth="1"/>
    <col min="2" max="2" width="12.7109375" customWidth="1"/>
    <col min="3" max="3" width="42.85546875" customWidth="1"/>
    <col min="4" max="4" width="40.140625" customWidth="1"/>
    <col min="5" max="5" width="30.42578125" customWidth="1"/>
    <col min="6" max="6" width="70.7109375" style="24" customWidth="1"/>
    <col min="7" max="7" width="64.42578125" customWidth="1"/>
    <col min="8" max="8" width="12.5703125" customWidth="1"/>
    <col min="9" max="9" width="23.140625" customWidth="1"/>
    <col min="10" max="10" width="12.7109375" hidden="1" customWidth="1"/>
    <col min="11" max="12" width="13.5703125" hidden="1" customWidth="1"/>
    <col min="13" max="13" width="11.85546875" hidden="1" customWidth="1"/>
    <col min="14" max="14" width="23.42578125" hidden="1" customWidth="1"/>
    <col min="15" max="15" width="24.140625" style="29" hidden="1" customWidth="1"/>
    <col min="16" max="16" width="88" style="33" hidden="1" customWidth="1"/>
    <col min="17" max="17" width="40.85546875" customWidth="1"/>
    <col min="18" max="18" width="30" style="28" customWidth="1"/>
    <col min="19" max="20" width="13.140625" customWidth="1"/>
    <col min="21" max="22" width="11.7109375" customWidth="1"/>
    <col min="23" max="40" width="11.42578125" customWidth="1"/>
  </cols>
  <sheetData>
    <row r="2" spans="2:37" ht="15.75" thickBot="1" x14ac:dyDescent="0.3">
      <c r="AK2" s="23" t="s">
        <v>0</v>
      </c>
    </row>
    <row r="3" spans="2:37" s="25" customFormat="1" ht="18" customHeight="1" x14ac:dyDescent="0.35">
      <c r="B3" s="291" t="s">
        <v>753</v>
      </c>
      <c r="C3" s="292"/>
      <c r="D3" s="292"/>
      <c r="E3" s="292"/>
      <c r="F3" s="292"/>
      <c r="G3" s="292"/>
      <c r="H3" s="292"/>
      <c r="I3" s="292"/>
      <c r="J3" s="292"/>
      <c r="K3" s="292"/>
      <c r="L3" s="292"/>
      <c r="M3" s="292"/>
      <c r="N3" s="292"/>
      <c r="O3" s="292"/>
      <c r="P3" s="292"/>
      <c r="Q3" s="292"/>
      <c r="R3" s="285" t="s">
        <v>552</v>
      </c>
      <c r="S3" s="285"/>
      <c r="T3" s="285"/>
      <c r="U3" s="285"/>
      <c r="V3" s="286"/>
      <c r="AK3" s="26"/>
    </row>
    <row r="4" spans="2:37" s="25" customFormat="1" ht="19.149999999999999" customHeight="1" x14ac:dyDescent="0.35">
      <c r="B4" s="293"/>
      <c r="C4" s="294"/>
      <c r="D4" s="294"/>
      <c r="E4" s="294"/>
      <c r="F4" s="294"/>
      <c r="G4" s="294"/>
      <c r="H4" s="294"/>
      <c r="I4" s="294"/>
      <c r="J4" s="294"/>
      <c r="K4" s="294"/>
      <c r="L4" s="294"/>
      <c r="M4" s="294"/>
      <c r="N4" s="294"/>
      <c r="O4" s="294"/>
      <c r="P4" s="294"/>
      <c r="Q4" s="294"/>
      <c r="R4" s="287" t="s">
        <v>555</v>
      </c>
      <c r="S4" s="287"/>
      <c r="T4" s="287"/>
      <c r="U4" s="287"/>
      <c r="V4" s="288"/>
    </row>
    <row r="5" spans="2:37" s="25" customFormat="1" ht="18" customHeight="1" x14ac:dyDescent="0.35">
      <c r="B5" s="293"/>
      <c r="C5" s="294"/>
      <c r="D5" s="294"/>
      <c r="E5" s="294"/>
      <c r="F5" s="294"/>
      <c r="G5" s="294"/>
      <c r="H5" s="294"/>
      <c r="I5" s="294"/>
      <c r="J5" s="294"/>
      <c r="K5" s="294"/>
      <c r="L5" s="294"/>
      <c r="M5" s="294"/>
      <c r="N5" s="294"/>
      <c r="O5" s="294"/>
      <c r="P5" s="294"/>
      <c r="Q5" s="294"/>
      <c r="R5" s="287" t="s">
        <v>556</v>
      </c>
      <c r="S5" s="287"/>
      <c r="T5" s="287"/>
      <c r="U5" s="287"/>
      <c r="V5" s="288"/>
    </row>
    <row r="6" spans="2:37" s="25" customFormat="1" ht="24.75" customHeight="1" x14ac:dyDescent="0.35">
      <c r="B6" s="293"/>
      <c r="C6" s="294"/>
      <c r="D6" s="294"/>
      <c r="E6" s="294"/>
      <c r="F6" s="294"/>
      <c r="G6" s="294"/>
      <c r="H6" s="294"/>
      <c r="I6" s="294"/>
      <c r="J6" s="294"/>
      <c r="K6" s="294"/>
      <c r="L6" s="294"/>
      <c r="M6" s="294"/>
      <c r="N6" s="294"/>
      <c r="O6" s="294"/>
      <c r="P6" s="294"/>
      <c r="Q6" s="294"/>
      <c r="R6" s="287" t="s">
        <v>1</v>
      </c>
      <c r="S6" s="287"/>
      <c r="T6" s="287"/>
      <c r="U6" s="287"/>
      <c r="V6" s="288"/>
    </row>
    <row r="7" spans="2:37" s="25" customFormat="1" ht="24" thickBot="1" x14ac:dyDescent="0.4">
      <c r="B7" s="295" t="s">
        <v>794</v>
      </c>
      <c r="C7" s="296"/>
      <c r="D7" s="296"/>
      <c r="E7" s="296"/>
      <c r="F7" s="289"/>
      <c r="G7" s="289"/>
      <c r="H7" s="289"/>
      <c r="I7" s="289"/>
      <c r="J7" s="289"/>
      <c r="K7" s="289"/>
      <c r="L7" s="289"/>
      <c r="M7" s="289"/>
      <c r="N7" s="289"/>
      <c r="O7" s="289"/>
      <c r="P7" s="289"/>
      <c r="Q7" s="289"/>
      <c r="R7" s="289"/>
      <c r="S7" s="289"/>
      <c r="T7" s="289"/>
      <c r="U7" s="289"/>
      <c r="V7" s="290"/>
    </row>
    <row r="8" spans="2:37" s="25" customFormat="1" ht="20.25" customHeight="1" x14ac:dyDescent="0.35">
      <c r="B8" s="299" t="s">
        <v>22</v>
      </c>
      <c r="C8" s="282" t="s">
        <v>3</v>
      </c>
      <c r="D8" s="302" t="s">
        <v>4</v>
      </c>
      <c r="E8" s="305" t="s">
        <v>5</v>
      </c>
      <c r="F8" s="282" t="s">
        <v>6</v>
      </c>
      <c r="G8" s="302" t="s">
        <v>7</v>
      </c>
      <c r="H8" s="282" t="s">
        <v>8</v>
      </c>
      <c r="I8" s="310" t="s">
        <v>9</v>
      </c>
      <c r="J8" s="297" t="s">
        <v>10</v>
      </c>
      <c r="K8" s="297"/>
      <c r="L8" s="297"/>
      <c r="M8" s="297"/>
      <c r="N8" s="297" t="s">
        <v>554</v>
      </c>
      <c r="O8" s="297" t="s">
        <v>11</v>
      </c>
      <c r="P8" s="318" t="s">
        <v>12</v>
      </c>
      <c r="Q8" s="282" t="s">
        <v>13</v>
      </c>
      <c r="R8" s="302" t="s">
        <v>14</v>
      </c>
      <c r="S8" s="313" t="s">
        <v>15</v>
      </c>
      <c r="T8" s="314"/>
      <c r="U8" s="314" t="s">
        <v>16</v>
      </c>
      <c r="V8" s="315"/>
    </row>
    <row r="9" spans="2:37" s="25" customFormat="1" ht="39.75" customHeight="1" x14ac:dyDescent="0.35">
      <c r="B9" s="300"/>
      <c r="C9" s="283"/>
      <c r="D9" s="303"/>
      <c r="E9" s="306"/>
      <c r="F9" s="283"/>
      <c r="G9" s="303"/>
      <c r="H9" s="283"/>
      <c r="I9" s="311"/>
      <c r="J9" s="298" t="s">
        <v>17</v>
      </c>
      <c r="K9" s="298"/>
      <c r="L9" s="298" t="s">
        <v>553</v>
      </c>
      <c r="M9" s="298"/>
      <c r="N9" s="308"/>
      <c r="O9" s="308"/>
      <c r="P9" s="319"/>
      <c r="Q9" s="283"/>
      <c r="R9" s="303"/>
      <c r="S9" s="316" t="s">
        <v>17</v>
      </c>
      <c r="T9" s="298"/>
      <c r="U9" s="298" t="s">
        <v>553</v>
      </c>
      <c r="V9" s="317"/>
    </row>
    <row r="10" spans="2:37" s="25" customFormat="1" ht="39.75" customHeight="1" thickBot="1" x14ac:dyDescent="0.4">
      <c r="B10" s="301"/>
      <c r="C10" s="284"/>
      <c r="D10" s="304"/>
      <c r="E10" s="307"/>
      <c r="F10" s="284"/>
      <c r="G10" s="304"/>
      <c r="H10" s="284"/>
      <c r="I10" s="312"/>
      <c r="J10" s="198" t="s">
        <v>18</v>
      </c>
      <c r="K10" s="198" t="s">
        <v>19</v>
      </c>
      <c r="L10" s="198" t="s">
        <v>20</v>
      </c>
      <c r="M10" s="198" t="s">
        <v>21</v>
      </c>
      <c r="N10" s="309"/>
      <c r="O10" s="309"/>
      <c r="P10" s="320"/>
      <c r="Q10" s="284"/>
      <c r="R10" s="304"/>
      <c r="S10" s="264" t="s">
        <v>18</v>
      </c>
      <c r="T10" s="198" t="s">
        <v>19</v>
      </c>
      <c r="U10" s="198" t="s">
        <v>20</v>
      </c>
      <c r="V10" s="199" t="s">
        <v>21</v>
      </c>
      <c r="W10"/>
      <c r="X10"/>
      <c r="Y10"/>
      <c r="Z10"/>
      <c r="AA10"/>
      <c r="AB10"/>
      <c r="AC10"/>
      <c r="AD10"/>
      <c r="AE10"/>
      <c r="AF10"/>
      <c r="AG10"/>
      <c r="AH10"/>
      <c r="AI10"/>
      <c r="AJ10"/>
      <c r="AK10"/>
    </row>
    <row r="11" spans="2:37" s="27" customFormat="1" ht="54" x14ac:dyDescent="0.3">
      <c r="B11" s="207">
        <v>1</v>
      </c>
      <c r="C11" s="211" t="s">
        <v>686</v>
      </c>
      <c r="D11" s="221" t="s">
        <v>24</v>
      </c>
      <c r="E11" s="224">
        <v>95.8</v>
      </c>
      <c r="F11" s="171" t="s">
        <v>687</v>
      </c>
      <c r="G11" s="227" t="s">
        <v>688</v>
      </c>
      <c r="H11" s="158">
        <v>1</v>
      </c>
      <c r="I11" s="240" t="s">
        <v>562</v>
      </c>
      <c r="J11" s="200"/>
      <c r="K11" s="201"/>
      <c r="L11" s="200"/>
      <c r="M11" s="200"/>
      <c r="N11" s="200"/>
      <c r="O11" s="202"/>
      <c r="P11" s="251"/>
      <c r="Q11" s="258" t="s">
        <v>25</v>
      </c>
      <c r="R11" s="261" t="s">
        <v>696</v>
      </c>
      <c r="S11" s="164"/>
      <c r="T11" s="146"/>
      <c r="U11" s="146"/>
      <c r="V11" s="147">
        <v>1</v>
      </c>
    </row>
    <row r="12" spans="2:37" s="27" customFormat="1" ht="90" x14ac:dyDescent="0.3">
      <c r="B12" s="208">
        <v>2</v>
      </c>
      <c r="C12" s="212" t="s">
        <v>686</v>
      </c>
      <c r="D12" s="167" t="s">
        <v>24</v>
      </c>
      <c r="E12" s="225">
        <v>95.8</v>
      </c>
      <c r="F12" s="172" t="s">
        <v>689</v>
      </c>
      <c r="G12" s="228" t="s">
        <v>690</v>
      </c>
      <c r="H12" s="159">
        <v>1</v>
      </c>
      <c r="I12" s="241" t="s">
        <v>562</v>
      </c>
      <c r="J12" s="182"/>
      <c r="K12" s="183"/>
      <c r="L12" s="182"/>
      <c r="M12" s="182"/>
      <c r="N12" s="182"/>
      <c r="O12" s="143"/>
      <c r="P12" s="252"/>
      <c r="Q12" s="155" t="s">
        <v>25</v>
      </c>
      <c r="R12" s="153" t="s">
        <v>696</v>
      </c>
      <c r="S12" s="165"/>
      <c r="T12" s="144"/>
      <c r="U12" s="144"/>
      <c r="V12" s="148">
        <v>1</v>
      </c>
    </row>
    <row r="13" spans="2:37" s="27" customFormat="1" ht="75.75" customHeight="1" x14ac:dyDescent="0.3">
      <c r="B13" s="208">
        <v>3</v>
      </c>
      <c r="C13" s="212" t="s">
        <v>686</v>
      </c>
      <c r="D13" s="167" t="s">
        <v>24</v>
      </c>
      <c r="E13" s="225">
        <v>95.8</v>
      </c>
      <c r="F13" s="172" t="s">
        <v>691</v>
      </c>
      <c r="G13" s="228" t="s">
        <v>692</v>
      </c>
      <c r="H13" s="159">
        <v>2</v>
      </c>
      <c r="I13" s="241" t="s">
        <v>562</v>
      </c>
      <c r="J13" s="182"/>
      <c r="K13" s="183"/>
      <c r="L13" s="182"/>
      <c r="M13" s="182"/>
      <c r="N13" s="182"/>
      <c r="O13" s="143"/>
      <c r="P13" s="252"/>
      <c r="Q13" s="155" t="s">
        <v>25</v>
      </c>
      <c r="R13" s="153" t="s">
        <v>696</v>
      </c>
      <c r="S13" s="165">
        <v>1</v>
      </c>
      <c r="T13" s="144"/>
      <c r="U13" s="144">
        <v>1</v>
      </c>
      <c r="V13" s="148"/>
    </row>
    <row r="14" spans="2:37" s="27" customFormat="1" ht="108" x14ac:dyDescent="0.3">
      <c r="B14" s="208">
        <v>4</v>
      </c>
      <c r="C14" s="212" t="s">
        <v>686</v>
      </c>
      <c r="D14" s="167" t="s">
        <v>24</v>
      </c>
      <c r="E14" s="225">
        <v>95.8</v>
      </c>
      <c r="F14" s="172" t="s">
        <v>633</v>
      </c>
      <c r="G14" s="229" t="s">
        <v>693</v>
      </c>
      <c r="H14" s="159">
        <v>1</v>
      </c>
      <c r="I14" s="241" t="s">
        <v>562</v>
      </c>
      <c r="J14" s="182"/>
      <c r="K14" s="183"/>
      <c r="L14" s="182"/>
      <c r="M14" s="182"/>
      <c r="N14" s="182"/>
      <c r="O14" s="143"/>
      <c r="P14" s="252"/>
      <c r="Q14" s="155" t="s">
        <v>25</v>
      </c>
      <c r="R14" s="153" t="s">
        <v>696</v>
      </c>
      <c r="S14" s="165"/>
      <c r="T14" s="144"/>
      <c r="U14" s="144">
        <v>1</v>
      </c>
      <c r="V14" s="148"/>
    </row>
    <row r="15" spans="2:37" s="27" customFormat="1" ht="90" x14ac:dyDescent="0.3">
      <c r="B15" s="208">
        <v>5</v>
      </c>
      <c r="C15" s="212" t="s">
        <v>686</v>
      </c>
      <c r="D15" s="167" t="s">
        <v>26</v>
      </c>
      <c r="E15" s="225">
        <v>89.8</v>
      </c>
      <c r="F15" s="172" t="s">
        <v>694</v>
      </c>
      <c r="G15" s="229" t="s">
        <v>695</v>
      </c>
      <c r="H15" s="159">
        <v>2</v>
      </c>
      <c r="I15" s="241" t="s">
        <v>562</v>
      </c>
      <c r="J15" s="182"/>
      <c r="K15" s="183"/>
      <c r="L15" s="182"/>
      <c r="M15" s="182"/>
      <c r="N15" s="182"/>
      <c r="O15" s="143"/>
      <c r="P15" s="252"/>
      <c r="Q15" s="155" t="s">
        <v>25</v>
      </c>
      <c r="R15" s="153" t="s">
        <v>696</v>
      </c>
      <c r="S15" s="165"/>
      <c r="T15" s="144">
        <v>1</v>
      </c>
      <c r="U15" s="144"/>
      <c r="V15" s="148">
        <v>1</v>
      </c>
    </row>
    <row r="16" spans="2:37" s="27" customFormat="1" ht="126" x14ac:dyDescent="0.3">
      <c r="B16" s="208">
        <v>6</v>
      </c>
      <c r="C16" s="212" t="s">
        <v>686</v>
      </c>
      <c r="D16" s="167" t="s">
        <v>26</v>
      </c>
      <c r="E16" s="225">
        <v>89.8</v>
      </c>
      <c r="F16" s="172" t="s">
        <v>697</v>
      </c>
      <c r="G16" s="229" t="s">
        <v>698</v>
      </c>
      <c r="H16" s="159">
        <v>1</v>
      </c>
      <c r="I16" s="241" t="s">
        <v>562</v>
      </c>
      <c r="J16" s="182"/>
      <c r="K16" s="183"/>
      <c r="L16" s="182"/>
      <c r="M16" s="182"/>
      <c r="N16" s="182"/>
      <c r="O16" s="143"/>
      <c r="P16" s="252"/>
      <c r="Q16" s="155" t="s">
        <v>25</v>
      </c>
      <c r="R16" s="153" t="s">
        <v>696</v>
      </c>
      <c r="S16" s="165"/>
      <c r="T16" s="144"/>
      <c r="U16" s="144">
        <v>1</v>
      </c>
      <c r="V16" s="148"/>
    </row>
    <row r="17" spans="2:22" s="27" customFormat="1" ht="90" x14ac:dyDescent="0.3">
      <c r="B17" s="208">
        <v>7</v>
      </c>
      <c r="C17" s="212" t="s">
        <v>686</v>
      </c>
      <c r="D17" s="167" t="s">
        <v>26</v>
      </c>
      <c r="E17" s="225">
        <v>89.8</v>
      </c>
      <c r="F17" s="172" t="s">
        <v>699</v>
      </c>
      <c r="G17" s="229" t="s">
        <v>700</v>
      </c>
      <c r="H17" s="159">
        <v>1</v>
      </c>
      <c r="I17" s="241" t="s">
        <v>562</v>
      </c>
      <c r="J17" s="182"/>
      <c r="K17" s="183"/>
      <c r="L17" s="182"/>
      <c r="M17" s="182"/>
      <c r="N17" s="182"/>
      <c r="O17" s="143"/>
      <c r="P17" s="252"/>
      <c r="Q17" s="155" t="s">
        <v>25</v>
      </c>
      <c r="R17" s="153" t="s">
        <v>696</v>
      </c>
      <c r="S17" s="165"/>
      <c r="T17" s="144"/>
      <c r="U17" s="144">
        <v>1</v>
      </c>
      <c r="V17" s="148"/>
    </row>
    <row r="18" spans="2:22" s="27" customFormat="1" ht="126" x14ac:dyDescent="0.3">
      <c r="B18" s="208">
        <v>8</v>
      </c>
      <c r="C18" s="212" t="s">
        <v>686</v>
      </c>
      <c r="D18" s="167" t="s">
        <v>26</v>
      </c>
      <c r="E18" s="225">
        <v>89.8</v>
      </c>
      <c r="F18" s="172" t="s">
        <v>701</v>
      </c>
      <c r="G18" s="229" t="s">
        <v>702</v>
      </c>
      <c r="H18" s="159">
        <v>2</v>
      </c>
      <c r="I18" s="241" t="s">
        <v>562</v>
      </c>
      <c r="J18" s="182"/>
      <c r="K18" s="183"/>
      <c r="L18" s="182"/>
      <c r="M18" s="182"/>
      <c r="N18" s="182"/>
      <c r="O18" s="143"/>
      <c r="P18" s="252"/>
      <c r="Q18" s="155" t="s">
        <v>25</v>
      </c>
      <c r="R18" s="153" t="s">
        <v>696</v>
      </c>
      <c r="S18" s="165"/>
      <c r="T18" s="144"/>
      <c r="U18" s="144">
        <v>1</v>
      </c>
      <c r="V18" s="148">
        <v>1</v>
      </c>
    </row>
    <row r="19" spans="2:22" s="27" customFormat="1" ht="108.75" thickBot="1" x14ac:dyDescent="0.35">
      <c r="B19" s="209">
        <v>9</v>
      </c>
      <c r="C19" s="213" t="s">
        <v>686</v>
      </c>
      <c r="D19" s="222" t="s">
        <v>26</v>
      </c>
      <c r="E19" s="226">
        <v>89.8</v>
      </c>
      <c r="F19" s="176" t="s">
        <v>703</v>
      </c>
      <c r="G19" s="230" t="s">
        <v>704</v>
      </c>
      <c r="H19" s="160">
        <v>1</v>
      </c>
      <c r="I19" s="242" t="s">
        <v>562</v>
      </c>
      <c r="J19" s="192"/>
      <c r="K19" s="203"/>
      <c r="L19" s="192"/>
      <c r="M19" s="192"/>
      <c r="N19" s="192"/>
      <c r="O19" s="193"/>
      <c r="P19" s="253"/>
      <c r="Q19" s="163" t="s">
        <v>25</v>
      </c>
      <c r="R19" s="262" t="s">
        <v>696</v>
      </c>
      <c r="S19" s="166"/>
      <c r="T19" s="149"/>
      <c r="U19" s="149">
        <v>1</v>
      </c>
      <c r="V19" s="150"/>
    </row>
    <row r="20" spans="2:22" s="27" customFormat="1" ht="90" x14ac:dyDescent="0.3">
      <c r="B20" s="207">
        <v>10</v>
      </c>
      <c r="C20" s="211" t="s">
        <v>557</v>
      </c>
      <c r="D20" s="221" t="s">
        <v>28</v>
      </c>
      <c r="E20" s="224">
        <v>98.1</v>
      </c>
      <c r="F20" s="171" t="s">
        <v>754</v>
      </c>
      <c r="G20" s="227" t="s">
        <v>755</v>
      </c>
      <c r="H20" s="158">
        <v>1</v>
      </c>
      <c r="I20" s="240" t="s">
        <v>562</v>
      </c>
      <c r="J20" s="200"/>
      <c r="K20" s="201"/>
      <c r="L20" s="200"/>
      <c r="M20" s="200"/>
      <c r="N20" s="200"/>
      <c r="O20" s="202"/>
      <c r="P20" s="251"/>
      <c r="Q20" s="258" t="s">
        <v>25</v>
      </c>
      <c r="R20" s="261" t="s">
        <v>768</v>
      </c>
      <c r="S20" s="164"/>
      <c r="T20" s="146"/>
      <c r="U20" s="146"/>
      <c r="V20" s="147">
        <v>1</v>
      </c>
    </row>
    <row r="21" spans="2:22" s="27" customFormat="1" ht="90" x14ac:dyDescent="0.3">
      <c r="B21" s="208">
        <v>11</v>
      </c>
      <c r="C21" s="212" t="s">
        <v>557</v>
      </c>
      <c r="D21" s="167" t="s">
        <v>28</v>
      </c>
      <c r="E21" s="225">
        <v>98.1</v>
      </c>
      <c r="F21" s="172" t="s">
        <v>754</v>
      </c>
      <c r="G21" s="229" t="s">
        <v>756</v>
      </c>
      <c r="H21" s="159">
        <v>1</v>
      </c>
      <c r="I21" s="241" t="s">
        <v>562</v>
      </c>
      <c r="J21" s="182"/>
      <c r="K21" s="183"/>
      <c r="L21" s="182"/>
      <c r="M21" s="182"/>
      <c r="N21" s="182"/>
      <c r="O21" s="143"/>
      <c r="P21" s="252"/>
      <c r="Q21" s="155" t="s">
        <v>25</v>
      </c>
      <c r="R21" s="153" t="s">
        <v>768</v>
      </c>
      <c r="S21" s="165"/>
      <c r="T21" s="144"/>
      <c r="U21" s="144"/>
      <c r="V21" s="148">
        <v>1</v>
      </c>
    </row>
    <row r="22" spans="2:22" s="27" customFormat="1" ht="90" x14ac:dyDescent="0.3">
      <c r="B22" s="208">
        <v>12</v>
      </c>
      <c r="C22" s="212" t="s">
        <v>557</v>
      </c>
      <c r="D22" s="167" t="s">
        <v>28</v>
      </c>
      <c r="E22" s="225">
        <v>98.1</v>
      </c>
      <c r="F22" s="172" t="s">
        <v>754</v>
      </c>
      <c r="G22" s="229" t="s">
        <v>757</v>
      </c>
      <c r="H22" s="159">
        <v>1</v>
      </c>
      <c r="I22" s="241" t="s">
        <v>562</v>
      </c>
      <c r="J22" s="182"/>
      <c r="K22" s="183"/>
      <c r="L22" s="182"/>
      <c r="M22" s="182"/>
      <c r="N22" s="182"/>
      <c r="O22" s="143"/>
      <c r="P22" s="252"/>
      <c r="Q22" s="155" t="s">
        <v>25</v>
      </c>
      <c r="R22" s="153" t="s">
        <v>768</v>
      </c>
      <c r="S22" s="165"/>
      <c r="T22" s="144"/>
      <c r="U22" s="144"/>
      <c r="V22" s="148">
        <v>1</v>
      </c>
    </row>
    <row r="23" spans="2:22" s="27" customFormat="1" ht="90" x14ac:dyDescent="0.3">
      <c r="B23" s="208">
        <v>13</v>
      </c>
      <c r="C23" s="212" t="s">
        <v>557</v>
      </c>
      <c r="D23" s="167" t="s">
        <v>28</v>
      </c>
      <c r="E23" s="225">
        <v>98.1</v>
      </c>
      <c r="F23" s="172" t="s">
        <v>754</v>
      </c>
      <c r="G23" s="229" t="s">
        <v>31</v>
      </c>
      <c r="H23" s="159">
        <v>21</v>
      </c>
      <c r="I23" s="241" t="s">
        <v>2</v>
      </c>
      <c r="J23" s="182"/>
      <c r="K23" s="183"/>
      <c r="L23" s="182"/>
      <c r="M23" s="182"/>
      <c r="N23" s="182"/>
      <c r="O23" s="143"/>
      <c r="P23" s="252"/>
      <c r="Q23" s="155" t="s">
        <v>25</v>
      </c>
      <c r="R23" s="153" t="s">
        <v>768</v>
      </c>
      <c r="S23" s="165"/>
      <c r="T23" s="144"/>
      <c r="U23" s="144"/>
      <c r="V23" s="148">
        <v>21</v>
      </c>
    </row>
    <row r="24" spans="2:22" s="27" customFormat="1" ht="90" x14ac:dyDescent="0.3">
      <c r="B24" s="208">
        <v>14</v>
      </c>
      <c r="C24" s="212" t="s">
        <v>557</v>
      </c>
      <c r="D24" s="167" t="s">
        <v>28</v>
      </c>
      <c r="E24" s="225">
        <v>98.1</v>
      </c>
      <c r="F24" s="172" t="s">
        <v>754</v>
      </c>
      <c r="G24" s="229" t="s">
        <v>32</v>
      </c>
      <c r="H24" s="159">
        <v>1</v>
      </c>
      <c r="I24" s="241" t="s">
        <v>562</v>
      </c>
      <c r="J24" s="182"/>
      <c r="K24" s="183"/>
      <c r="L24" s="182"/>
      <c r="M24" s="182"/>
      <c r="N24" s="182"/>
      <c r="O24" s="143"/>
      <c r="P24" s="252"/>
      <c r="Q24" s="155" t="s">
        <v>25</v>
      </c>
      <c r="R24" s="153" t="s">
        <v>768</v>
      </c>
      <c r="S24" s="165"/>
      <c r="T24" s="144"/>
      <c r="U24" s="144"/>
      <c r="V24" s="148">
        <v>1</v>
      </c>
    </row>
    <row r="25" spans="2:22" s="27" customFormat="1" ht="108" x14ac:dyDescent="0.3">
      <c r="B25" s="208">
        <v>15</v>
      </c>
      <c r="C25" s="212" t="s">
        <v>557</v>
      </c>
      <c r="D25" s="167" t="s">
        <v>28</v>
      </c>
      <c r="E25" s="225">
        <v>98.1</v>
      </c>
      <c r="F25" s="172" t="s">
        <v>29</v>
      </c>
      <c r="G25" s="229" t="s">
        <v>31</v>
      </c>
      <c r="H25" s="159">
        <v>21</v>
      </c>
      <c r="I25" s="241" t="s">
        <v>2</v>
      </c>
      <c r="J25" s="182"/>
      <c r="K25" s="183"/>
      <c r="L25" s="182"/>
      <c r="M25" s="182"/>
      <c r="N25" s="182"/>
      <c r="O25" s="143"/>
      <c r="P25" s="252"/>
      <c r="Q25" s="155" t="s">
        <v>25</v>
      </c>
      <c r="R25" s="153" t="s">
        <v>768</v>
      </c>
      <c r="S25" s="165"/>
      <c r="T25" s="144">
        <v>21</v>
      </c>
      <c r="U25" s="144"/>
      <c r="V25" s="148"/>
    </row>
    <row r="26" spans="2:22" s="27" customFormat="1" ht="108" x14ac:dyDescent="0.3">
      <c r="B26" s="208">
        <v>16</v>
      </c>
      <c r="C26" s="212" t="s">
        <v>557</v>
      </c>
      <c r="D26" s="167" t="s">
        <v>28</v>
      </c>
      <c r="E26" s="225">
        <v>98.1</v>
      </c>
      <c r="F26" s="172" t="s">
        <v>29</v>
      </c>
      <c r="G26" s="229" t="s">
        <v>33</v>
      </c>
      <c r="H26" s="159">
        <v>1</v>
      </c>
      <c r="I26" s="241" t="s">
        <v>562</v>
      </c>
      <c r="J26" s="182"/>
      <c r="K26" s="183"/>
      <c r="L26" s="182"/>
      <c r="M26" s="182"/>
      <c r="N26" s="182"/>
      <c r="O26" s="143"/>
      <c r="P26" s="252"/>
      <c r="Q26" s="155" t="s">
        <v>25</v>
      </c>
      <c r="R26" s="153" t="s">
        <v>768</v>
      </c>
      <c r="S26" s="165"/>
      <c r="T26" s="144">
        <v>1</v>
      </c>
      <c r="U26" s="144"/>
      <c r="V26" s="148"/>
    </row>
    <row r="27" spans="2:22" s="27" customFormat="1" ht="72" x14ac:dyDescent="0.3">
      <c r="B27" s="208">
        <v>17</v>
      </c>
      <c r="C27" s="212" t="s">
        <v>557</v>
      </c>
      <c r="D27" s="167" t="s">
        <v>28</v>
      </c>
      <c r="E27" s="225">
        <v>98.1</v>
      </c>
      <c r="F27" s="172" t="s">
        <v>758</v>
      </c>
      <c r="G27" s="229" t="s">
        <v>759</v>
      </c>
      <c r="H27" s="159">
        <v>6</v>
      </c>
      <c r="I27" s="241" t="s">
        <v>2</v>
      </c>
      <c r="J27" s="182"/>
      <c r="K27" s="183"/>
      <c r="L27" s="182"/>
      <c r="M27" s="182"/>
      <c r="N27" s="182"/>
      <c r="O27" s="143"/>
      <c r="P27" s="252"/>
      <c r="Q27" s="155" t="s">
        <v>25</v>
      </c>
      <c r="R27" s="153" t="s">
        <v>768</v>
      </c>
      <c r="S27" s="165"/>
      <c r="T27" s="144">
        <v>6</v>
      </c>
      <c r="U27" s="144"/>
      <c r="V27" s="148"/>
    </row>
    <row r="28" spans="2:22" s="27" customFormat="1" ht="108" x14ac:dyDescent="0.3">
      <c r="B28" s="208">
        <v>18</v>
      </c>
      <c r="C28" s="212" t="s">
        <v>557</v>
      </c>
      <c r="D28" s="167" t="s">
        <v>28</v>
      </c>
      <c r="E28" s="225">
        <v>98.1</v>
      </c>
      <c r="F28" s="172" t="s">
        <v>760</v>
      </c>
      <c r="G28" s="229" t="s">
        <v>761</v>
      </c>
      <c r="H28" s="159">
        <v>1</v>
      </c>
      <c r="I28" s="241" t="s">
        <v>562</v>
      </c>
      <c r="J28" s="182"/>
      <c r="K28" s="183"/>
      <c r="L28" s="182"/>
      <c r="M28" s="182"/>
      <c r="N28" s="182"/>
      <c r="O28" s="143"/>
      <c r="P28" s="252"/>
      <c r="Q28" s="155" t="s">
        <v>25</v>
      </c>
      <c r="R28" s="153" t="s">
        <v>768</v>
      </c>
      <c r="S28" s="165"/>
      <c r="T28" s="144">
        <v>0.5</v>
      </c>
      <c r="U28" s="144">
        <v>0.5</v>
      </c>
      <c r="V28" s="148"/>
    </row>
    <row r="29" spans="2:22" s="27" customFormat="1" ht="90" x14ac:dyDescent="0.3">
      <c r="B29" s="208">
        <v>19</v>
      </c>
      <c r="C29" s="212" t="s">
        <v>557</v>
      </c>
      <c r="D29" s="167" t="s">
        <v>28</v>
      </c>
      <c r="E29" s="225">
        <v>98.1</v>
      </c>
      <c r="F29" s="172" t="s">
        <v>762</v>
      </c>
      <c r="G29" s="229" t="s">
        <v>763</v>
      </c>
      <c r="H29" s="159">
        <v>1</v>
      </c>
      <c r="I29" s="241" t="s">
        <v>562</v>
      </c>
      <c r="J29" s="182"/>
      <c r="K29" s="183"/>
      <c r="L29" s="182"/>
      <c r="M29" s="182"/>
      <c r="N29" s="182"/>
      <c r="O29" s="143"/>
      <c r="P29" s="252"/>
      <c r="Q29" s="155" t="s">
        <v>25</v>
      </c>
      <c r="R29" s="153" t="s">
        <v>768</v>
      </c>
      <c r="S29" s="165"/>
      <c r="T29" s="144"/>
      <c r="U29" s="144"/>
      <c r="V29" s="148">
        <v>1</v>
      </c>
    </row>
    <row r="30" spans="2:22" s="27" customFormat="1" ht="72" x14ac:dyDescent="0.3">
      <c r="B30" s="208">
        <v>20</v>
      </c>
      <c r="C30" s="212" t="s">
        <v>557</v>
      </c>
      <c r="D30" s="167" t="s">
        <v>28</v>
      </c>
      <c r="E30" s="225">
        <v>98.1</v>
      </c>
      <c r="F30" s="172" t="s">
        <v>764</v>
      </c>
      <c r="G30" s="229" t="s">
        <v>765</v>
      </c>
      <c r="H30" s="159">
        <v>2</v>
      </c>
      <c r="I30" s="241" t="s">
        <v>562</v>
      </c>
      <c r="J30" s="182"/>
      <c r="K30" s="183"/>
      <c r="L30" s="182"/>
      <c r="M30" s="182"/>
      <c r="N30" s="182"/>
      <c r="O30" s="143"/>
      <c r="P30" s="252"/>
      <c r="Q30" s="155" t="s">
        <v>25</v>
      </c>
      <c r="R30" s="153" t="s">
        <v>768</v>
      </c>
      <c r="S30" s="165"/>
      <c r="T30" s="144"/>
      <c r="U30" s="144">
        <v>1</v>
      </c>
      <c r="V30" s="148">
        <v>1</v>
      </c>
    </row>
    <row r="31" spans="2:22" s="27" customFormat="1" ht="90" x14ac:dyDescent="0.3">
      <c r="B31" s="208">
        <v>21</v>
      </c>
      <c r="C31" s="212" t="s">
        <v>557</v>
      </c>
      <c r="D31" s="167" t="s">
        <v>28</v>
      </c>
      <c r="E31" s="225">
        <v>98.1</v>
      </c>
      <c r="F31" s="172" t="s">
        <v>766</v>
      </c>
      <c r="G31" s="229" t="s">
        <v>767</v>
      </c>
      <c r="H31" s="159">
        <v>1</v>
      </c>
      <c r="I31" s="241" t="s">
        <v>562</v>
      </c>
      <c r="J31" s="182"/>
      <c r="K31" s="183"/>
      <c r="L31" s="182"/>
      <c r="M31" s="182"/>
      <c r="N31" s="182"/>
      <c r="O31" s="143"/>
      <c r="P31" s="252"/>
      <c r="Q31" s="155" t="s">
        <v>25</v>
      </c>
      <c r="R31" s="153" t="s">
        <v>768</v>
      </c>
      <c r="S31" s="165"/>
      <c r="T31" s="144">
        <v>1</v>
      </c>
      <c r="U31" s="144"/>
      <c r="V31" s="148"/>
    </row>
    <row r="32" spans="2:22" s="27" customFormat="1" ht="54" x14ac:dyDescent="0.3">
      <c r="B32" s="208">
        <v>22</v>
      </c>
      <c r="C32" s="212" t="s">
        <v>557</v>
      </c>
      <c r="D32" s="167" t="s">
        <v>35</v>
      </c>
      <c r="E32" s="225" t="s">
        <v>600</v>
      </c>
      <c r="F32" s="172" t="s">
        <v>769</v>
      </c>
      <c r="G32" s="229" t="s">
        <v>770</v>
      </c>
      <c r="H32" s="159">
        <v>1</v>
      </c>
      <c r="I32" s="241" t="s">
        <v>562</v>
      </c>
      <c r="J32" s="182"/>
      <c r="K32" s="183"/>
      <c r="L32" s="182"/>
      <c r="M32" s="182"/>
      <c r="N32" s="182"/>
      <c r="O32" s="143"/>
      <c r="P32" s="252"/>
      <c r="Q32" s="155" t="s">
        <v>25</v>
      </c>
      <c r="R32" s="152" t="s">
        <v>768</v>
      </c>
      <c r="S32" s="165"/>
      <c r="T32" s="144">
        <v>1</v>
      </c>
      <c r="U32" s="144"/>
      <c r="V32" s="148"/>
    </row>
    <row r="33" spans="2:22" s="27" customFormat="1" ht="108" x14ac:dyDescent="0.3">
      <c r="B33" s="208">
        <v>23</v>
      </c>
      <c r="C33" s="212" t="s">
        <v>557</v>
      </c>
      <c r="D33" s="167" t="s">
        <v>35</v>
      </c>
      <c r="E33" s="169" t="s">
        <v>600</v>
      </c>
      <c r="F33" s="172" t="s">
        <v>36</v>
      </c>
      <c r="G33" s="229" t="s">
        <v>37</v>
      </c>
      <c r="H33" s="159">
        <v>3</v>
      </c>
      <c r="I33" s="241" t="s">
        <v>562</v>
      </c>
      <c r="J33" s="182"/>
      <c r="K33" s="183"/>
      <c r="L33" s="182"/>
      <c r="M33" s="182"/>
      <c r="N33" s="182"/>
      <c r="O33" s="143"/>
      <c r="P33" s="252"/>
      <c r="Q33" s="155" t="s">
        <v>25</v>
      </c>
      <c r="R33" s="152" t="s">
        <v>609</v>
      </c>
      <c r="S33" s="165"/>
      <c r="T33" s="144">
        <v>1</v>
      </c>
      <c r="U33" s="144">
        <v>1</v>
      </c>
      <c r="V33" s="148">
        <v>1</v>
      </c>
    </row>
    <row r="34" spans="2:22" s="27" customFormat="1" ht="54" x14ac:dyDescent="0.3">
      <c r="B34" s="208">
        <v>24</v>
      </c>
      <c r="C34" s="212" t="s">
        <v>557</v>
      </c>
      <c r="D34" s="167" t="s">
        <v>35</v>
      </c>
      <c r="E34" s="169" t="s">
        <v>600</v>
      </c>
      <c r="F34" s="172" t="s">
        <v>601</v>
      </c>
      <c r="G34" s="229" t="s">
        <v>602</v>
      </c>
      <c r="H34" s="159">
        <v>1</v>
      </c>
      <c r="I34" s="243" t="s">
        <v>2</v>
      </c>
      <c r="J34" s="182"/>
      <c r="K34" s="183"/>
      <c r="L34" s="182"/>
      <c r="M34" s="182"/>
      <c r="N34" s="182"/>
      <c r="O34" s="143"/>
      <c r="P34" s="252"/>
      <c r="Q34" s="155" t="s">
        <v>25</v>
      </c>
      <c r="R34" s="152" t="s">
        <v>609</v>
      </c>
      <c r="S34" s="165">
        <v>1</v>
      </c>
      <c r="T34" s="144">
        <v>1</v>
      </c>
      <c r="U34" s="144">
        <v>1</v>
      </c>
      <c r="V34" s="148">
        <v>1</v>
      </c>
    </row>
    <row r="35" spans="2:22" s="27" customFormat="1" ht="90" x14ac:dyDescent="0.3">
      <c r="B35" s="208">
        <v>25</v>
      </c>
      <c r="C35" s="212" t="s">
        <v>557</v>
      </c>
      <c r="D35" s="167" t="s">
        <v>35</v>
      </c>
      <c r="E35" s="169" t="s">
        <v>600</v>
      </c>
      <c r="F35" s="172" t="s">
        <v>603</v>
      </c>
      <c r="G35" s="229" t="s">
        <v>604</v>
      </c>
      <c r="H35" s="159">
        <v>3</v>
      </c>
      <c r="I35" s="241" t="s">
        <v>562</v>
      </c>
      <c r="J35" s="182"/>
      <c r="K35" s="183"/>
      <c r="L35" s="182"/>
      <c r="M35" s="182"/>
      <c r="N35" s="182"/>
      <c r="O35" s="143"/>
      <c r="P35" s="252"/>
      <c r="Q35" s="155" t="s">
        <v>25</v>
      </c>
      <c r="R35" s="152" t="s">
        <v>609</v>
      </c>
      <c r="S35" s="165"/>
      <c r="T35" s="144">
        <v>1</v>
      </c>
      <c r="U35" s="144">
        <v>1</v>
      </c>
      <c r="V35" s="148">
        <v>1</v>
      </c>
    </row>
    <row r="36" spans="2:22" s="27" customFormat="1" ht="36" x14ac:dyDescent="0.3">
      <c r="B36" s="208">
        <v>26</v>
      </c>
      <c r="C36" s="212" t="s">
        <v>557</v>
      </c>
      <c r="D36" s="167" t="s">
        <v>35</v>
      </c>
      <c r="E36" s="169" t="s">
        <v>600</v>
      </c>
      <c r="F36" s="172" t="s">
        <v>38</v>
      </c>
      <c r="G36" s="229" t="s">
        <v>39</v>
      </c>
      <c r="H36" s="159">
        <v>1</v>
      </c>
      <c r="I36" s="243" t="s">
        <v>2</v>
      </c>
      <c r="J36" s="182"/>
      <c r="K36" s="183"/>
      <c r="L36" s="182"/>
      <c r="M36" s="182"/>
      <c r="N36" s="182"/>
      <c r="O36" s="143"/>
      <c r="P36" s="252"/>
      <c r="Q36" s="155" t="s">
        <v>25</v>
      </c>
      <c r="R36" s="152" t="s">
        <v>609</v>
      </c>
      <c r="S36" s="165"/>
      <c r="T36" s="144">
        <v>1</v>
      </c>
      <c r="U36" s="144">
        <v>1</v>
      </c>
      <c r="V36" s="148">
        <v>1</v>
      </c>
    </row>
    <row r="37" spans="2:22" s="27" customFormat="1" ht="36" x14ac:dyDescent="0.3">
      <c r="B37" s="208">
        <v>27</v>
      </c>
      <c r="C37" s="212" t="s">
        <v>557</v>
      </c>
      <c r="D37" s="167" t="s">
        <v>35</v>
      </c>
      <c r="E37" s="169" t="s">
        <v>600</v>
      </c>
      <c r="F37" s="172" t="s">
        <v>605</v>
      </c>
      <c r="G37" s="229" t="s">
        <v>606</v>
      </c>
      <c r="H37" s="159">
        <v>4</v>
      </c>
      <c r="I37" s="241" t="s">
        <v>562</v>
      </c>
      <c r="J37" s="182"/>
      <c r="K37" s="183"/>
      <c r="L37" s="182"/>
      <c r="M37" s="182"/>
      <c r="N37" s="182"/>
      <c r="O37" s="143"/>
      <c r="P37" s="252"/>
      <c r="Q37" s="155" t="s">
        <v>25</v>
      </c>
      <c r="R37" s="152" t="s">
        <v>609</v>
      </c>
      <c r="S37" s="165">
        <v>1</v>
      </c>
      <c r="T37" s="144">
        <v>1</v>
      </c>
      <c r="U37" s="144">
        <v>1</v>
      </c>
      <c r="V37" s="148">
        <v>1</v>
      </c>
    </row>
    <row r="38" spans="2:22" s="27" customFormat="1" ht="54" x14ac:dyDescent="0.3">
      <c r="B38" s="208">
        <v>28</v>
      </c>
      <c r="C38" s="212" t="s">
        <v>557</v>
      </c>
      <c r="D38" s="167" t="s">
        <v>35</v>
      </c>
      <c r="E38" s="169" t="s">
        <v>600</v>
      </c>
      <c r="F38" s="172" t="s">
        <v>607</v>
      </c>
      <c r="G38" s="229" t="s">
        <v>608</v>
      </c>
      <c r="H38" s="159">
        <v>3</v>
      </c>
      <c r="I38" s="241" t="s">
        <v>562</v>
      </c>
      <c r="J38" s="182"/>
      <c r="K38" s="183"/>
      <c r="L38" s="182"/>
      <c r="M38" s="182"/>
      <c r="N38" s="182"/>
      <c r="O38" s="143"/>
      <c r="P38" s="252"/>
      <c r="Q38" s="155" t="s">
        <v>25</v>
      </c>
      <c r="R38" s="152" t="s">
        <v>609</v>
      </c>
      <c r="S38" s="165"/>
      <c r="T38" s="144">
        <v>1</v>
      </c>
      <c r="U38" s="144">
        <v>1</v>
      </c>
      <c r="V38" s="148">
        <v>1</v>
      </c>
    </row>
    <row r="39" spans="2:22" s="27" customFormat="1" ht="36" x14ac:dyDescent="0.3">
      <c r="B39" s="208">
        <v>29</v>
      </c>
      <c r="C39" s="212" t="s">
        <v>557</v>
      </c>
      <c r="D39" s="167" t="s">
        <v>35</v>
      </c>
      <c r="E39" s="169" t="s">
        <v>651</v>
      </c>
      <c r="F39" s="172" t="s">
        <v>652</v>
      </c>
      <c r="G39" s="229" t="s">
        <v>40</v>
      </c>
      <c r="H39" s="161">
        <v>1</v>
      </c>
      <c r="I39" s="244" t="s">
        <v>135</v>
      </c>
      <c r="J39" s="184"/>
      <c r="K39" s="185"/>
      <c r="L39" s="184"/>
      <c r="M39" s="184"/>
      <c r="N39" s="184"/>
      <c r="O39" s="186"/>
      <c r="P39" s="254"/>
      <c r="Q39" s="155" t="s">
        <v>25</v>
      </c>
      <c r="R39" s="152" t="s">
        <v>41</v>
      </c>
      <c r="S39" s="165">
        <v>1</v>
      </c>
      <c r="T39" s="144"/>
      <c r="U39" s="144"/>
      <c r="V39" s="148"/>
    </row>
    <row r="40" spans="2:22" s="27" customFormat="1" ht="72" x14ac:dyDescent="0.3">
      <c r="B40" s="208">
        <v>30</v>
      </c>
      <c r="C40" s="212" t="s">
        <v>557</v>
      </c>
      <c r="D40" s="167" t="s">
        <v>559</v>
      </c>
      <c r="E40" s="225">
        <v>97.3</v>
      </c>
      <c r="F40" s="172" t="s">
        <v>560</v>
      </c>
      <c r="G40" s="231" t="s">
        <v>561</v>
      </c>
      <c r="H40" s="161">
        <v>1</v>
      </c>
      <c r="I40" s="241" t="s">
        <v>562</v>
      </c>
      <c r="J40" s="182"/>
      <c r="K40" s="183"/>
      <c r="L40" s="182"/>
      <c r="M40" s="182"/>
      <c r="N40" s="182"/>
      <c r="O40" s="143"/>
      <c r="P40" s="252"/>
      <c r="Q40" s="155" t="s">
        <v>25</v>
      </c>
      <c r="R40" s="152" t="s">
        <v>563</v>
      </c>
      <c r="S40" s="165"/>
      <c r="T40" s="144"/>
      <c r="U40" s="144"/>
      <c r="V40" s="148">
        <v>1</v>
      </c>
    </row>
    <row r="41" spans="2:22" s="27" customFormat="1" ht="36.75" thickBot="1" x14ac:dyDescent="0.35">
      <c r="B41" s="209">
        <v>31</v>
      </c>
      <c r="C41" s="213" t="s">
        <v>557</v>
      </c>
      <c r="D41" s="222" t="s">
        <v>46</v>
      </c>
      <c r="E41" s="226">
        <v>100</v>
      </c>
      <c r="F41" s="215" t="s">
        <v>564</v>
      </c>
      <c r="G41" s="232" t="s">
        <v>565</v>
      </c>
      <c r="H41" s="247">
        <v>1</v>
      </c>
      <c r="I41" s="242" t="s">
        <v>562</v>
      </c>
      <c r="J41" s="192"/>
      <c r="K41" s="203"/>
      <c r="L41" s="192"/>
      <c r="M41" s="192"/>
      <c r="N41" s="192"/>
      <c r="O41" s="193"/>
      <c r="P41" s="253"/>
      <c r="Q41" s="163" t="s">
        <v>25</v>
      </c>
      <c r="R41" s="154" t="s">
        <v>563</v>
      </c>
      <c r="S41" s="166"/>
      <c r="T41" s="149"/>
      <c r="U41" s="149"/>
      <c r="V41" s="150">
        <v>1</v>
      </c>
    </row>
    <row r="42" spans="2:22" s="27" customFormat="1" ht="36" x14ac:dyDescent="0.3">
      <c r="B42" s="207">
        <v>32</v>
      </c>
      <c r="C42" s="211" t="s">
        <v>558</v>
      </c>
      <c r="D42" s="221" t="s">
        <v>49</v>
      </c>
      <c r="E42" s="224">
        <v>75.8</v>
      </c>
      <c r="F42" s="216" t="s">
        <v>771</v>
      </c>
      <c r="G42" s="233" t="s">
        <v>772</v>
      </c>
      <c r="H42" s="158">
        <v>1</v>
      </c>
      <c r="I42" s="240" t="s">
        <v>562</v>
      </c>
      <c r="J42" s="200"/>
      <c r="K42" s="201"/>
      <c r="L42" s="200"/>
      <c r="M42" s="200"/>
      <c r="N42" s="200"/>
      <c r="O42" s="202"/>
      <c r="P42" s="251"/>
      <c r="Q42" s="258"/>
      <c r="R42" s="151" t="s">
        <v>768</v>
      </c>
      <c r="S42" s="164"/>
      <c r="T42" s="146"/>
      <c r="U42" s="146"/>
      <c r="V42" s="147">
        <v>1</v>
      </c>
    </row>
    <row r="43" spans="2:22" s="27" customFormat="1" ht="54" x14ac:dyDescent="0.3">
      <c r="B43" s="208">
        <v>33</v>
      </c>
      <c r="C43" s="212" t="s">
        <v>558</v>
      </c>
      <c r="D43" s="167" t="s">
        <v>49</v>
      </c>
      <c r="E43" s="225">
        <v>75.8</v>
      </c>
      <c r="F43" s="174" t="s">
        <v>773</v>
      </c>
      <c r="G43" s="231" t="s">
        <v>774</v>
      </c>
      <c r="H43" s="159">
        <v>1</v>
      </c>
      <c r="I43" s="241" t="s">
        <v>562</v>
      </c>
      <c r="J43" s="182"/>
      <c r="K43" s="183"/>
      <c r="L43" s="182"/>
      <c r="M43" s="182"/>
      <c r="N43" s="182"/>
      <c r="O43" s="143"/>
      <c r="P43" s="252"/>
      <c r="Q43" s="155"/>
      <c r="R43" s="152" t="s">
        <v>768</v>
      </c>
      <c r="S43" s="165"/>
      <c r="T43" s="144">
        <v>0.5</v>
      </c>
      <c r="U43" s="144">
        <v>0.5</v>
      </c>
      <c r="V43" s="148"/>
    </row>
    <row r="44" spans="2:22" s="27" customFormat="1" ht="54" x14ac:dyDescent="0.3">
      <c r="B44" s="208">
        <v>34</v>
      </c>
      <c r="C44" s="212" t="s">
        <v>558</v>
      </c>
      <c r="D44" s="167" t="s">
        <v>49</v>
      </c>
      <c r="E44" s="225">
        <v>75.8</v>
      </c>
      <c r="F44" s="174" t="s">
        <v>775</v>
      </c>
      <c r="G44" s="231" t="s">
        <v>50</v>
      </c>
      <c r="H44" s="159">
        <v>2</v>
      </c>
      <c r="I44" s="241" t="s">
        <v>562</v>
      </c>
      <c r="J44" s="182"/>
      <c r="K44" s="183"/>
      <c r="L44" s="182"/>
      <c r="M44" s="182"/>
      <c r="N44" s="182"/>
      <c r="O44" s="143"/>
      <c r="P44" s="252"/>
      <c r="Q44" s="155"/>
      <c r="R44" s="152" t="s">
        <v>768</v>
      </c>
      <c r="S44" s="165"/>
      <c r="T44" s="144">
        <v>1</v>
      </c>
      <c r="U44" s="144"/>
      <c r="V44" s="148">
        <v>1</v>
      </c>
    </row>
    <row r="45" spans="2:22" s="27" customFormat="1" ht="36" x14ac:dyDescent="0.3">
      <c r="B45" s="208">
        <v>35</v>
      </c>
      <c r="C45" s="212" t="s">
        <v>558</v>
      </c>
      <c r="D45" s="167" t="s">
        <v>49</v>
      </c>
      <c r="E45" s="225">
        <v>75.8</v>
      </c>
      <c r="F45" s="174" t="s">
        <v>775</v>
      </c>
      <c r="G45" s="231" t="s">
        <v>776</v>
      </c>
      <c r="H45" s="159">
        <v>1</v>
      </c>
      <c r="I45" s="241" t="s">
        <v>562</v>
      </c>
      <c r="J45" s="182"/>
      <c r="K45" s="183"/>
      <c r="L45" s="182"/>
      <c r="M45" s="182"/>
      <c r="N45" s="182"/>
      <c r="O45" s="143"/>
      <c r="P45" s="252"/>
      <c r="Q45" s="155"/>
      <c r="R45" s="152" t="s">
        <v>768</v>
      </c>
      <c r="S45" s="165"/>
      <c r="T45" s="144"/>
      <c r="U45" s="144">
        <v>1</v>
      </c>
      <c r="V45" s="148"/>
    </row>
    <row r="46" spans="2:22" s="27" customFormat="1" ht="36" x14ac:dyDescent="0.3">
      <c r="B46" s="208">
        <v>36</v>
      </c>
      <c r="C46" s="212" t="s">
        <v>558</v>
      </c>
      <c r="D46" s="167" t="s">
        <v>49</v>
      </c>
      <c r="E46" s="225">
        <v>75.8</v>
      </c>
      <c r="F46" s="174" t="s">
        <v>775</v>
      </c>
      <c r="G46" s="231" t="s">
        <v>777</v>
      </c>
      <c r="H46" s="159">
        <v>1</v>
      </c>
      <c r="I46" s="241" t="s">
        <v>562</v>
      </c>
      <c r="J46" s="182"/>
      <c r="K46" s="183"/>
      <c r="L46" s="182"/>
      <c r="M46" s="182"/>
      <c r="N46" s="182"/>
      <c r="O46" s="143"/>
      <c r="P46" s="252"/>
      <c r="Q46" s="155"/>
      <c r="R46" s="152" t="s">
        <v>768</v>
      </c>
      <c r="S46" s="165"/>
      <c r="T46" s="144"/>
      <c r="U46" s="144">
        <v>1</v>
      </c>
      <c r="V46" s="148"/>
    </row>
    <row r="47" spans="2:22" s="27" customFormat="1" ht="54" x14ac:dyDescent="0.3">
      <c r="B47" s="208">
        <v>37</v>
      </c>
      <c r="C47" s="212" t="s">
        <v>558</v>
      </c>
      <c r="D47" s="167" t="s">
        <v>43</v>
      </c>
      <c r="E47" s="225">
        <v>100</v>
      </c>
      <c r="F47" s="172" t="s">
        <v>705</v>
      </c>
      <c r="G47" s="231" t="s">
        <v>706</v>
      </c>
      <c r="H47" s="159">
        <v>1</v>
      </c>
      <c r="I47" s="241" t="s">
        <v>562</v>
      </c>
      <c r="J47" s="182"/>
      <c r="K47" s="183"/>
      <c r="L47" s="182"/>
      <c r="M47" s="182"/>
      <c r="N47" s="182"/>
      <c r="O47" s="143"/>
      <c r="P47" s="252"/>
      <c r="Q47" s="155" t="s">
        <v>25</v>
      </c>
      <c r="R47" s="153" t="s">
        <v>696</v>
      </c>
      <c r="S47" s="165"/>
      <c r="T47" s="144"/>
      <c r="U47" s="144">
        <v>1</v>
      </c>
      <c r="V47" s="148"/>
    </row>
    <row r="48" spans="2:22" s="27" customFormat="1" ht="54.75" thickBot="1" x14ac:dyDescent="0.35">
      <c r="B48" s="209">
        <v>38</v>
      </c>
      <c r="C48" s="213" t="s">
        <v>558</v>
      </c>
      <c r="D48" s="222" t="s">
        <v>49</v>
      </c>
      <c r="E48" s="226">
        <v>75.8</v>
      </c>
      <c r="F48" s="217" t="s">
        <v>52</v>
      </c>
      <c r="G48" s="237" t="s">
        <v>53</v>
      </c>
      <c r="H48" s="248">
        <v>1</v>
      </c>
      <c r="I48" s="241" t="s">
        <v>2</v>
      </c>
      <c r="J48" s="192"/>
      <c r="K48" s="192"/>
      <c r="L48" s="192"/>
      <c r="M48" s="192"/>
      <c r="N48" s="192"/>
      <c r="O48" s="193"/>
      <c r="P48" s="253"/>
      <c r="Q48" s="163" t="s">
        <v>25</v>
      </c>
      <c r="R48" s="262" t="s">
        <v>89</v>
      </c>
      <c r="S48" s="166"/>
      <c r="T48" s="204">
        <v>1</v>
      </c>
      <c r="U48" s="204">
        <v>1</v>
      </c>
      <c r="V48" s="205">
        <v>1</v>
      </c>
    </row>
    <row r="49" spans="2:22" s="27" customFormat="1" ht="36" x14ac:dyDescent="0.3">
      <c r="B49" s="208">
        <v>39</v>
      </c>
      <c r="C49" s="212" t="s">
        <v>558</v>
      </c>
      <c r="D49" s="167" t="s">
        <v>43</v>
      </c>
      <c r="E49" s="225">
        <v>100</v>
      </c>
      <c r="F49" s="172" t="s">
        <v>707</v>
      </c>
      <c r="G49" s="231" t="s">
        <v>708</v>
      </c>
      <c r="H49" s="159">
        <v>1</v>
      </c>
      <c r="I49" s="241" t="s">
        <v>562</v>
      </c>
      <c r="J49" s="182"/>
      <c r="K49" s="183"/>
      <c r="L49" s="182"/>
      <c r="M49" s="182"/>
      <c r="N49" s="182"/>
      <c r="O49" s="143"/>
      <c r="P49" s="252"/>
      <c r="Q49" s="155" t="s">
        <v>25</v>
      </c>
      <c r="R49" s="153" t="s">
        <v>696</v>
      </c>
      <c r="S49" s="165"/>
      <c r="T49" s="144"/>
      <c r="U49" s="144">
        <v>1</v>
      </c>
      <c r="V49" s="148"/>
    </row>
    <row r="50" spans="2:22" s="27" customFormat="1" ht="36" x14ac:dyDescent="0.3">
      <c r="B50" s="208">
        <v>40</v>
      </c>
      <c r="C50" s="212" t="s">
        <v>558</v>
      </c>
      <c r="D50" s="167" t="s">
        <v>43</v>
      </c>
      <c r="E50" s="225">
        <v>100</v>
      </c>
      <c r="F50" s="172" t="s">
        <v>747</v>
      </c>
      <c r="G50" s="231" t="s">
        <v>748</v>
      </c>
      <c r="H50" s="159">
        <v>1</v>
      </c>
      <c r="I50" s="241" t="s">
        <v>562</v>
      </c>
      <c r="J50" s="182"/>
      <c r="K50" s="183"/>
      <c r="L50" s="182"/>
      <c r="M50" s="182"/>
      <c r="N50" s="182"/>
      <c r="O50" s="143"/>
      <c r="P50" s="252"/>
      <c r="Q50" s="155" t="s">
        <v>25</v>
      </c>
      <c r="R50" s="153" t="s">
        <v>749</v>
      </c>
      <c r="S50" s="165"/>
      <c r="T50" s="144"/>
      <c r="U50" s="144">
        <v>1</v>
      </c>
      <c r="V50" s="148"/>
    </row>
    <row r="51" spans="2:22" s="27" customFormat="1" ht="54" x14ac:dyDescent="0.3">
      <c r="B51" s="208">
        <v>41</v>
      </c>
      <c r="C51" s="212" t="s">
        <v>558</v>
      </c>
      <c r="D51" s="167" t="s">
        <v>43</v>
      </c>
      <c r="E51" s="225">
        <v>100</v>
      </c>
      <c r="F51" s="172" t="s">
        <v>750</v>
      </c>
      <c r="G51" s="231" t="s">
        <v>751</v>
      </c>
      <c r="H51" s="159">
        <v>2</v>
      </c>
      <c r="I51" s="241" t="s">
        <v>562</v>
      </c>
      <c r="J51" s="182"/>
      <c r="K51" s="183"/>
      <c r="L51" s="182"/>
      <c r="M51" s="182"/>
      <c r="N51" s="182"/>
      <c r="O51" s="143"/>
      <c r="P51" s="252"/>
      <c r="Q51" s="155" t="s">
        <v>25</v>
      </c>
      <c r="R51" s="153" t="s">
        <v>749</v>
      </c>
      <c r="S51" s="165"/>
      <c r="T51" s="144"/>
      <c r="U51" s="144">
        <v>1</v>
      </c>
      <c r="V51" s="148">
        <v>1</v>
      </c>
    </row>
    <row r="52" spans="2:22" s="27" customFormat="1" ht="72" x14ac:dyDescent="0.3">
      <c r="B52" s="208">
        <v>42</v>
      </c>
      <c r="C52" s="212" t="s">
        <v>558</v>
      </c>
      <c r="D52" s="167" t="s">
        <v>48</v>
      </c>
      <c r="E52" s="225">
        <v>93.8</v>
      </c>
      <c r="F52" s="172" t="s">
        <v>709</v>
      </c>
      <c r="G52" s="231" t="s">
        <v>710</v>
      </c>
      <c r="H52" s="159">
        <v>2</v>
      </c>
      <c r="I52" s="241" t="s">
        <v>562</v>
      </c>
      <c r="J52" s="182"/>
      <c r="K52" s="183"/>
      <c r="L52" s="182"/>
      <c r="M52" s="182"/>
      <c r="N52" s="182"/>
      <c r="O52" s="143"/>
      <c r="P52" s="252"/>
      <c r="Q52" s="155" t="s">
        <v>25</v>
      </c>
      <c r="R52" s="153" t="s">
        <v>696</v>
      </c>
      <c r="S52" s="165"/>
      <c r="T52" s="144"/>
      <c r="U52" s="144">
        <v>1</v>
      </c>
      <c r="V52" s="148">
        <v>1</v>
      </c>
    </row>
    <row r="53" spans="2:22" s="27" customFormat="1" ht="36" x14ac:dyDescent="0.3">
      <c r="B53" s="208">
        <v>43</v>
      </c>
      <c r="C53" s="212" t="s">
        <v>558</v>
      </c>
      <c r="D53" s="167" t="s">
        <v>48</v>
      </c>
      <c r="E53" s="225">
        <v>93.8</v>
      </c>
      <c r="F53" s="172" t="s">
        <v>711</v>
      </c>
      <c r="G53" s="234" t="s">
        <v>712</v>
      </c>
      <c r="H53" s="159">
        <v>8</v>
      </c>
      <c r="I53" s="241" t="s">
        <v>562</v>
      </c>
      <c r="J53" s="182"/>
      <c r="K53" s="183"/>
      <c r="L53" s="182"/>
      <c r="M53" s="182"/>
      <c r="N53" s="182"/>
      <c r="O53" s="143"/>
      <c r="P53" s="252"/>
      <c r="Q53" s="155" t="s">
        <v>25</v>
      </c>
      <c r="R53" s="153" t="s">
        <v>696</v>
      </c>
      <c r="S53" s="165"/>
      <c r="T53" s="144">
        <v>4</v>
      </c>
      <c r="U53" s="144"/>
      <c r="V53" s="148">
        <v>4</v>
      </c>
    </row>
    <row r="54" spans="2:22" s="27" customFormat="1" ht="36" x14ac:dyDescent="0.3">
      <c r="B54" s="208">
        <v>44</v>
      </c>
      <c r="C54" s="212" t="s">
        <v>558</v>
      </c>
      <c r="D54" s="167" t="s">
        <v>48</v>
      </c>
      <c r="E54" s="225">
        <v>93.8</v>
      </c>
      <c r="F54" s="174" t="s">
        <v>713</v>
      </c>
      <c r="G54" s="234" t="s">
        <v>714</v>
      </c>
      <c r="H54" s="159">
        <v>1</v>
      </c>
      <c r="I54" s="241" t="s">
        <v>562</v>
      </c>
      <c r="J54" s="182"/>
      <c r="K54" s="183"/>
      <c r="L54" s="182"/>
      <c r="M54" s="182"/>
      <c r="N54" s="182"/>
      <c r="O54" s="143"/>
      <c r="P54" s="252"/>
      <c r="Q54" s="155" t="s">
        <v>25</v>
      </c>
      <c r="R54" s="153" t="s">
        <v>696</v>
      </c>
      <c r="S54" s="165"/>
      <c r="T54" s="144"/>
      <c r="U54" s="144"/>
      <c r="V54" s="148">
        <v>1</v>
      </c>
    </row>
    <row r="55" spans="2:22" s="27" customFormat="1" ht="162" x14ac:dyDescent="0.3">
      <c r="B55" s="208">
        <v>45</v>
      </c>
      <c r="C55" s="212" t="s">
        <v>558</v>
      </c>
      <c r="D55" s="167" t="s">
        <v>48</v>
      </c>
      <c r="E55" s="225">
        <v>93.8</v>
      </c>
      <c r="F55" s="174" t="s">
        <v>715</v>
      </c>
      <c r="G55" s="234" t="s">
        <v>716</v>
      </c>
      <c r="H55" s="159">
        <v>1</v>
      </c>
      <c r="I55" s="241" t="s">
        <v>562</v>
      </c>
      <c r="J55" s="182"/>
      <c r="K55" s="183"/>
      <c r="L55" s="182"/>
      <c r="M55" s="182"/>
      <c r="N55" s="182"/>
      <c r="O55" s="143"/>
      <c r="P55" s="252"/>
      <c r="Q55" s="155" t="s">
        <v>25</v>
      </c>
      <c r="R55" s="153" t="s">
        <v>696</v>
      </c>
      <c r="S55" s="165"/>
      <c r="T55" s="144">
        <v>1</v>
      </c>
      <c r="U55" s="144"/>
      <c r="V55" s="148"/>
    </row>
    <row r="56" spans="2:22" s="27" customFormat="1" ht="36" x14ac:dyDescent="0.3">
      <c r="B56" s="208">
        <v>46</v>
      </c>
      <c r="C56" s="212" t="s">
        <v>558</v>
      </c>
      <c r="D56" s="167" t="s">
        <v>48</v>
      </c>
      <c r="E56" s="225">
        <v>93.8</v>
      </c>
      <c r="F56" s="172" t="s">
        <v>717</v>
      </c>
      <c r="G56" s="231" t="s">
        <v>718</v>
      </c>
      <c r="H56" s="159">
        <v>2</v>
      </c>
      <c r="I56" s="241" t="s">
        <v>562</v>
      </c>
      <c r="J56" s="182"/>
      <c r="K56" s="183"/>
      <c r="L56" s="182"/>
      <c r="M56" s="182"/>
      <c r="N56" s="182"/>
      <c r="O56" s="143"/>
      <c r="P56" s="252"/>
      <c r="Q56" s="155" t="s">
        <v>25</v>
      </c>
      <c r="R56" s="153" t="s">
        <v>696</v>
      </c>
      <c r="S56" s="165"/>
      <c r="T56" s="144"/>
      <c r="U56" s="144">
        <v>2</v>
      </c>
      <c r="V56" s="148"/>
    </row>
    <row r="57" spans="2:22" s="27" customFormat="1" ht="54" x14ac:dyDescent="0.3">
      <c r="B57" s="208">
        <v>47</v>
      </c>
      <c r="C57" s="212" t="s">
        <v>558</v>
      </c>
      <c r="D57" s="167" t="s">
        <v>48</v>
      </c>
      <c r="E57" s="225">
        <v>93.8</v>
      </c>
      <c r="F57" s="172" t="s">
        <v>719</v>
      </c>
      <c r="G57" s="231" t="s">
        <v>720</v>
      </c>
      <c r="H57" s="159">
        <v>1</v>
      </c>
      <c r="I57" s="241" t="s">
        <v>562</v>
      </c>
      <c r="J57" s="182"/>
      <c r="K57" s="183"/>
      <c r="L57" s="182"/>
      <c r="M57" s="182"/>
      <c r="N57" s="182"/>
      <c r="O57" s="143"/>
      <c r="P57" s="252"/>
      <c r="Q57" s="155" t="s">
        <v>25</v>
      </c>
      <c r="R57" s="153" t="s">
        <v>696</v>
      </c>
      <c r="S57" s="165"/>
      <c r="T57" s="144"/>
      <c r="U57" s="144">
        <v>1</v>
      </c>
      <c r="V57" s="148"/>
    </row>
    <row r="58" spans="2:22" s="27" customFormat="1" ht="54" x14ac:dyDescent="0.3">
      <c r="B58" s="208">
        <v>48</v>
      </c>
      <c r="C58" s="212" t="s">
        <v>558</v>
      </c>
      <c r="D58" s="167" t="s">
        <v>48</v>
      </c>
      <c r="E58" s="225">
        <v>93.8</v>
      </c>
      <c r="F58" s="172" t="s">
        <v>721</v>
      </c>
      <c r="G58" s="231" t="s">
        <v>716</v>
      </c>
      <c r="H58" s="159">
        <v>1</v>
      </c>
      <c r="I58" s="241" t="s">
        <v>562</v>
      </c>
      <c r="J58" s="182"/>
      <c r="K58" s="183"/>
      <c r="L58" s="182"/>
      <c r="M58" s="182"/>
      <c r="N58" s="182"/>
      <c r="O58" s="143"/>
      <c r="P58" s="252"/>
      <c r="Q58" s="155" t="s">
        <v>25</v>
      </c>
      <c r="R58" s="153" t="s">
        <v>696</v>
      </c>
      <c r="S58" s="165"/>
      <c r="T58" s="144">
        <v>1</v>
      </c>
      <c r="U58" s="144"/>
      <c r="V58" s="148"/>
    </row>
    <row r="59" spans="2:22" s="27" customFormat="1" ht="36" x14ac:dyDescent="0.3">
      <c r="B59" s="208">
        <v>49</v>
      </c>
      <c r="C59" s="212" t="s">
        <v>558</v>
      </c>
      <c r="D59" s="167" t="s">
        <v>46</v>
      </c>
      <c r="E59" s="225">
        <v>100</v>
      </c>
      <c r="F59" s="175" t="s">
        <v>566</v>
      </c>
      <c r="G59" s="234" t="s">
        <v>567</v>
      </c>
      <c r="H59" s="161">
        <v>1</v>
      </c>
      <c r="I59" s="241" t="s">
        <v>562</v>
      </c>
      <c r="J59" s="182"/>
      <c r="K59" s="183"/>
      <c r="L59" s="182"/>
      <c r="M59" s="182"/>
      <c r="N59" s="182"/>
      <c r="O59" s="143"/>
      <c r="P59" s="252"/>
      <c r="Q59" s="155" t="s">
        <v>25</v>
      </c>
      <c r="R59" s="152" t="s">
        <v>563</v>
      </c>
      <c r="S59" s="165"/>
      <c r="T59" s="144"/>
      <c r="U59" s="144">
        <v>1</v>
      </c>
      <c r="V59" s="148"/>
    </row>
    <row r="60" spans="2:22" s="27" customFormat="1" ht="54" x14ac:dyDescent="0.3">
      <c r="B60" s="208">
        <v>50</v>
      </c>
      <c r="C60" s="212" t="s">
        <v>558</v>
      </c>
      <c r="D60" s="167" t="s">
        <v>60</v>
      </c>
      <c r="E60" s="225">
        <v>96.9</v>
      </c>
      <c r="F60" s="173" t="s">
        <v>568</v>
      </c>
      <c r="G60" s="235" t="s">
        <v>569</v>
      </c>
      <c r="H60" s="161">
        <v>1</v>
      </c>
      <c r="I60" s="241" t="s">
        <v>562</v>
      </c>
      <c r="J60" s="182"/>
      <c r="K60" s="182"/>
      <c r="L60" s="182"/>
      <c r="M60" s="182"/>
      <c r="N60" s="182"/>
      <c r="O60" s="143"/>
      <c r="P60" s="252"/>
      <c r="Q60" s="155" t="s">
        <v>25</v>
      </c>
      <c r="R60" s="177" t="s">
        <v>563</v>
      </c>
      <c r="S60" s="165"/>
      <c r="T60" s="144"/>
      <c r="U60" s="144">
        <v>1</v>
      </c>
      <c r="V60" s="148"/>
    </row>
    <row r="61" spans="2:22" s="27" customFormat="1" ht="36" x14ac:dyDescent="0.3">
      <c r="B61" s="208">
        <v>51</v>
      </c>
      <c r="C61" s="212" t="s">
        <v>558</v>
      </c>
      <c r="D61" s="167" t="s">
        <v>60</v>
      </c>
      <c r="E61" s="225">
        <v>96.9</v>
      </c>
      <c r="F61" s="173" t="s">
        <v>570</v>
      </c>
      <c r="G61" s="235" t="s">
        <v>571</v>
      </c>
      <c r="H61" s="161">
        <v>1</v>
      </c>
      <c r="I61" s="241" t="s">
        <v>562</v>
      </c>
      <c r="J61" s="182"/>
      <c r="K61" s="182"/>
      <c r="L61" s="182"/>
      <c r="M61" s="182"/>
      <c r="N61" s="182"/>
      <c r="O61" s="143"/>
      <c r="P61" s="252"/>
      <c r="Q61" s="155" t="s">
        <v>25</v>
      </c>
      <c r="R61" s="152" t="s">
        <v>563</v>
      </c>
      <c r="S61" s="165"/>
      <c r="T61" s="144"/>
      <c r="U61" s="144"/>
      <c r="V61" s="148">
        <v>1</v>
      </c>
    </row>
    <row r="62" spans="2:22" s="27" customFormat="1" ht="144" x14ac:dyDescent="0.3">
      <c r="B62" s="208">
        <v>52</v>
      </c>
      <c r="C62" s="212" t="s">
        <v>558</v>
      </c>
      <c r="D62" s="167" t="s">
        <v>60</v>
      </c>
      <c r="E62" s="225">
        <v>96.9</v>
      </c>
      <c r="F62" s="175" t="s">
        <v>649</v>
      </c>
      <c r="G62" s="235" t="s">
        <v>752</v>
      </c>
      <c r="H62" s="159">
        <v>1</v>
      </c>
      <c r="I62" s="241" t="s">
        <v>562</v>
      </c>
      <c r="J62" s="182"/>
      <c r="K62" s="182"/>
      <c r="L62" s="182"/>
      <c r="M62" s="182"/>
      <c r="N62" s="182"/>
      <c r="O62" s="143"/>
      <c r="P62" s="252"/>
      <c r="Q62" s="155" t="s">
        <v>25</v>
      </c>
      <c r="R62" s="152" t="s">
        <v>650</v>
      </c>
      <c r="S62" s="165"/>
      <c r="T62" s="144">
        <v>0.5</v>
      </c>
      <c r="U62" s="144"/>
      <c r="V62" s="148">
        <v>0.5</v>
      </c>
    </row>
    <row r="63" spans="2:22" s="27" customFormat="1" ht="54" x14ac:dyDescent="0.3">
      <c r="B63" s="208">
        <v>53</v>
      </c>
      <c r="C63" s="212" t="s">
        <v>558</v>
      </c>
      <c r="D63" s="167" t="s">
        <v>54</v>
      </c>
      <c r="E63" s="225">
        <v>98.1</v>
      </c>
      <c r="F63" s="175" t="s">
        <v>586</v>
      </c>
      <c r="G63" s="236" t="s">
        <v>587</v>
      </c>
      <c r="H63" s="162">
        <v>1</v>
      </c>
      <c r="I63" s="241" t="s">
        <v>2</v>
      </c>
      <c r="J63" s="182"/>
      <c r="K63" s="182"/>
      <c r="L63" s="182"/>
      <c r="M63" s="182"/>
      <c r="N63" s="182"/>
      <c r="O63" s="143"/>
      <c r="P63" s="252"/>
      <c r="Q63" s="155" t="s">
        <v>25</v>
      </c>
      <c r="R63" s="152" t="s">
        <v>588</v>
      </c>
      <c r="S63" s="165"/>
      <c r="T63" s="144"/>
      <c r="U63" s="145">
        <v>1</v>
      </c>
      <c r="V63" s="178">
        <v>1</v>
      </c>
    </row>
    <row r="64" spans="2:22" s="27" customFormat="1" ht="54" x14ac:dyDescent="0.3">
      <c r="B64" s="208">
        <v>54</v>
      </c>
      <c r="C64" s="212" t="s">
        <v>558</v>
      </c>
      <c r="D64" s="167" t="s">
        <v>54</v>
      </c>
      <c r="E64" s="225">
        <v>98.1</v>
      </c>
      <c r="F64" s="173" t="s">
        <v>589</v>
      </c>
      <c r="G64" s="236" t="s">
        <v>590</v>
      </c>
      <c r="H64" s="159">
        <v>7</v>
      </c>
      <c r="I64" s="241" t="s">
        <v>562</v>
      </c>
      <c r="J64" s="182"/>
      <c r="K64" s="182"/>
      <c r="L64" s="182"/>
      <c r="M64" s="182"/>
      <c r="N64" s="182"/>
      <c r="O64" s="143"/>
      <c r="P64" s="252"/>
      <c r="Q64" s="155" t="s">
        <v>25</v>
      </c>
      <c r="R64" s="152" t="s">
        <v>588</v>
      </c>
      <c r="S64" s="165"/>
      <c r="T64" s="144">
        <v>1</v>
      </c>
      <c r="U64" s="144">
        <v>3</v>
      </c>
      <c r="V64" s="148">
        <v>3</v>
      </c>
    </row>
    <row r="65" spans="2:22" s="27" customFormat="1" ht="36" x14ac:dyDescent="0.3">
      <c r="B65" s="208">
        <v>55</v>
      </c>
      <c r="C65" s="212" t="s">
        <v>558</v>
      </c>
      <c r="D65" s="167" t="s">
        <v>54</v>
      </c>
      <c r="E65" s="225">
        <v>99.1</v>
      </c>
      <c r="F65" s="157" t="s">
        <v>611</v>
      </c>
      <c r="G65" s="231" t="s">
        <v>612</v>
      </c>
      <c r="H65" s="159">
        <v>1</v>
      </c>
      <c r="I65" s="241" t="s">
        <v>2</v>
      </c>
      <c r="J65" s="182"/>
      <c r="K65" s="182"/>
      <c r="L65" s="182"/>
      <c r="M65" s="182"/>
      <c r="N65" s="182"/>
      <c r="O65" s="143"/>
      <c r="P65" s="252"/>
      <c r="Q65" s="155" t="s">
        <v>25</v>
      </c>
      <c r="R65" s="152" t="s">
        <v>648</v>
      </c>
      <c r="S65" s="165">
        <v>1</v>
      </c>
      <c r="T65" s="144">
        <v>1</v>
      </c>
      <c r="U65" s="144">
        <v>1</v>
      </c>
      <c r="V65" s="148">
        <v>1</v>
      </c>
    </row>
    <row r="66" spans="2:22" s="27" customFormat="1" ht="36" x14ac:dyDescent="0.3">
      <c r="B66" s="208">
        <v>56</v>
      </c>
      <c r="C66" s="212" t="s">
        <v>558</v>
      </c>
      <c r="D66" s="167" t="s">
        <v>54</v>
      </c>
      <c r="E66" s="225">
        <v>98.1</v>
      </c>
      <c r="F66" s="156" t="s">
        <v>778</v>
      </c>
      <c r="G66" s="231" t="s">
        <v>779</v>
      </c>
      <c r="H66" s="159">
        <v>1</v>
      </c>
      <c r="I66" s="241" t="s">
        <v>562</v>
      </c>
      <c r="J66" s="182"/>
      <c r="K66" s="182"/>
      <c r="L66" s="182"/>
      <c r="M66" s="182"/>
      <c r="N66" s="182"/>
      <c r="O66" s="143"/>
      <c r="P66" s="252"/>
      <c r="Q66" s="155" t="s">
        <v>25</v>
      </c>
      <c r="R66" s="152" t="s">
        <v>768</v>
      </c>
      <c r="S66" s="165"/>
      <c r="T66" s="144">
        <v>0.2</v>
      </c>
      <c r="U66" s="144">
        <v>0.8</v>
      </c>
      <c r="V66" s="148"/>
    </row>
    <row r="67" spans="2:22" s="27" customFormat="1" ht="36" x14ac:dyDescent="0.3">
      <c r="B67" s="208">
        <v>57</v>
      </c>
      <c r="C67" s="212" t="s">
        <v>558</v>
      </c>
      <c r="D67" s="167" t="s">
        <v>54</v>
      </c>
      <c r="E67" s="225">
        <v>98.1</v>
      </c>
      <c r="F67" s="157" t="s">
        <v>778</v>
      </c>
      <c r="G67" s="231" t="s">
        <v>780</v>
      </c>
      <c r="H67" s="159">
        <v>1</v>
      </c>
      <c r="I67" s="241" t="s">
        <v>562</v>
      </c>
      <c r="J67" s="182"/>
      <c r="K67" s="182"/>
      <c r="L67" s="182"/>
      <c r="M67" s="182"/>
      <c r="N67" s="182"/>
      <c r="O67" s="143"/>
      <c r="P67" s="252"/>
      <c r="Q67" s="155" t="s">
        <v>25</v>
      </c>
      <c r="R67" s="152" t="s">
        <v>768</v>
      </c>
      <c r="S67" s="165"/>
      <c r="T67" s="144">
        <v>1</v>
      </c>
      <c r="U67" s="144"/>
      <c r="V67" s="148"/>
    </row>
    <row r="68" spans="2:22" s="27" customFormat="1" ht="54" x14ac:dyDescent="0.3">
      <c r="B68" s="208">
        <v>58</v>
      </c>
      <c r="C68" s="212" t="s">
        <v>558</v>
      </c>
      <c r="D68" s="167" t="s">
        <v>54</v>
      </c>
      <c r="E68" s="225">
        <v>98.1</v>
      </c>
      <c r="F68" s="156" t="s">
        <v>781</v>
      </c>
      <c r="G68" s="231" t="s">
        <v>782</v>
      </c>
      <c r="H68" s="159">
        <v>1</v>
      </c>
      <c r="I68" s="241" t="s">
        <v>562</v>
      </c>
      <c r="J68" s="182"/>
      <c r="K68" s="182"/>
      <c r="L68" s="182"/>
      <c r="M68" s="182"/>
      <c r="N68" s="182"/>
      <c r="O68" s="143"/>
      <c r="P68" s="252"/>
      <c r="Q68" s="155" t="s">
        <v>25</v>
      </c>
      <c r="R68" s="152" t="s">
        <v>768</v>
      </c>
      <c r="S68" s="165"/>
      <c r="T68" s="144"/>
      <c r="U68" s="144">
        <v>0.5</v>
      </c>
      <c r="V68" s="148">
        <v>0.5</v>
      </c>
    </row>
    <row r="69" spans="2:22" s="27" customFormat="1" ht="54" x14ac:dyDescent="0.3">
      <c r="B69" s="208">
        <v>59</v>
      </c>
      <c r="C69" s="212" t="s">
        <v>558</v>
      </c>
      <c r="D69" s="167" t="s">
        <v>54</v>
      </c>
      <c r="E69" s="225">
        <v>98.1</v>
      </c>
      <c r="F69" s="156" t="s">
        <v>781</v>
      </c>
      <c r="G69" s="231" t="s">
        <v>783</v>
      </c>
      <c r="H69" s="159">
        <v>1</v>
      </c>
      <c r="I69" s="241" t="s">
        <v>562</v>
      </c>
      <c r="J69" s="182"/>
      <c r="K69" s="182"/>
      <c r="L69" s="182"/>
      <c r="M69" s="182"/>
      <c r="N69" s="182"/>
      <c r="O69" s="143"/>
      <c r="P69" s="252"/>
      <c r="Q69" s="155" t="s">
        <v>25</v>
      </c>
      <c r="R69" s="152" t="s">
        <v>768</v>
      </c>
      <c r="S69" s="165"/>
      <c r="T69" s="144">
        <v>1</v>
      </c>
      <c r="U69" s="144"/>
      <c r="V69" s="148"/>
    </row>
    <row r="70" spans="2:22" s="27" customFormat="1" ht="54" x14ac:dyDescent="0.3">
      <c r="B70" s="208">
        <v>60</v>
      </c>
      <c r="C70" s="212" t="s">
        <v>558</v>
      </c>
      <c r="D70" s="167" t="s">
        <v>54</v>
      </c>
      <c r="E70" s="225">
        <v>98.1</v>
      </c>
      <c r="F70" s="156" t="s">
        <v>781</v>
      </c>
      <c r="G70" s="231" t="s">
        <v>784</v>
      </c>
      <c r="H70" s="159">
        <v>1</v>
      </c>
      <c r="I70" s="241" t="s">
        <v>562</v>
      </c>
      <c r="J70" s="182"/>
      <c r="K70" s="182"/>
      <c r="L70" s="182"/>
      <c r="M70" s="182"/>
      <c r="N70" s="182"/>
      <c r="O70" s="143"/>
      <c r="P70" s="252"/>
      <c r="Q70" s="155" t="s">
        <v>25</v>
      </c>
      <c r="R70" s="152" t="s">
        <v>768</v>
      </c>
      <c r="S70" s="165"/>
      <c r="T70" s="144"/>
      <c r="U70" s="144"/>
      <c r="V70" s="148">
        <v>1</v>
      </c>
    </row>
    <row r="71" spans="2:22" s="27" customFormat="1" ht="54" x14ac:dyDescent="0.3">
      <c r="B71" s="208">
        <v>61</v>
      </c>
      <c r="C71" s="212" t="s">
        <v>558</v>
      </c>
      <c r="D71" s="167" t="s">
        <v>54</v>
      </c>
      <c r="E71" s="225">
        <v>98.1</v>
      </c>
      <c r="F71" s="156" t="s">
        <v>56</v>
      </c>
      <c r="G71" s="231" t="s">
        <v>785</v>
      </c>
      <c r="H71" s="159">
        <v>1</v>
      </c>
      <c r="I71" s="241" t="s">
        <v>562</v>
      </c>
      <c r="J71" s="182"/>
      <c r="K71" s="182"/>
      <c r="L71" s="182"/>
      <c r="M71" s="182"/>
      <c r="N71" s="182"/>
      <c r="O71" s="143"/>
      <c r="P71" s="252"/>
      <c r="Q71" s="155" t="s">
        <v>25</v>
      </c>
      <c r="R71" s="152" t="s">
        <v>768</v>
      </c>
      <c r="S71" s="165">
        <v>0.6</v>
      </c>
      <c r="T71" s="144">
        <v>0.4</v>
      </c>
      <c r="U71" s="144"/>
      <c r="V71" s="148"/>
    </row>
    <row r="72" spans="2:22" s="27" customFormat="1" ht="54" x14ac:dyDescent="0.3">
      <c r="B72" s="208">
        <v>62</v>
      </c>
      <c r="C72" s="212" t="s">
        <v>558</v>
      </c>
      <c r="D72" s="167" t="s">
        <v>591</v>
      </c>
      <c r="E72" s="225">
        <v>87.1</v>
      </c>
      <c r="F72" s="173" t="s">
        <v>592</v>
      </c>
      <c r="G72" s="236" t="s">
        <v>593</v>
      </c>
      <c r="H72" s="161">
        <v>3</v>
      </c>
      <c r="I72" s="241" t="s">
        <v>562</v>
      </c>
      <c r="J72" s="182"/>
      <c r="K72" s="182"/>
      <c r="L72" s="182"/>
      <c r="M72" s="182"/>
      <c r="N72" s="182"/>
      <c r="O72" s="143"/>
      <c r="P72" s="252"/>
      <c r="Q72" s="155" t="s">
        <v>25</v>
      </c>
      <c r="R72" s="152" t="s">
        <v>89</v>
      </c>
      <c r="S72" s="165"/>
      <c r="T72" s="144">
        <v>1</v>
      </c>
      <c r="U72" s="144">
        <v>1</v>
      </c>
      <c r="V72" s="148">
        <v>1</v>
      </c>
    </row>
    <row r="73" spans="2:22" s="27" customFormat="1" ht="36" x14ac:dyDescent="0.3">
      <c r="B73" s="208">
        <v>63</v>
      </c>
      <c r="C73" s="212" t="s">
        <v>558</v>
      </c>
      <c r="D73" s="167" t="s">
        <v>591</v>
      </c>
      <c r="E73" s="225">
        <v>87.1</v>
      </c>
      <c r="F73" s="175" t="s">
        <v>594</v>
      </c>
      <c r="G73" s="236" t="s">
        <v>595</v>
      </c>
      <c r="H73" s="162">
        <v>1</v>
      </c>
      <c r="I73" s="241" t="s">
        <v>562</v>
      </c>
      <c r="J73" s="182"/>
      <c r="K73" s="182"/>
      <c r="L73" s="182"/>
      <c r="M73" s="182"/>
      <c r="N73" s="182"/>
      <c r="O73" s="143"/>
      <c r="P73" s="252"/>
      <c r="Q73" s="155" t="s">
        <v>25</v>
      </c>
      <c r="R73" s="152" t="s">
        <v>89</v>
      </c>
      <c r="S73" s="165"/>
      <c r="T73" s="145">
        <v>1</v>
      </c>
      <c r="U73" s="145">
        <v>1</v>
      </c>
      <c r="V73" s="178">
        <v>1</v>
      </c>
    </row>
    <row r="74" spans="2:22" s="27" customFormat="1" ht="72" x14ac:dyDescent="0.3">
      <c r="B74" s="208">
        <v>64</v>
      </c>
      <c r="C74" s="212" t="s">
        <v>558</v>
      </c>
      <c r="D74" s="167" t="s">
        <v>44</v>
      </c>
      <c r="E74" s="169">
        <v>87.1</v>
      </c>
      <c r="F74" s="175" t="s">
        <v>653</v>
      </c>
      <c r="G74" s="235" t="s">
        <v>654</v>
      </c>
      <c r="H74" s="161">
        <v>1</v>
      </c>
      <c r="I74" s="244" t="s">
        <v>135</v>
      </c>
      <c r="J74" s="184"/>
      <c r="K74" s="184"/>
      <c r="L74" s="184"/>
      <c r="M74" s="184"/>
      <c r="N74" s="184"/>
      <c r="O74" s="186"/>
      <c r="P74" s="254"/>
      <c r="Q74" s="155" t="s">
        <v>25</v>
      </c>
      <c r="R74" s="152" t="s">
        <v>41</v>
      </c>
      <c r="S74" s="165"/>
      <c r="T74" s="144">
        <v>1</v>
      </c>
      <c r="U74" s="144"/>
      <c r="V74" s="148"/>
    </row>
    <row r="75" spans="2:22" s="27" customFormat="1" ht="72" x14ac:dyDescent="0.3">
      <c r="B75" s="208">
        <v>65</v>
      </c>
      <c r="C75" s="212" t="s">
        <v>558</v>
      </c>
      <c r="D75" s="167" t="s">
        <v>44</v>
      </c>
      <c r="E75" s="225">
        <v>87.1</v>
      </c>
      <c r="F75" s="175" t="s">
        <v>655</v>
      </c>
      <c r="G75" s="235" t="s">
        <v>656</v>
      </c>
      <c r="H75" s="159">
        <v>1</v>
      </c>
      <c r="I75" s="244" t="s">
        <v>135</v>
      </c>
      <c r="J75" s="187"/>
      <c r="K75" s="187"/>
      <c r="L75" s="182"/>
      <c r="M75" s="182"/>
      <c r="N75" s="182"/>
      <c r="O75" s="143"/>
      <c r="P75" s="252"/>
      <c r="Q75" s="155" t="s">
        <v>25</v>
      </c>
      <c r="R75" s="153" t="s">
        <v>41</v>
      </c>
      <c r="S75" s="165"/>
      <c r="T75" s="144"/>
      <c r="U75" s="144">
        <v>0.3</v>
      </c>
      <c r="V75" s="148">
        <v>0.7</v>
      </c>
    </row>
    <row r="76" spans="2:22" s="27" customFormat="1" ht="36" x14ac:dyDescent="0.3">
      <c r="B76" s="208">
        <v>66</v>
      </c>
      <c r="C76" s="212" t="s">
        <v>558</v>
      </c>
      <c r="D76" s="167" t="s">
        <v>44</v>
      </c>
      <c r="E76" s="225">
        <v>87.1</v>
      </c>
      <c r="F76" s="173" t="s">
        <v>657</v>
      </c>
      <c r="G76" s="235" t="s">
        <v>658</v>
      </c>
      <c r="H76" s="159">
        <v>1</v>
      </c>
      <c r="I76" s="241" t="s">
        <v>2</v>
      </c>
      <c r="J76" s="187"/>
      <c r="K76" s="187"/>
      <c r="L76" s="187"/>
      <c r="M76" s="182"/>
      <c r="N76" s="182"/>
      <c r="O76" s="143"/>
      <c r="P76" s="252"/>
      <c r="Q76" s="155" t="s">
        <v>25</v>
      </c>
      <c r="R76" s="153" t="s">
        <v>41</v>
      </c>
      <c r="S76" s="165"/>
      <c r="T76" s="144"/>
      <c r="U76" s="144">
        <v>0.3</v>
      </c>
      <c r="V76" s="148">
        <v>0.7</v>
      </c>
    </row>
    <row r="77" spans="2:22" s="27" customFormat="1" ht="54" x14ac:dyDescent="0.3">
      <c r="B77" s="208">
        <v>67</v>
      </c>
      <c r="C77" s="212" t="s">
        <v>558</v>
      </c>
      <c r="D77" s="167" t="s">
        <v>44</v>
      </c>
      <c r="E77" s="225">
        <v>87.1</v>
      </c>
      <c r="F77" s="175" t="s">
        <v>659</v>
      </c>
      <c r="G77" s="235" t="s">
        <v>660</v>
      </c>
      <c r="H77" s="159">
        <v>5</v>
      </c>
      <c r="I77" s="241" t="s">
        <v>135</v>
      </c>
      <c r="J77" s="187"/>
      <c r="K77" s="187"/>
      <c r="L77" s="187"/>
      <c r="M77" s="182"/>
      <c r="N77" s="182"/>
      <c r="O77" s="143"/>
      <c r="P77" s="252"/>
      <c r="Q77" s="155" t="s">
        <v>25</v>
      </c>
      <c r="R77" s="153" t="s">
        <v>41</v>
      </c>
      <c r="S77" s="165"/>
      <c r="T77" s="144">
        <v>5</v>
      </c>
      <c r="U77" s="144"/>
      <c r="V77" s="148"/>
    </row>
    <row r="78" spans="2:22" s="27" customFormat="1" ht="36" x14ac:dyDescent="0.3">
      <c r="B78" s="208">
        <v>68</v>
      </c>
      <c r="C78" s="212" t="s">
        <v>558</v>
      </c>
      <c r="D78" s="167" t="s">
        <v>44</v>
      </c>
      <c r="E78" s="225">
        <v>87.1</v>
      </c>
      <c r="F78" s="175" t="s">
        <v>661</v>
      </c>
      <c r="G78" s="235" t="s">
        <v>662</v>
      </c>
      <c r="H78" s="159">
        <v>1</v>
      </c>
      <c r="I78" s="241" t="s">
        <v>135</v>
      </c>
      <c r="J78" s="187"/>
      <c r="K78" s="188"/>
      <c r="L78" s="182"/>
      <c r="M78" s="182"/>
      <c r="N78" s="182"/>
      <c r="O78" s="143"/>
      <c r="P78" s="252"/>
      <c r="Q78" s="155" t="s">
        <v>25</v>
      </c>
      <c r="R78" s="153" t="s">
        <v>41</v>
      </c>
      <c r="S78" s="165">
        <v>1</v>
      </c>
      <c r="T78" s="144"/>
      <c r="U78" s="144"/>
      <c r="V78" s="148"/>
    </row>
    <row r="79" spans="2:22" s="27" customFormat="1" ht="54" x14ac:dyDescent="0.3">
      <c r="B79" s="208">
        <v>69</v>
      </c>
      <c r="C79" s="212" t="s">
        <v>558</v>
      </c>
      <c r="D79" s="167" t="s">
        <v>44</v>
      </c>
      <c r="E79" s="225">
        <v>87.1</v>
      </c>
      <c r="F79" s="173" t="s">
        <v>663</v>
      </c>
      <c r="G79" s="235" t="s">
        <v>664</v>
      </c>
      <c r="H79" s="159">
        <v>1</v>
      </c>
      <c r="I79" s="243" t="s">
        <v>135</v>
      </c>
      <c r="J79" s="187"/>
      <c r="K79" s="189"/>
      <c r="L79" s="189"/>
      <c r="M79" s="189"/>
      <c r="N79" s="189"/>
      <c r="O79" s="143"/>
      <c r="P79" s="252"/>
      <c r="Q79" s="155" t="s">
        <v>25</v>
      </c>
      <c r="R79" s="153" t="s">
        <v>41</v>
      </c>
      <c r="S79" s="165"/>
      <c r="T79" s="144"/>
      <c r="U79" s="144">
        <v>0.5</v>
      </c>
      <c r="V79" s="148">
        <v>0.5</v>
      </c>
    </row>
    <row r="80" spans="2:22" s="27" customFormat="1" ht="54" x14ac:dyDescent="0.3">
      <c r="B80" s="208">
        <v>70</v>
      </c>
      <c r="C80" s="212" t="s">
        <v>558</v>
      </c>
      <c r="D80" s="167" t="s">
        <v>44</v>
      </c>
      <c r="E80" s="225">
        <v>87.1</v>
      </c>
      <c r="F80" s="173" t="s">
        <v>665</v>
      </c>
      <c r="G80" s="235" t="s">
        <v>666</v>
      </c>
      <c r="H80" s="159">
        <v>1</v>
      </c>
      <c r="I80" s="243" t="s">
        <v>135</v>
      </c>
      <c r="J80" s="187"/>
      <c r="K80" s="187"/>
      <c r="L80" s="188"/>
      <c r="M80" s="182"/>
      <c r="N80" s="182"/>
      <c r="O80" s="143"/>
      <c r="P80" s="252"/>
      <c r="Q80" s="155" t="s">
        <v>25</v>
      </c>
      <c r="R80" s="153" t="s">
        <v>41</v>
      </c>
      <c r="S80" s="165">
        <v>1</v>
      </c>
      <c r="T80" s="144"/>
      <c r="U80" s="144"/>
      <c r="V80" s="148"/>
    </row>
    <row r="81" spans="2:22" s="27" customFormat="1" ht="54" x14ac:dyDescent="0.3">
      <c r="B81" s="208">
        <v>71</v>
      </c>
      <c r="C81" s="212" t="s">
        <v>558</v>
      </c>
      <c r="D81" s="167" t="s">
        <v>44</v>
      </c>
      <c r="E81" s="225">
        <v>87.1</v>
      </c>
      <c r="F81" s="175" t="s">
        <v>667</v>
      </c>
      <c r="G81" s="235" t="s">
        <v>668</v>
      </c>
      <c r="H81" s="159">
        <v>1</v>
      </c>
      <c r="I81" s="241" t="s">
        <v>135</v>
      </c>
      <c r="J81" s="182"/>
      <c r="K81" s="189"/>
      <c r="L81" s="189"/>
      <c r="M81" s="189"/>
      <c r="N81" s="189"/>
      <c r="O81" s="143"/>
      <c r="P81" s="252"/>
      <c r="Q81" s="155" t="s">
        <v>25</v>
      </c>
      <c r="R81" s="153" t="s">
        <v>41</v>
      </c>
      <c r="S81" s="165"/>
      <c r="T81" s="144"/>
      <c r="U81" s="144">
        <v>0.3</v>
      </c>
      <c r="V81" s="148">
        <v>0.7</v>
      </c>
    </row>
    <row r="82" spans="2:22" s="27" customFormat="1" ht="54" x14ac:dyDescent="0.3">
      <c r="B82" s="208">
        <v>72</v>
      </c>
      <c r="C82" s="212" t="s">
        <v>558</v>
      </c>
      <c r="D82" s="167" t="s">
        <v>44</v>
      </c>
      <c r="E82" s="225">
        <v>87.1</v>
      </c>
      <c r="F82" s="173" t="s">
        <v>669</v>
      </c>
      <c r="G82" s="236" t="s">
        <v>670</v>
      </c>
      <c r="H82" s="159">
        <v>1</v>
      </c>
      <c r="I82" s="241" t="s">
        <v>135</v>
      </c>
      <c r="J82" s="182"/>
      <c r="K82" s="182"/>
      <c r="L82" s="182"/>
      <c r="M82" s="182"/>
      <c r="N82" s="182"/>
      <c r="O82" s="143"/>
      <c r="P82" s="252"/>
      <c r="Q82" s="155" t="s">
        <v>25</v>
      </c>
      <c r="R82" s="153" t="s">
        <v>41</v>
      </c>
      <c r="S82" s="165"/>
      <c r="T82" s="144"/>
      <c r="U82" s="144"/>
      <c r="V82" s="148">
        <v>1</v>
      </c>
    </row>
    <row r="83" spans="2:22" s="27" customFormat="1" ht="54" x14ac:dyDescent="0.3">
      <c r="B83" s="208">
        <v>73</v>
      </c>
      <c r="C83" s="212" t="s">
        <v>558</v>
      </c>
      <c r="D83" s="167" t="s">
        <v>44</v>
      </c>
      <c r="E83" s="225">
        <v>87.1</v>
      </c>
      <c r="F83" s="173" t="s">
        <v>671</v>
      </c>
      <c r="G83" s="235" t="s">
        <v>672</v>
      </c>
      <c r="H83" s="159">
        <v>1</v>
      </c>
      <c r="I83" s="241" t="s">
        <v>135</v>
      </c>
      <c r="J83" s="187"/>
      <c r="K83" s="187"/>
      <c r="L83" s="188"/>
      <c r="M83" s="182"/>
      <c r="N83" s="182"/>
      <c r="O83" s="143"/>
      <c r="P83" s="252"/>
      <c r="Q83" s="155" t="s">
        <v>25</v>
      </c>
      <c r="R83" s="153" t="s">
        <v>41</v>
      </c>
      <c r="S83" s="165"/>
      <c r="T83" s="144"/>
      <c r="U83" s="144">
        <v>0.3</v>
      </c>
      <c r="V83" s="148">
        <v>0.7</v>
      </c>
    </row>
    <row r="84" spans="2:22" s="27" customFormat="1" ht="36" x14ac:dyDescent="0.3">
      <c r="B84" s="208">
        <v>74</v>
      </c>
      <c r="C84" s="212" t="s">
        <v>558</v>
      </c>
      <c r="D84" s="167" t="s">
        <v>44</v>
      </c>
      <c r="E84" s="225">
        <v>87.1</v>
      </c>
      <c r="F84" s="173" t="s">
        <v>673</v>
      </c>
      <c r="G84" s="235" t="s">
        <v>674</v>
      </c>
      <c r="H84" s="159">
        <v>1</v>
      </c>
      <c r="I84" s="241" t="s">
        <v>135</v>
      </c>
      <c r="J84" s="182"/>
      <c r="K84" s="187"/>
      <c r="L84" s="182"/>
      <c r="M84" s="182"/>
      <c r="N84" s="182"/>
      <c r="O84" s="143"/>
      <c r="P84" s="252"/>
      <c r="Q84" s="155" t="s">
        <v>25</v>
      </c>
      <c r="R84" s="153" t="s">
        <v>41</v>
      </c>
      <c r="S84" s="165"/>
      <c r="T84" s="144"/>
      <c r="U84" s="144">
        <v>0.3</v>
      </c>
      <c r="V84" s="148">
        <v>0.7</v>
      </c>
    </row>
    <row r="85" spans="2:22" s="27" customFormat="1" ht="54" x14ac:dyDescent="0.3">
      <c r="B85" s="208">
        <v>75</v>
      </c>
      <c r="C85" s="212" t="s">
        <v>558</v>
      </c>
      <c r="D85" s="167" t="s">
        <v>44</v>
      </c>
      <c r="E85" s="225">
        <v>87.1</v>
      </c>
      <c r="F85" s="173" t="s">
        <v>675</v>
      </c>
      <c r="G85" s="235" t="s">
        <v>676</v>
      </c>
      <c r="H85" s="162">
        <v>1</v>
      </c>
      <c r="I85" s="241" t="s">
        <v>2</v>
      </c>
      <c r="J85" s="189"/>
      <c r="K85" s="189"/>
      <c r="L85" s="189"/>
      <c r="M85" s="189"/>
      <c r="N85" s="189"/>
      <c r="O85" s="143"/>
      <c r="P85" s="252"/>
      <c r="Q85" s="155" t="s">
        <v>25</v>
      </c>
      <c r="R85" s="153" t="s">
        <v>41</v>
      </c>
      <c r="S85" s="180"/>
      <c r="T85" s="145"/>
      <c r="U85" s="145">
        <v>1</v>
      </c>
      <c r="V85" s="178">
        <v>1</v>
      </c>
    </row>
    <row r="86" spans="2:22" s="27" customFormat="1" ht="54" x14ac:dyDescent="0.3">
      <c r="B86" s="208">
        <v>76</v>
      </c>
      <c r="C86" s="212" t="s">
        <v>558</v>
      </c>
      <c r="D86" s="167" t="s">
        <v>44</v>
      </c>
      <c r="E86" s="225">
        <v>87.1</v>
      </c>
      <c r="F86" s="173" t="s">
        <v>627</v>
      </c>
      <c r="G86" s="235" t="s">
        <v>677</v>
      </c>
      <c r="H86" s="162">
        <v>1</v>
      </c>
      <c r="I86" s="241" t="s">
        <v>2</v>
      </c>
      <c r="J86" s="189"/>
      <c r="K86" s="189"/>
      <c r="L86" s="189"/>
      <c r="M86" s="189"/>
      <c r="N86" s="189"/>
      <c r="O86" s="143"/>
      <c r="P86" s="252"/>
      <c r="Q86" s="155" t="s">
        <v>25</v>
      </c>
      <c r="R86" s="153" t="s">
        <v>41</v>
      </c>
      <c r="S86" s="165"/>
      <c r="T86" s="144"/>
      <c r="U86" s="145">
        <v>1</v>
      </c>
      <c r="V86" s="178">
        <v>1</v>
      </c>
    </row>
    <row r="87" spans="2:22" s="27" customFormat="1" ht="54" x14ac:dyDescent="0.3">
      <c r="B87" s="208">
        <v>77</v>
      </c>
      <c r="C87" s="212" t="s">
        <v>558</v>
      </c>
      <c r="D87" s="167" t="s">
        <v>45</v>
      </c>
      <c r="E87" s="225">
        <v>85</v>
      </c>
      <c r="F87" s="175" t="s">
        <v>678</v>
      </c>
      <c r="G87" s="235" t="s">
        <v>679</v>
      </c>
      <c r="H87" s="159">
        <v>1</v>
      </c>
      <c r="I87" s="241" t="s">
        <v>135</v>
      </c>
      <c r="J87" s="188"/>
      <c r="K87" s="187"/>
      <c r="L87" s="182"/>
      <c r="M87" s="182"/>
      <c r="N87" s="182"/>
      <c r="O87" s="143"/>
      <c r="P87" s="252"/>
      <c r="Q87" s="155" t="s">
        <v>25</v>
      </c>
      <c r="R87" s="153" t="s">
        <v>41</v>
      </c>
      <c r="S87" s="165"/>
      <c r="T87" s="144"/>
      <c r="U87" s="144">
        <v>0.3</v>
      </c>
      <c r="V87" s="148">
        <v>0.7</v>
      </c>
    </row>
    <row r="88" spans="2:22" s="27" customFormat="1" ht="54" x14ac:dyDescent="0.3">
      <c r="B88" s="208">
        <v>78</v>
      </c>
      <c r="C88" s="212" t="s">
        <v>558</v>
      </c>
      <c r="D88" s="167" t="s">
        <v>45</v>
      </c>
      <c r="E88" s="225">
        <v>85</v>
      </c>
      <c r="F88" s="175" t="s">
        <v>680</v>
      </c>
      <c r="G88" s="235" t="s">
        <v>681</v>
      </c>
      <c r="H88" s="159">
        <v>1</v>
      </c>
      <c r="I88" s="241" t="s">
        <v>135</v>
      </c>
      <c r="J88" s="188"/>
      <c r="K88" s="187"/>
      <c r="L88" s="182"/>
      <c r="M88" s="182"/>
      <c r="N88" s="182"/>
      <c r="O88" s="143"/>
      <c r="P88" s="252"/>
      <c r="Q88" s="155" t="s">
        <v>25</v>
      </c>
      <c r="R88" s="153" t="s">
        <v>41</v>
      </c>
      <c r="S88" s="165"/>
      <c r="T88" s="144">
        <v>1</v>
      </c>
      <c r="U88" s="144"/>
      <c r="V88" s="148"/>
    </row>
    <row r="89" spans="2:22" s="27" customFormat="1" ht="36" x14ac:dyDescent="0.3">
      <c r="B89" s="208">
        <v>79</v>
      </c>
      <c r="C89" s="212" t="s">
        <v>558</v>
      </c>
      <c r="D89" s="167" t="s">
        <v>45</v>
      </c>
      <c r="E89" s="225">
        <v>85</v>
      </c>
      <c r="F89" s="175" t="s">
        <v>682</v>
      </c>
      <c r="G89" s="235" t="s">
        <v>683</v>
      </c>
      <c r="H89" s="159">
        <v>1</v>
      </c>
      <c r="I89" s="241" t="s">
        <v>135</v>
      </c>
      <c r="J89" s="188"/>
      <c r="K89" s="187"/>
      <c r="L89" s="182"/>
      <c r="M89" s="182"/>
      <c r="N89" s="182"/>
      <c r="O89" s="143"/>
      <c r="P89" s="252"/>
      <c r="Q89" s="155" t="s">
        <v>25</v>
      </c>
      <c r="R89" s="153" t="s">
        <v>41</v>
      </c>
      <c r="S89" s="165"/>
      <c r="T89" s="144">
        <v>1</v>
      </c>
      <c r="U89" s="144"/>
      <c r="V89" s="148"/>
    </row>
    <row r="90" spans="2:22" s="27" customFormat="1" ht="36.75" thickBot="1" x14ac:dyDescent="0.35">
      <c r="B90" s="208">
        <v>80</v>
      </c>
      <c r="C90" s="212" t="s">
        <v>558</v>
      </c>
      <c r="D90" s="167" t="s">
        <v>45</v>
      </c>
      <c r="E90" s="225">
        <v>85</v>
      </c>
      <c r="F90" s="175" t="s">
        <v>684</v>
      </c>
      <c r="G90" s="235" t="s">
        <v>685</v>
      </c>
      <c r="H90" s="159">
        <v>1</v>
      </c>
      <c r="I90" s="241" t="s">
        <v>135</v>
      </c>
      <c r="J90" s="188"/>
      <c r="K90" s="187"/>
      <c r="L90" s="182"/>
      <c r="M90" s="182"/>
      <c r="N90" s="182"/>
      <c r="O90" s="143"/>
      <c r="P90" s="252"/>
      <c r="Q90" s="155" t="s">
        <v>25</v>
      </c>
      <c r="R90" s="153" t="s">
        <v>41</v>
      </c>
      <c r="S90" s="165"/>
      <c r="T90" s="144">
        <v>1</v>
      </c>
      <c r="U90" s="144"/>
      <c r="V90" s="148"/>
    </row>
    <row r="91" spans="2:22" s="27" customFormat="1" ht="72" x14ac:dyDescent="0.3">
      <c r="B91" s="207">
        <v>81</v>
      </c>
      <c r="C91" s="211" t="s">
        <v>722</v>
      </c>
      <c r="D91" s="221" t="s">
        <v>63</v>
      </c>
      <c r="E91" s="224">
        <v>93.6</v>
      </c>
      <c r="F91" s="218" t="s">
        <v>723</v>
      </c>
      <c r="G91" s="238" t="s">
        <v>724</v>
      </c>
      <c r="H91" s="158">
        <v>2</v>
      </c>
      <c r="I91" s="240" t="s">
        <v>562</v>
      </c>
      <c r="J91" s="200"/>
      <c r="K91" s="200"/>
      <c r="L91" s="200"/>
      <c r="M91" s="200"/>
      <c r="N91" s="200"/>
      <c r="O91" s="202"/>
      <c r="P91" s="251"/>
      <c r="Q91" s="258" t="s">
        <v>25</v>
      </c>
      <c r="R91" s="261" t="s">
        <v>696</v>
      </c>
      <c r="S91" s="164"/>
      <c r="T91" s="146">
        <v>1</v>
      </c>
      <c r="U91" s="146"/>
      <c r="V91" s="147">
        <v>1</v>
      </c>
    </row>
    <row r="92" spans="2:22" s="27" customFormat="1" ht="54" x14ac:dyDescent="0.3">
      <c r="B92" s="208">
        <v>82</v>
      </c>
      <c r="C92" s="212" t="s">
        <v>722</v>
      </c>
      <c r="D92" s="167" t="s">
        <v>63</v>
      </c>
      <c r="E92" s="225">
        <v>93.6</v>
      </c>
      <c r="F92" s="173" t="s">
        <v>725</v>
      </c>
      <c r="G92" s="236" t="s">
        <v>726</v>
      </c>
      <c r="H92" s="159">
        <v>1</v>
      </c>
      <c r="I92" s="241" t="s">
        <v>562</v>
      </c>
      <c r="J92" s="182"/>
      <c r="K92" s="182"/>
      <c r="L92" s="182"/>
      <c r="M92" s="182"/>
      <c r="N92" s="182"/>
      <c r="O92" s="143"/>
      <c r="P92" s="252"/>
      <c r="Q92" s="155" t="s">
        <v>25</v>
      </c>
      <c r="R92" s="153" t="s">
        <v>696</v>
      </c>
      <c r="S92" s="165"/>
      <c r="T92" s="144">
        <v>1</v>
      </c>
      <c r="U92" s="144"/>
      <c r="V92" s="148"/>
    </row>
    <row r="93" spans="2:22" s="27" customFormat="1" ht="72" x14ac:dyDescent="0.3">
      <c r="B93" s="208">
        <v>83</v>
      </c>
      <c r="C93" s="212" t="s">
        <v>722</v>
      </c>
      <c r="D93" s="167" t="s">
        <v>63</v>
      </c>
      <c r="E93" s="225">
        <v>96.3</v>
      </c>
      <c r="F93" s="173" t="s">
        <v>64</v>
      </c>
      <c r="G93" s="236" t="s">
        <v>786</v>
      </c>
      <c r="H93" s="159">
        <v>1</v>
      </c>
      <c r="I93" s="241" t="s">
        <v>562</v>
      </c>
      <c r="J93" s="182"/>
      <c r="K93" s="182"/>
      <c r="L93" s="182"/>
      <c r="M93" s="182"/>
      <c r="N93" s="182"/>
      <c r="O93" s="143"/>
      <c r="P93" s="252"/>
      <c r="Q93" s="155" t="s">
        <v>25</v>
      </c>
      <c r="R93" s="152" t="s">
        <v>793</v>
      </c>
      <c r="S93" s="165"/>
      <c r="T93" s="144">
        <v>1</v>
      </c>
      <c r="U93" s="144"/>
      <c r="V93" s="148"/>
    </row>
    <row r="94" spans="2:22" s="27" customFormat="1" ht="72" x14ac:dyDescent="0.3">
      <c r="B94" s="208">
        <v>84</v>
      </c>
      <c r="C94" s="212" t="s">
        <v>722</v>
      </c>
      <c r="D94" s="167" t="s">
        <v>74</v>
      </c>
      <c r="E94" s="225">
        <v>94</v>
      </c>
      <c r="F94" s="173" t="s">
        <v>787</v>
      </c>
      <c r="G94" s="236" t="s">
        <v>788</v>
      </c>
      <c r="H94" s="159">
        <v>1</v>
      </c>
      <c r="I94" s="241" t="s">
        <v>562</v>
      </c>
      <c r="J94" s="182"/>
      <c r="K94" s="182"/>
      <c r="L94" s="182"/>
      <c r="M94" s="182"/>
      <c r="N94" s="182"/>
      <c r="O94" s="143"/>
      <c r="P94" s="252"/>
      <c r="Q94" s="155" t="s">
        <v>25</v>
      </c>
      <c r="R94" s="152" t="s">
        <v>793</v>
      </c>
      <c r="S94" s="165"/>
      <c r="T94" s="144"/>
      <c r="U94" s="144"/>
      <c r="V94" s="148">
        <v>1</v>
      </c>
    </row>
    <row r="95" spans="2:22" s="27" customFormat="1" ht="54" x14ac:dyDescent="0.3">
      <c r="B95" s="208">
        <v>85</v>
      </c>
      <c r="C95" s="212" t="s">
        <v>722</v>
      </c>
      <c r="D95" s="167" t="s">
        <v>74</v>
      </c>
      <c r="E95" s="225">
        <v>94</v>
      </c>
      <c r="F95" s="173" t="s">
        <v>789</v>
      </c>
      <c r="G95" s="236" t="s">
        <v>790</v>
      </c>
      <c r="H95" s="159">
        <v>1</v>
      </c>
      <c r="I95" s="241" t="s">
        <v>562</v>
      </c>
      <c r="J95" s="182"/>
      <c r="K95" s="182"/>
      <c r="L95" s="182"/>
      <c r="M95" s="182"/>
      <c r="N95" s="182"/>
      <c r="O95" s="143"/>
      <c r="P95" s="252"/>
      <c r="Q95" s="155" t="s">
        <v>25</v>
      </c>
      <c r="R95" s="152" t="s">
        <v>793</v>
      </c>
      <c r="S95" s="165"/>
      <c r="T95" s="144"/>
      <c r="U95" s="144"/>
      <c r="V95" s="148">
        <v>1</v>
      </c>
    </row>
    <row r="96" spans="2:22" s="27" customFormat="1" ht="36" x14ac:dyDescent="0.3">
      <c r="B96" s="266">
        <v>86</v>
      </c>
      <c r="C96" s="267" t="s">
        <v>722</v>
      </c>
      <c r="D96" s="268" t="s">
        <v>74</v>
      </c>
      <c r="E96" s="269">
        <v>94</v>
      </c>
      <c r="F96" s="270" t="s">
        <v>791</v>
      </c>
      <c r="G96" s="271" t="s">
        <v>792</v>
      </c>
      <c r="H96" s="272">
        <v>1</v>
      </c>
      <c r="I96" s="273" t="s">
        <v>562</v>
      </c>
      <c r="J96" s="274"/>
      <c r="K96" s="274"/>
      <c r="L96" s="274"/>
      <c r="M96" s="274"/>
      <c r="N96" s="274"/>
      <c r="O96" s="275"/>
      <c r="P96" s="276"/>
      <c r="Q96" s="277" t="s">
        <v>25</v>
      </c>
      <c r="R96" s="278" t="s">
        <v>793</v>
      </c>
      <c r="S96" s="279"/>
      <c r="T96" s="280"/>
      <c r="U96" s="280"/>
      <c r="V96" s="281">
        <v>1</v>
      </c>
    </row>
    <row r="97" spans="2:22" s="27" customFormat="1" ht="54.75" thickBot="1" x14ac:dyDescent="0.35">
      <c r="B97" s="209">
        <v>87</v>
      </c>
      <c r="C97" s="213" t="s">
        <v>795</v>
      </c>
      <c r="D97" s="222" t="s">
        <v>74</v>
      </c>
      <c r="E97" s="170" t="s">
        <v>600</v>
      </c>
      <c r="F97" s="219" t="s">
        <v>610</v>
      </c>
      <c r="G97" s="237" t="s">
        <v>75</v>
      </c>
      <c r="H97" s="160">
        <v>1</v>
      </c>
      <c r="I97" s="242" t="s">
        <v>2</v>
      </c>
      <c r="J97" s="192"/>
      <c r="K97" s="192"/>
      <c r="L97" s="192"/>
      <c r="M97" s="192"/>
      <c r="N97" s="192"/>
      <c r="O97" s="193"/>
      <c r="P97" s="253"/>
      <c r="Q97" s="163" t="s">
        <v>25</v>
      </c>
      <c r="R97" s="154" t="s">
        <v>648</v>
      </c>
      <c r="S97" s="166"/>
      <c r="T97" s="149">
        <v>1</v>
      </c>
      <c r="U97" s="149">
        <v>1</v>
      </c>
      <c r="V97" s="150">
        <v>1</v>
      </c>
    </row>
    <row r="98" spans="2:22" s="27" customFormat="1" ht="36" x14ac:dyDescent="0.3">
      <c r="B98" s="207">
        <v>88</v>
      </c>
      <c r="C98" s="211" t="s">
        <v>795</v>
      </c>
      <c r="D98" s="221" t="s">
        <v>727</v>
      </c>
      <c r="E98" s="224">
        <v>89.3</v>
      </c>
      <c r="F98" s="218" t="s">
        <v>728</v>
      </c>
      <c r="G98" s="238" t="s">
        <v>729</v>
      </c>
      <c r="H98" s="158">
        <v>80</v>
      </c>
      <c r="I98" s="240" t="s">
        <v>562</v>
      </c>
      <c r="J98" s="200"/>
      <c r="K98" s="200"/>
      <c r="L98" s="200"/>
      <c r="M98" s="200"/>
      <c r="N98" s="200"/>
      <c r="O98" s="202"/>
      <c r="P98" s="251"/>
      <c r="Q98" s="258" t="s">
        <v>25</v>
      </c>
      <c r="R98" s="261" t="s">
        <v>696</v>
      </c>
      <c r="S98" s="164"/>
      <c r="T98" s="146">
        <v>25</v>
      </c>
      <c r="U98" s="146">
        <v>27</v>
      </c>
      <c r="V98" s="147">
        <v>28</v>
      </c>
    </row>
    <row r="99" spans="2:22" s="27" customFormat="1" ht="72" x14ac:dyDescent="0.3">
      <c r="B99" s="208">
        <v>89</v>
      </c>
      <c r="C99" s="212" t="s">
        <v>795</v>
      </c>
      <c r="D99" s="167" t="s">
        <v>727</v>
      </c>
      <c r="E99" s="225">
        <v>89.3</v>
      </c>
      <c r="F99" s="175" t="s">
        <v>730</v>
      </c>
      <c r="G99" s="236" t="s">
        <v>731</v>
      </c>
      <c r="H99" s="159">
        <v>5</v>
      </c>
      <c r="I99" s="241" t="s">
        <v>562</v>
      </c>
      <c r="J99" s="182"/>
      <c r="K99" s="182"/>
      <c r="L99" s="182"/>
      <c r="M99" s="182"/>
      <c r="N99" s="182"/>
      <c r="O99" s="143"/>
      <c r="P99" s="252"/>
      <c r="Q99" s="155" t="s">
        <v>25</v>
      </c>
      <c r="R99" s="153" t="s">
        <v>696</v>
      </c>
      <c r="S99" s="165"/>
      <c r="T99" s="144">
        <v>2</v>
      </c>
      <c r="U99" s="144">
        <v>1</v>
      </c>
      <c r="V99" s="148">
        <v>2</v>
      </c>
    </row>
    <row r="100" spans="2:22" s="27" customFormat="1" ht="54" x14ac:dyDescent="0.3">
      <c r="B100" s="208">
        <v>90</v>
      </c>
      <c r="C100" s="212" t="s">
        <v>795</v>
      </c>
      <c r="D100" s="167" t="s">
        <v>727</v>
      </c>
      <c r="E100" s="225">
        <v>89.3</v>
      </c>
      <c r="F100" s="173" t="s">
        <v>732</v>
      </c>
      <c r="G100" s="236" t="s">
        <v>733</v>
      </c>
      <c r="H100" s="159">
        <v>1</v>
      </c>
      <c r="I100" s="241" t="s">
        <v>562</v>
      </c>
      <c r="J100" s="182"/>
      <c r="K100" s="182"/>
      <c r="L100" s="182"/>
      <c r="M100" s="182"/>
      <c r="N100" s="182"/>
      <c r="O100" s="143"/>
      <c r="P100" s="252"/>
      <c r="Q100" s="155" t="s">
        <v>25</v>
      </c>
      <c r="R100" s="153" t="s">
        <v>696</v>
      </c>
      <c r="S100" s="165"/>
      <c r="T100" s="144"/>
      <c r="U100" s="144">
        <v>1</v>
      </c>
      <c r="V100" s="148"/>
    </row>
    <row r="101" spans="2:22" s="27" customFormat="1" ht="54" x14ac:dyDescent="0.3">
      <c r="B101" s="208">
        <v>91</v>
      </c>
      <c r="C101" s="212" t="s">
        <v>795</v>
      </c>
      <c r="D101" s="167" t="s">
        <v>727</v>
      </c>
      <c r="E101" s="225">
        <v>89.3</v>
      </c>
      <c r="F101" s="173" t="s">
        <v>734</v>
      </c>
      <c r="G101" s="236" t="s">
        <v>735</v>
      </c>
      <c r="H101" s="159">
        <v>12</v>
      </c>
      <c r="I101" s="241" t="s">
        <v>562</v>
      </c>
      <c r="J101" s="182"/>
      <c r="K101" s="182"/>
      <c r="L101" s="182"/>
      <c r="M101" s="182"/>
      <c r="N101" s="182"/>
      <c r="O101" s="143"/>
      <c r="P101" s="252"/>
      <c r="Q101" s="155" t="s">
        <v>25</v>
      </c>
      <c r="R101" s="153" t="s">
        <v>696</v>
      </c>
      <c r="S101" s="165">
        <v>12</v>
      </c>
      <c r="T101" s="144"/>
      <c r="U101" s="144"/>
      <c r="V101" s="148"/>
    </row>
    <row r="102" spans="2:22" s="27" customFormat="1" ht="54" x14ac:dyDescent="0.3">
      <c r="B102" s="208">
        <v>92</v>
      </c>
      <c r="C102" s="212" t="s">
        <v>795</v>
      </c>
      <c r="D102" s="167" t="s">
        <v>727</v>
      </c>
      <c r="E102" s="225">
        <v>89.3</v>
      </c>
      <c r="F102" s="173" t="s">
        <v>736</v>
      </c>
      <c r="G102" s="236" t="s">
        <v>737</v>
      </c>
      <c r="H102" s="159">
        <v>2</v>
      </c>
      <c r="I102" s="241" t="s">
        <v>562</v>
      </c>
      <c r="J102" s="182"/>
      <c r="K102" s="182"/>
      <c r="L102" s="182"/>
      <c r="M102" s="182"/>
      <c r="N102" s="182"/>
      <c r="O102" s="143"/>
      <c r="P102" s="252"/>
      <c r="Q102" s="155" t="s">
        <v>25</v>
      </c>
      <c r="R102" s="153" t="s">
        <v>696</v>
      </c>
      <c r="S102" s="165"/>
      <c r="T102" s="144">
        <v>1</v>
      </c>
      <c r="U102" s="144"/>
      <c r="V102" s="148">
        <v>1</v>
      </c>
    </row>
    <row r="103" spans="2:22" s="27" customFormat="1" ht="54" x14ac:dyDescent="0.3">
      <c r="B103" s="208">
        <v>93</v>
      </c>
      <c r="C103" s="212" t="s">
        <v>795</v>
      </c>
      <c r="D103" s="167" t="s">
        <v>66</v>
      </c>
      <c r="E103" s="169">
        <v>94.4</v>
      </c>
      <c r="F103" s="175" t="s">
        <v>596</v>
      </c>
      <c r="G103" s="236" t="s">
        <v>597</v>
      </c>
      <c r="H103" s="162">
        <v>1</v>
      </c>
      <c r="I103" s="243" t="s">
        <v>2</v>
      </c>
      <c r="J103" s="190"/>
      <c r="K103" s="182"/>
      <c r="L103" s="182"/>
      <c r="M103" s="182"/>
      <c r="N103" s="182"/>
      <c r="O103" s="191"/>
      <c r="P103" s="252"/>
      <c r="Q103" s="259" t="s">
        <v>25</v>
      </c>
      <c r="R103" s="153" t="s">
        <v>89</v>
      </c>
      <c r="S103" s="165"/>
      <c r="T103" s="145">
        <v>1</v>
      </c>
      <c r="U103" s="145">
        <v>1</v>
      </c>
      <c r="V103" s="178">
        <v>1</v>
      </c>
    </row>
    <row r="104" spans="2:22" s="27" customFormat="1" ht="54" x14ac:dyDescent="0.3">
      <c r="B104" s="208">
        <v>94</v>
      </c>
      <c r="C104" s="212" t="s">
        <v>795</v>
      </c>
      <c r="D104" s="167" t="s">
        <v>66</v>
      </c>
      <c r="E104" s="169">
        <v>94.4</v>
      </c>
      <c r="F104" s="175" t="s">
        <v>598</v>
      </c>
      <c r="G104" s="236" t="s">
        <v>599</v>
      </c>
      <c r="H104" s="161">
        <v>1</v>
      </c>
      <c r="I104" s="243" t="s">
        <v>2</v>
      </c>
      <c r="J104" s="190"/>
      <c r="K104" s="182"/>
      <c r="L104" s="182"/>
      <c r="M104" s="182"/>
      <c r="N104" s="182"/>
      <c r="O104" s="191"/>
      <c r="P104" s="252"/>
      <c r="Q104" s="259" t="s">
        <v>25</v>
      </c>
      <c r="R104" s="153" t="s">
        <v>89</v>
      </c>
      <c r="S104" s="165"/>
      <c r="T104" s="144">
        <v>1</v>
      </c>
      <c r="U104" s="144">
        <v>1</v>
      </c>
      <c r="V104" s="179">
        <v>1</v>
      </c>
    </row>
    <row r="105" spans="2:22" s="27" customFormat="1" ht="72" x14ac:dyDescent="0.3">
      <c r="B105" s="208">
        <v>95</v>
      </c>
      <c r="C105" s="212" t="s">
        <v>795</v>
      </c>
      <c r="D105" s="167" t="s">
        <v>66</v>
      </c>
      <c r="E105" s="225">
        <v>94.4</v>
      </c>
      <c r="F105" s="175" t="s">
        <v>572</v>
      </c>
      <c r="G105" s="235" t="s">
        <v>573</v>
      </c>
      <c r="H105" s="161">
        <v>1</v>
      </c>
      <c r="I105" s="241" t="s">
        <v>562</v>
      </c>
      <c r="J105" s="182"/>
      <c r="K105" s="182"/>
      <c r="L105" s="182"/>
      <c r="M105" s="182"/>
      <c r="N105" s="182"/>
      <c r="O105" s="143"/>
      <c r="P105" s="252"/>
      <c r="Q105" s="155" t="s">
        <v>25</v>
      </c>
      <c r="R105" s="152" t="s">
        <v>563</v>
      </c>
      <c r="S105" s="165"/>
      <c r="T105" s="144"/>
      <c r="U105" s="144">
        <v>0.5</v>
      </c>
      <c r="V105" s="148">
        <v>0.5</v>
      </c>
    </row>
    <row r="106" spans="2:22" s="27" customFormat="1" ht="54" x14ac:dyDescent="0.3">
      <c r="B106" s="208">
        <v>96</v>
      </c>
      <c r="C106" s="212" t="s">
        <v>795</v>
      </c>
      <c r="D106" s="167" t="s">
        <v>66</v>
      </c>
      <c r="E106" s="225">
        <v>94.4</v>
      </c>
      <c r="F106" s="175" t="s">
        <v>574</v>
      </c>
      <c r="G106" s="235" t="s">
        <v>575</v>
      </c>
      <c r="H106" s="161">
        <v>1</v>
      </c>
      <c r="I106" s="241" t="s">
        <v>562</v>
      </c>
      <c r="J106" s="182"/>
      <c r="K106" s="182"/>
      <c r="L106" s="182"/>
      <c r="M106" s="182"/>
      <c r="N106" s="182"/>
      <c r="O106" s="143"/>
      <c r="P106" s="252"/>
      <c r="Q106" s="155" t="s">
        <v>25</v>
      </c>
      <c r="R106" s="152" t="s">
        <v>563</v>
      </c>
      <c r="S106" s="165"/>
      <c r="T106" s="144"/>
      <c r="U106" s="144">
        <v>1</v>
      </c>
      <c r="V106" s="148"/>
    </row>
    <row r="107" spans="2:22" s="27" customFormat="1" ht="54" x14ac:dyDescent="0.3">
      <c r="B107" s="208">
        <v>97</v>
      </c>
      <c r="C107" s="212" t="s">
        <v>795</v>
      </c>
      <c r="D107" s="167" t="s">
        <v>66</v>
      </c>
      <c r="E107" s="225">
        <v>94.4</v>
      </c>
      <c r="F107" s="174" t="s">
        <v>576</v>
      </c>
      <c r="G107" s="235" t="s">
        <v>577</v>
      </c>
      <c r="H107" s="161">
        <v>1</v>
      </c>
      <c r="I107" s="241" t="s">
        <v>562</v>
      </c>
      <c r="J107" s="182"/>
      <c r="K107" s="182"/>
      <c r="L107" s="182"/>
      <c r="M107" s="182"/>
      <c r="N107" s="182"/>
      <c r="O107" s="143"/>
      <c r="P107" s="252"/>
      <c r="Q107" s="155" t="s">
        <v>25</v>
      </c>
      <c r="R107" s="152" t="s">
        <v>563</v>
      </c>
      <c r="S107" s="165"/>
      <c r="T107" s="144">
        <v>1</v>
      </c>
      <c r="U107" s="144"/>
      <c r="V107" s="148"/>
    </row>
    <row r="108" spans="2:22" s="27" customFormat="1" ht="54" x14ac:dyDescent="0.3">
      <c r="B108" s="208">
        <v>98</v>
      </c>
      <c r="C108" s="212" t="s">
        <v>795</v>
      </c>
      <c r="D108" s="167" t="s">
        <v>66</v>
      </c>
      <c r="E108" s="225">
        <v>94.4</v>
      </c>
      <c r="F108" s="175" t="s">
        <v>578</v>
      </c>
      <c r="G108" s="235" t="s">
        <v>579</v>
      </c>
      <c r="H108" s="161">
        <v>1</v>
      </c>
      <c r="I108" s="241" t="s">
        <v>562</v>
      </c>
      <c r="J108" s="182"/>
      <c r="K108" s="182"/>
      <c r="L108" s="182"/>
      <c r="M108" s="182"/>
      <c r="N108" s="182"/>
      <c r="O108" s="143"/>
      <c r="P108" s="252"/>
      <c r="Q108" s="155" t="s">
        <v>25</v>
      </c>
      <c r="R108" s="152" t="s">
        <v>563</v>
      </c>
      <c r="S108" s="165"/>
      <c r="T108" s="144"/>
      <c r="U108" s="144"/>
      <c r="V108" s="148">
        <v>1</v>
      </c>
    </row>
    <row r="109" spans="2:22" s="27" customFormat="1" ht="54" x14ac:dyDescent="0.3">
      <c r="B109" s="208">
        <v>99</v>
      </c>
      <c r="C109" s="212" t="s">
        <v>795</v>
      </c>
      <c r="D109" s="167" t="s">
        <v>66</v>
      </c>
      <c r="E109" s="225">
        <v>94.4</v>
      </c>
      <c r="F109" s="173" t="s">
        <v>580</v>
      </c>
      <c r="G109" s="235" t="s">
        <v>581</v>
      </c>
      <c r="H109" s="161">
        <v>1</v>
      </c>
      <c r="I109" s="241" t="s">
        <v>562</v>
      </c>
      <c r="J109" s="182"/>
      <c r="K109" s="182"/>
      <c r="L109" s="182"/>
      <c r="M109" s="182"/>
      <c r="N109" s="182"/>
      <c r="O109" s="143"/>
      <c r="P109" s="252"/>
      <c r="Q109" s="155" t="s">
        <v>25</v>
      </c>
      <c r="R109" s="152" t="s">
        <v>563</v>
      </c>
      <c r="S109" s="165"/>
      <c r="T109" s="144"/>
      <c r="U109" s="144"/>
      <c r="V109" s="148">
        <v>1</v>
      </c>
    </row>
    <row r="110" spans="2:22" s="27" customFormat="1" ht="54" x14ac:dyDescent="0.3">
      <c r="B110" s="208">
        <v>100</v>
      </c>
      <c r="C110" s="212" t="s">
        <v>795</v>
      </c>
      <c r="D110" s="167" t="s">
        <v>66</v>
      </c>
      <c r="E110" s="225">
        <v>94.4</v>
      </c>
      <c r="F110" s="175" t="s">
        <v>582</v>
      </c>
      <c r="G110" s="235" t="s">
        <v>583</v>
      </c>
      <c r="H110" s="161">
        <v>1</v>
      </c>
      <c r="I110" s="241" t="s">
        <v>562</v>
      </c>
      <c r="J110" s="182"/>
      <c r="K110" s="182"/>
      <c r="L110" s="182"/>
      <c r="M110" s="182"/>
      <c r="N110" s="182"/>
      <c r="O110" s="143"/>
      <c r="P110" s="252"/>
      <c r="Q110" s="155" t="s">
        <v>25</v>
      </c>
      <c r="R110" s="152" t="s">
        <v>563</v>
      </c>
      <c r="S110" s="165"/>
      <c r="T110" s="144"/>
      <c r="U110" s="144"/>
      <c r="V110" s="148">
        <v>1</v>
      </c>
    </row>
    <row r="111" spans="2:22" s="27" customFormat="1" ht="54.75" thickBot="1" x14ac:dyDescent="0.35">
      <c r="B111" s="208">
        <v>101</v>
      </c>
      <c r="C111" s="212" t="s">
        <v>795</v>
      </c>
      <c r="D111" s="167" t="s">
        <v>66</v>
      </c>
      <c r="E111" s="225">
        <v>94.4</v>
      </c>
      <c r="F111" s="175" t="s">
        <v>584</v>
      </c>
      <c r="G111" s="235" t="s">
        <v>585</v>
      </c>
      <c r="H111" s="161">
        <v>1</v>
      </c>
      <c r="I111" s="241" t="s">
        <v>2</v>
      </c>
      <c r="J111" s="182"/>
      <c r="K111" s="182"/>
      <c r="L111" s="182"/>
      <c r="M111" s="182"/>
      <c r="N111" s="182"/>
      <c r="O111" s="143"/>
      <c r="P111" s="252"/>
      <c r="Q111" s="155" t="s">
        <v>25</v>
      </c>
      <c r="R111" s="152" t="s">
        <v>563</v>
      </c>
      <c r="S111" s="165"/>
      <c r="T111" s="144">
        <v>1</v>
      </c>
      <c r="U111" s="144">
        <v>1</v>
      </c>
      <c r="V111" s="148">
        <v>1</v>
      </c>
    </row>
    <row r="112" spans="2:22" s="27" customFormat="1" ht="54" x14ac:dyDescent="0.3">
      <c r="B112" s="207">
        <v>102</v>
      </c>
      <c r="C112" s="211" t="s">
        <v>738</v>
      </c>
      <c r="D112" s="221" t="s">
        <v>77</v>
      </c>
      <c r="E112" s="168">
        <v>98.7</v>
      </c>
      <c r="F112" s="218" t="s">
        <v>739</v>
      </c>
      <c r="G112" s="238" t="s">
        <v>740</v>
      </c>
      <c r="H112" s="249">
        <v>1</v>
      </c>
      <c r="I112" s="240" t="s">
        <v>562</v>
      </c>
      <c r="J112" s="200"/>
      <c r="K112" s="200"/>
      <c r="L112" s="200"/>
      <c r="M112" s="200"/>
      <c r="N112" s="200"/>
      <c r="O112" s="202"/>
      <c r="P112" s="251"/>
      <c r="Q112" s="258" t="s">
        <v>25</v>
      </c>
      <c r="R112" s="261" t="s">
        <v>696</v>
      </c>
      <c r="S112" s="164"/>
      <c r="T112" s="146"/>
      <c r="U112" s="146"/>
      <c r="V112" s="206">
        <v>1</v>
      </c>
    </row>
    <row r="113" spans="2:22" s="27" customFormat="1" ht="54" x14ac:dyDescent="0.3">
      <c r="B113" s="208">
        <v>103</v>
      </c>
      <c r="C113" s="212" t="s">
        <v>738</v>
      </c>
      <c r="D113" s="167" t="s">
        <v>77</v>
      </c>
      <c r="E113" s="169">
        <v>98.7</v>
      </c>
      <c r="F113" s="173" t="s">
        <v>741</v>
      </c>
      <c r="G113" s="236" t="s">
        <v>742</v>
      </c>
      <c r="H113" s="159">
        <v>1</v>
      </c>
      <c r="I113" s="241" t="s">
        <v>562</v>
      </c>
      <c r="J113" s="182"/>
      <c r="K113" s="182"/>
      <c r="L113" s="182"/>
      <c r="M113" s="182"/>
      <c r="N113" s="182"/>
      <c r="O113" s="143"/>
      <c r="P113" s="252"/>
      <c r="Q113" s="155" t="s">
        <v>25</v>
      </c>
      <c r="R113" s="153" t="s">
        <v>696</v>
      </c>
      <c r="S113" s="165"/>
      <c r="T113" s="144"/>
      <c r="U113" s="144"/>
      <c r="V113" s="148">
        <v>1</v>
      </c>
    </row>
    <row r="114" spans="2:22" s="27" customFormat="1" ht="54" x14ac:dyDescent="0.3">
      <c r="B114" s="208">
        <v>104</v>
      </c>
      <c r="C114" s="212" t="s">
        <v>738</v>
      </c>
      <c r="D114" s="167" t="s">
        <v>77</v>
      </c>
      <c r="E114" s="169">
        <v>98.7</v>
      </c>
      <c r="F114" s="173" t="s">
        <v>743</v>
      </c>
      <c r="G114" s="236" t="s">
        <v>744</v>
      </c>
      <c r="H114" s="159">
        <v>1</v>
      </c>
      <c r="I114" s="241" t="s">
        <v>562</v>
      </c>
      <c r="J114" s="182"/>
      <c r="K114" s="182"/>
      <c r="L114" s="182"/>
      <c r="M114" s="182"/>
      <c r="N114" s="182"/>
      <c r="O114" s="143"/>
      <c r="P114" s="252"/>
      <c r="Q114" s="155" t="s">
        <v>25</v>
      </c>
      <c r="R114" s="153" t="s">
        <v>696</v>
      </c>
      <c r="S114" s="165"/>
      <c r="T114" s="144"/>
      <c r="U114" s="144"/>
      <c r="V114" s="148">
        <v>1</v>
      </c>
    </row>
    <row r="115" spans="2:22" s="27" customFormat="1" ht="72.75" thickBot="1" x14ac:dyDescent="0.35">
      <c r="B115" s="209">
        <v>105</v>
      </c>
      <c r="C115" s="213" t="s">
        <v>738</v>
      </c>
      <c r="D115" s="222" t="s">
        <v>77</v>
      </c>
      <c r="E115" s="170">
        <v>98.7</v>
      </c>
      <c r="F115" s="217" t="s">
        <v>745</v>
      </c>
      <c r="G115" s="237" t="s">
        <v>746</v>
      </c>
      <c r="H115" s="247">
        <v>1</v>
      </c>
      <c r="I115" s="245" t="s">
        <v>562</v>
      </c>
      <c r="J115" s="192"/>
      <c r="K115" s="192"/>
      <c r="L115" s="192"/>
      <c r="M115" s="192"/>
      <c r="N115" s="192"/>
      <c r="O115" s="193"/>
      <c r="P115" s="253"/>
      <c r="Q115" s="163" t="s">
        <v>25</v>
      </c>
      <c r="R115" s="154" t="s">
        <v>696</v>
      </c>
      <c r="S115" s="166"/>
      <c r="T115" s="149"/>
      <c r="U115" s="149"/>
      <c r="V115" s="150">
        <v>1</v>
      </c>
    </row>
    <row r="116" spans="2:22" s="27" customFormat="1" ht="36" x14ac:dyDescent="0.3">
      <c r="B116" s="210">
        <v>106</v>
      </c>
      <c r="C116" s="214" t="s">
        <v>613</v>
      </c>
      <c r="D116" s="223" t="s">
        <v>80</v>
      </c>
      <c r="E116" s="181">
        <v>95.5</v>
      </c>
      <c r="F116" s="220" t="s">
        <v>614</v>
      </c>
      <c r="G116" s="239" t="s">
        <v>615</v>
      </c>
      <c r="H116" s="250">
        <v>2</v>
      </c>
      <c r="I116" s="246" t="s">
        <v>562</v>
      </c>
      <c r="J116" s="194"/>
      <c r="K116" s="194"/>
      <c r="L116" s="194"/>
      <c r="M116" s="194"/>
      <c r="N116" s="194"/>
      <c r="O116" s="195"/>
      <c r="P116" s="255"/>
      <c r="Q116" s="260" t="s">
        <v>25</v>
      </c>
      <c r="R116" s="263" t="s">
        <v>616</v>
      </c>
      <c r="S116" s="265"/>
      <c r="T116" s="196">
        <v>1</v>
      </c>
      <c r="U116" s="196"/>
      <c r="V116" s="197">
        <v>1</v>
      </c>
    </row>
    <row r="117" spans="2:22" s="27" customFormat="1" ht="36" x14ac:dyDescent="0.3">
      <c r="B117" s="208">
        <v>107</v>
      </c>
      <c r="C117" s="212" t="s">
        <v>613</v>
      </c>
      <c r="D117" s="167" t="s">
        <v>80</v>
      </c>
      <c r="E117" s="169">
        <v>95.5</v>
      </c>
      <c r="F117" s="173" t="s">
        <v>617</v>
      </c>
      <c r="G117" s="236" t="s">
        <v>615</v>
      </c>
      <c r="H117" s="159">
        <v>1</v>
      </c>
      <c r="I117" s="241" t="s">
        <v>562</v>
      </c>
      <c r="J117" s="182"/>
      <c r="K117" s="182"/>
      <c r="L117" s="182"/>
      <c r="M117" s="182"/>
      <c r="N117" s="182"/>
      <c r="O117" s="143"/>
      <c r="P117" s="252"/>
      <c r="Q117" s="155" t="s">
        <v>25</v>
      </c>
      <c r="R117" s="152" t="s">
        <v>616</v>
      </c>
      <c r="S117" s="165"/>
      <c r="T117" s="144">
        <v>1</v>
      </c>
      <c r="U117" s="144"/>
      <c r="V117" s="148"/>
    </row>
    <row r="118" spans="2:22" s="27" customFormat="1" ht="36" x14ac:dyDescent="0.3">
      <c r="B118" s="208">
        <v>108</v>
      </c>
      <c r="C118" s="212" t="s">
        <v>613</v>
      </c>
      <c r="D118" s="167" t="s">
        <v>80</v>
      </c>
      <c r="E118" s="169">
        <v>95.5</v>
      </c>
      <c r="F118" s="173" t="s">
        <v>618</v>
      </c>
      <c r="G118" s="236" t="s">
        <v>615</v>
      </c>
      <c r="H118" s="159">
        <v>1</v>
      </c>
      <c r="I118" s="241" t="s">
        <v>562</v>
      </c>
      <c r="J118" s="182"/>
      <c r="K118" s="182"/>
      <c r="L118" s="182"/>
      <c r="M118" s="182"/>
      <c r="N118" s="182"/>
      <c r="O118" s="143"/>
      <c r="P118" s="252"/>
      <c r="Q118" s="155" t="s">
        <v>25</v>
      </c>
      <c r="R118" s="152" t="s">
        <v>616</v>
      </c>
      <c r="S118" s="165"/>
      <c r="T118" s="144">
        <v>1</v>
      </c>
      <c r="U118" s="144"/>
      <c r="V118" s="148"/>
    </row>
    <row r="119" spans="2:22" s="27" customFormat="1" ht="36" x14ac:dyDescent="0.3">
      <c r="B119" s="208">
        <v>109</v>
      </c>
      <c r="C119" s="212" t="s">
        <v>613</v>
      </c>
      <c r="D119" s="167" t="s">
        <v>80</v>
      </c>
      <c r="E119" s="169">
        <v>95.5</v>
      </c>
      <c r="F119" s="173" t="s">
        <v>619</v>
      </c>
      <c r="G119" s="236" t="s">
        <v>615</v>
      </c>
      <c r="H119" s="159">
        <v>2</v>
      </c>
      <c r="I119" s="241" t="s">
        <v>562</v>
      </c>
      <c r="J119" s="182"/>
      <c r="K119" s="182"/>
      <c r="L119" s="182"/>
      <c r="M119" s="182"/>
      <c r="N119" s="182"/>
      <c r="O119" s="143"/>
      <c r="P119" s="252"/>
      <c r="Q119" s="155" t="s">
        <v>25</v>
      </c>
      <c r="R119" s="152" t="s">
        <v>616</v>
      </c>
      <c r="S119" s="165"/>
      <c r="T119" s="144">
        <v>1</v>
      </c>
      <c r="U119" s="144"/>
      <c r="V119" s="148">
        <v>1</v>
      </c>
    </row>
    <row r="120" spans="2:22" s="27" customFormat="1" ht="72" x14ac:dyDescent="0.3">
      <c r="B120" s="208">
        <v>110</v>
      </c>
      <c r="C120" s="212" t="s">
        <v>613</v>
      </c>
      <c r="D120" s="167" t="s">
        <v>80</v>
      </c>
      <c r="E120" s="169">
        <v>95.5</v>
      </c>
      <c r="F120" s="173" t="s">
        <v>59</v>
      </c>
      <c r="G120" s="236" t="s">
        <v>620</v>
      </c>
      <c r="H120" s="159">
        <v>2</v>
      </c>
      <c r="I120" s="241" t="s">
        <v>562</v>
      </c>
      <c r="J120" s="182"/>
      <c r="K120" s="182"/>
      <c r="L120" s="182"/>
      <c r="M120" s="182"/>
      <c r="N120" s="182"/>
      <c r="O120" s="143"/>
      <c r="P120" s="252"/>
      <c r="Q120" s="155" t="s">
        <v>25</v>
      </c>
      <c r="R120" s="152" t="s">
        <v>616</v>
      </c>
      <c r="S120" s="165"/>
      <c r="T120" s="144">
        <v>1</v>
      </c>
      <c r="U120" s="144"/>
      <c r="V120" s="148">
        <v>1</v>
      </c>
    </row>
    <row r="121" spans="2:22" s="27" customFormat="1" ht="54" x14ac:dyDescent="0.3">
      <c r="B121" s="208">
        <v>111</v>
      </c>
      <c r="C121" s="212" t="s">
        <v>613</v>
      </c>
      <c r="D121" s="167" t="s">
        <v>80</v>
      </c>
      <c r="E121" s="169">
        <v>95.5</v>
      </c>
      <c r="F121" s="173" t="s">
        <v>621</v>
      </c>
      <c r="G121" s="236" t="s">
        <v>622</v>
      </c>
      <c r="H121" s="159">
        <v>1</v>
      </c>
      <c r="I121" s="241" t="s">
        <v>562</v>
      </c>
      <c r="J121" s="182"/>
      <c r="K121" s="182"/>
      <c r="L121" s="182"/>
      <c r="M121" s="182"/>
      <c r="N121" s="182"/>
      <c r="O121" s="143"/>
      <c r="P121" s="252"/>
      <c r="Q121" s="155" t="s">
        <v>25</v>
      </c>
      <c r="R121" s="152" t="s">
        <v>616</v>
      </c>
      <c r="S121" s="165">
        <v>1</v>
      </c>
      <c r="T121" s="144"/>
      <c r="U121" s="144"/>
      <c r="V121" s="148"/>
    </row>
    <row r="122" spans="2:22" s="27" customFormat="1" ht="54" x14ac:dyDescent="0.3">
      <c r="B122" s="208">
        <v>112</v>
      </c>
      <c r="C122" s="212" t="s">
        <v>613</v>
      </c>
      <c r="D122" s="167" t="s">
        <v>80</v>
      </c>
      <c r="E122" s="169">
        <v>95.5</v>
      </c>
      <c r="F122" s="173" t="s">
        <v>623</v>
      </c>
      <c r="G122" s="236" t="s">
        <v>624</v>
      </c>
      <c r="H122" s="159">
        <v>2</v>
      </c>
      <c r="I122" s="241" t="s">
        <v>562</v>
      </c>
      <c r="J122" s="182"/>
      <c r="K122" s="182"/>
      <c r="L122" s="182"/>
      <c r="M122" s="182"/>
      <c r="N122" s="182"/>
      <c r="O122" s="143"/>
      <c r="P122" s="252"/>
      <c r="Q122" s="155" t="s">
        <v>25</v>
      </c>
      <c r="R122" s="152" t="s">
        <v>616</v>
      </c>
      <c r="S122" s="165"/>
      <c r="T122" s="144">
        <v>1</v>
      </c>
      <c r="U122" s="144"/>
      <c r="V122" s="148">
        <v>1</v>
      </c>
    </row>
    <row r="123" spans="2:22" s="27" customFormat="1" ht="108" x14ac:dyDescent="0.3">
      <c r="B123" s="208">
        <v>113</v>
      </c>
      <c r="C123" s="212" t="s">
        <v>613</v>
      </c>
      <c r="D123" s="167" t="s">
        <v>80</v>
      </c>
      <c r="E123" s="169">
        <v>95.5</v>
      </c>
      <c r="F123" s="173" t="s">
        <v>625</v>
      </c>
      <c r="G123" s="236" t="s">
        <v>626</v>
      </c>
      <c r="H123" s="159">
        <v>2</v>
      </c>
      <c r="I123" s="241" t="s">
        <v>562</v>
      </c>
      <c r="J123" s="182"/>
      <c r="K123" s="182"/>
      <c r="L123" s="182"/>
      <c r="M123" s="182"/>
      <c r="N123" s="182"/>
      <c r="O123" s="143"/>
      <c r="P123" s="252"/>
      <c r="Q123" s="155" t="s">
        <v>25</v>
      </c>
      <c r="R123" s="152" t="s">
        <v>616</v>
      </c>
      <c r="S123" s="165"/>
      <c r="T123" s="144">
        <v>1</v>
      </c>
      <c r="U123" s="144"/>
      <c r="V123" s="148">
        <v>1</v>
      </c>
    </row>
    <row r="124" spans="2:22" s="27" customFormat="1" ht="54" x14ac:dyDescent="0.3">
      <c r="B124" s="208">
        <v>114</v>
      </c>
      <c r="C124" s="212" t="s">
        <v>613</v>
      </c>
      <c r="D124" s="167" t="s">
        <v>80</v>
      </c>
      <c r="E124" s="169">
        <v>95.5</v>
      </c>
      <c r="F124" s="173" t="s">
        <v>627</v>
      </c>
      <c r="G124" s="236" t="s">
        <v>628</v>
      </c>
      <c r="H124" s="159">
        <v>2</v>
      </c>
      <c r="I124" s="241" t="s">
        <v>562</v>
      </c>
      <c r="J124" s="182"/>
      <c r="K124" s="182"/>
      <c r="L124" s="182"/>
      <c r="M124" s="182"/>
      <c r="N124" s="182"/>
      <c r="O124" s="143"/>
      <c r="P124" s="252"/>
      <c r="Q124" s="155" t="s">
        <v>25</v>
      </c>
      <c r="R124" s="152" t="s">
        <v>616</v>
      </c>
      <c r="S124" s="165"/>
      <c r="T124" s="144">
        <v>1</v>
      </c>
      <c r="U124" s="144"/>
      <c r="V124" s="148">
        <v>1</v>
      </c>
    </row>
    <row r="125" spans="2:22" s="27" customFormat="1" ht="36" x14ac:dyDescent="0.3">
      <c r="B125" s="208">
        <v>115</v>
      </c>
      <c r="C125" s="212" t="s">
        <v>613</v>
      </c>
      <c r="D125" s="167" t="s">
        <v>80</v>
      </c>
      <c r="E125" s="169">
        <v>95.5</v>
      </c>
      <c r="F125" s="173" t="s">
        <v>629</v>
      </c>
      <c r="G125" s="236" t="s">
        <v>630</v>
      </c>
      <c r="H125" s="159">
        <v>1</v>
      </c>
      <c r="I125" s="241" t="s">
        <v>562</v>
      </c>
      <c r="J125" s="182"/>
      <c r="K125" s="182"/>
      <c r="L125" s="182"/>
      <c r="M125" s="182"/>
      <c r="N125" s="182"/>
      <c r="O125" s="143"/>
      <c r="P125" s="252"/>
      <c r="Q125" s="155" t="s">
        <v>25</v>
      </c>
      <c r="R125" s="152" t="s">
        <v>616</v>
      </c>
      <c r="S125" s="165"/>
      <c r="T125" s="144"/>
      <c r="U125" s="144">
        <v>1</v>
      </c>
      <c r="V125" s="148"/>
    </row>
    <row r="126" spans="2:22" s="27" customFormat="1" ht="54" x14ac:dyDescent="0.3">
      <c r="B126" s="208">
        <v>116</v>
      </c>
      <c r="C126" s="212" t="s">
        <v>613</v>
      </c>
      <c r="D126" s="167" t="s">
        <v>80</v>
      </c>
      <c r="E126" s="169">
        <v>95.5</v>
      </c>
      <c r="F126" s="173" t="s">
        <v>631</v>
      </c>
      <c r="G126" s="236" t="s">
        <v>630</v>
      </c>
      <c r="H126" s="159">
        <v>1</v>
      </c>
      <c r="I126" s="241" t="s">
        <v>562</v>
      </c>
      <c r="J126" s="182"/>
      <c r="K126" s="182"/>
      <c r="L126" s="182"/>
      <c r="M126" s="182"/>
      <c r="N126" s="182"/>
      <c r="O126" s="143"/>
      <c r="P126" s="252"/>
      <c r="Q126" s="155" t="s">
        <v>25</v>
      </c>
      <c r="R126" s="152" t="s">
        <v>616</v>
      </c>
      <c r="S126" s="165"/>
      <c r="T126" s="144"/>
      <c r="U126" s="144">
        <v>1</v>
      </c>
      <c r="V126" s="148"/>
    </row>
    <row r="127" spans="2:22" s="27" customFormat="1" ht="36" x14ac:dyDescent="0.3">
      <c r="B127" s="208">
        <v>117</v>
      </c>
      <c r="C127" s="212" t="s">
        <v>613</v>
      </c>
      <c r="D127" s="167" t="s">
        <v>80</v>
      </c>
      <c r="E127" s="169">
        <v>95.5</v>
      </c>
      <c r="F127" s="173" t="s">
        <v>632</v>
      </c>
      <c r="G127" s="236" t="s">
        <v>630</v>
      </c>
      <c r="H127" s="159">
        <v>1</v>
      </c>
      <c r="I127" s="241" t="s">
        <v>562</v>
      </c>
      <c r="J127" s="182"/>
      <c r="K127" s="182"/>
      <c r="L127" s="182"/>
      <c r="M127" s="182"/>
      <c r="N127" s="182"/>
      <c r="O127" s="143"/>
      <c r="P127" s="252"/>
      <c r="Q127" s="155" t="s">
        <v>25</v>
      </c>
      <c r="R127" s="152" t="s">
        <v>616</v>
      </c>
      <c r="S127" s="165"/>
      <c r="T127" s="144"/>
      <c r="U127" s="144">
        <v>1</v>
      </c>
      <c r="V127" s="148"/>
    </row>
    <row r="128" spans="2:22" s="27" customFormat="1" ht="72" x14ac:dyDescent="0.3">
      <c r="B128" s="208">
        <v>118</v>
      </c>
      <c r="C128" s="212" t="s">
        <v>613</v>
      </c>
      <c r="D128" s="167" t="s">
        <v>80</v>
      </c>
      <c r="E128" s="169">
        <v>95.5</v>
      </c>
      <c r="F128" s="173" t="s">
        <v>633</v>
      </c>
      <c r="G128" s="236" t="s">
        <v>634</v>
      </c>
      <c r="H128" s="159">
        <v>1</v>
      </c>
      <c r="I128" s="241" t="s">
        <v>562</v>
      </c>
      <c r="J128" s="182"/>
      <c r="K128" s="182"/>
      <c r="L128" s="182"/>
      <c r="M128" s="182"/>
      <c r="N128" s="182"/>
      <c r="O128" s="143"/>
      <c r="P128" s="252"/>
      <c r="Q128" s="155" t="s">
        <v>25</v>
      </c>
      <c r="R128" s="152" t="s">
        <v>616</v>
      </c>
      <c r="S128" s="165"/>
      <c r="T128" s="144"/>
      <c r="U128" s="144"/>
      <c r="V128" s="148">
        <v>1</v>
      </c>
    </row>
    <row r="129" spans="2:22" s="27" customFormat="1" ht="72" x14ac:dyDescent="0.3">
      <c r="B129" s="208">
        <v>119</v>
      </c>
      <c r="C129" s="212" t="s">
        <v>613</v>
      </c>
      <c r="D129" s="167" t="s">
        <v>80</v>
      </c>
      <c r="E129" s="169">
        <v>95.5</v>
      </c>
      <c r="F129" s="173" t="s">
        <v>64</v>
      </c>
      <c r="G129" s="236" t="s">
        <v>635</v>
      </c>
      <c r="H129" s="159">
        <v>2</v>
      </c>
      <c r="I129" s="241" t="s">
        <v>562</v>
      </c>
      <c r="J129" s="182"/>
      <c r="K129" s="182"/>
      <c r="L129" s="182"/>
      <c r="M129" s="182"/>
      <c r="N129" s="182"/>
      <c r="O129" s="143"/>
      <c r="P129" s="252"/>
      <c r="Q129" s="155" t="s">
        <v>25</v>
      </c>
      <c r="R129" s="152" t="s">
        <v>616</v>
      </c>
      <c r="S129" s="165">
        <v>1</v>
      </c>
      <c r="T129" s="144"/>
      <c r="U129" s="144">
        <v>1</v>
      </c>
      <c r="V129" s="148"/>
    </row>
    <row r="130" spans="2:22" s="27" customFormat="1" ht="72" x14ac:dyDescent="0.3">
      <c r="B130" s="208">
        <v>120</v>
      </c>
      <c r="C130" s="212" t="s">
        <v>613</v>
      </c>
      <c r="D130" s="167" t="s">
        <v>80</v>
      </c>
      <c r="E130" s="169">
        <v>95.5</v>
      </c>
      <c r="F130" s="173" t="s">
        <v>82</v>
      </c>
      <c r="G130" s="236" t="s">
        <v>636</v>
      </c>
      <c r="H130" s="162">
        <v>1</v>
      </c>
      <c r="I130" s="241" t="s">
        <v>2</v>
      </c>
      <c r="J130" s="182"/>
      <c r="K130" s="182"/>
      <c r="L130" s="182"/>
      <c r="M130" s="182"/>
      <c r="N130" s="182"/>
      <c r="O130" s="143"/>
      <c r="P130" s="252"/>
      <c r="Q130" s="155" t="s">
        <v>25</v>
      </c>
      <c r="R130" s="152" t="s">
        <v>616</v>
      </c>
      <c r="S130" s="180">
        <v>1</v>
      </c>
      <c r="T130" s="145">
        <v>1</v>
      </c>
      <c r="U130" s="145">
        <v>1</v>
      </c>
      <c r="V130" s="178">
        <v>1</v>
      </c>
    </row>
    <row r="131" spans="2:22" s="27" customFormat="1" ht="36" x14ac:dyDescent="0.3">
      <c r="B131" s="208">
        <v>121</v>
      </c>
      <c r="C131" s="212" t="s">
        <v>613</v>
      </c>
      <c r="D131" s="167" t="s">
        <v>80</v>
      </c>
      <c r="E131" s="169">
        <v>95.5</v>
      </c>
      <c r="F131" s="173" t="s">
        <v>83</v>
      </c>
      <c r="G131" s="236" t="s">
        <v>637</v>
      </c>
      <c r="H131" s="159">
        <v>1</v>
      </c>
      <c r="I131" s="241" t="s">
        <v>562</v>
      </c>
      <c r="J131" s="182"/>
      <c r="K131" s="182"/>
      <c r="L131" s="182"/>
      <c r="M131" s="182"/>
      <c r="N131" s="182"/>
      <c r="O131" s="143"/>
      <c r="P131" s="252"/>
      <c r="Q131" s="155" t="s">
        <v>25</v>
      </c>
      <c r="R131" s="152" t="s">
        <v>616</v>
      </c>
      <c r="S131" s="165"/>
      <c r="T131" s="144">
        <v>1</v>
      </c>
      <c r="U131" s="144"/>
      <c r="V131" s="148"/>
    </row>
    <row r="132" spans="2:22" s="27" customFormat="1" ht="36" x14ac:dyDescent="0.3">
      <c r="B132" s="208">
        <v>122</v>
      </c>
      <c r="C132" s="212" t="s">
        <v>613</v>
      </c>
      <c r="D132" s="167" t="s">
        <v>80</v>
      </c>
      <c r="E132" s="169">
        <v>95.5</v>
      </c>
      <c r="F132" s="173" t="s">
        <v>84</v>
      </c>
      <c r="G132" s="236" t="s">
        <v>638</v>
      </c>
      <c r="H132" s="159">
        <v>2</v>
      </c>
      <c r="I132" s="241" t="s">
        <v>562</v>
      </c>
      <c r="J132" s="182"/>
      <c r="K132" s="182"/>
      <c r="L132" s="182"/>
      <c r="M132" s="182"/>
      <c r="N132" s="182"/>
      <c r="O132" s="143"/>
      <c r="P132" s="256"/>
      <c r="Q132" s="155" t="s">
        <v>25</v>
      </c>
      <c r="R132" s="152" t="s">
        <v>616</v>
      </c>
      <c r="S132" s="165">
        <v>1</v>
      </c>
      <c r="T132" s="144"/>
      <c r="U132" s="144">
        <v>1</v>
      </c>
      <c r="V132" s="148"/>
    </row>
    <row r="133" spans="2:22" s="27" customFormat="1" ht="54" x14ac:dyDescent="0.3">
      <c r="B133" s="208">
        <v>123</v>
      </c>
      <c r="C133" s="212" t="s">
        <v>613</v>
      </c>
      <c r="D133" s="167" t="s">
        <v>80</v>
      </c>
      <c r="E133" s="169">
        <v>95.5</v>
      </c>
      <c r="F133" s="173" t="s">
        <v>85</v>
      </c>
      <c r="G133" s="236" t="s">
        <v>639</v>
      </c>
      <c r="H133" s="159">
        <v>2</v>
      </c>
      <c r="I133" s="241" t="s">
        <v>562</v>
      </c>
      <c r="J133" s="182"/>
      <c r="K133" s="182"/>
      <c r="L133" s="182"/>
      <c r="M133" s="182"/>
      <c r="N133" s="182"/>
      <c r="O133" s="143"/>
      <c r="P133" s="256"/>
      <c r="Q133" s="155" t="s">
        <v>25</v>
      </c>
      <c r="R133" s="152" t="s">
        <v>616</v>
      </c>
      <c r="S133" s="165">
        <v>1</v>
      </c>
      <c r="T133" s="144"/>
      <c r="U133" s="144">
        <v>1</v>
      </c>
      <c r="V133" s="148"/>
    </row>
    <row r="134" spans="2:22" s="27" customFormat="1" ht="36" x14ac:dyDescent="0.3">
      <c r="B134" s="208">
        <v>124</v>
      </c>
      <c r="C134" s="212" t="s">
        <v>613</v>
      </c>
      <c r="D134" s="167" t="s">
        <v>80</v>
      </c>
      <c r="E134" s="169">
        <v>95.5</v>
      </c>
      <c r="F134" s="173" t="s">
        <v>86</v>
      </c>
      <c r="G134" s="236" t="s">
        <v>640</v>
      </c>
      <c r="H134" s="159">
        <v>2</v>
      </c>
      <c r="I134" s="241" t="s">
        <v>562</v>
      </c>
      <c r="J134" s="182"/>
      <c r="K134" s="182"/>
      <c r="L134" s="182"/>
      <c r="M134" s="182"/>
      <c r="N134" s="182"/>
      <c r="O134" s="143"/>
      <c r="P134" s="256"/>
      <c r="Q134" s="155" t="s">
        <v>25</v>
      </c>
      <c r="R134" s="152" t="s">
        <v>616</v>
      </c>
      <c r="S134" s="165">
        <v>1</v>
      </c>
      <c r="T134" s="144"/>
      <c r="U134" s="144">
        <v>1</v>
      </c>
      <c r="V134" s="148"/>
    </row>
    <row r="135" spans="2:22" s="27" customFormat="1" ht="36" x14ac:dyDescent="0.3">
      <c r="B135" s="208">
        <v>125</v>
      </c>
      <c r="C135" s="212" t="s">
        <v>613</v>
      </c>
      <c r="D135" s="167" t="s">
        <v>80</v>
      </c>
      <c r="E135" s="169">
        <v>95.5</v>
      </c>
      <c r="F135" s="173" t="s">
        <v>641</v>
      </c>
      <c r="G135" s="236" t="s">
        <v>642</v>
      </c>
      <c r="H135" s="159">
        <v>1</v>
      </c>
      <c r="I135" s="241" t="s">
        <v>562</v>
      </c>
      <c r="J135" s="182"/>
      <c r="K135" s="182"/>
      <c r="L135" s="182"/>
      <c r="M135" s="182"/>
      <c r="N135" s="182"/>
      <c r="O135" s="143"/>
      <c r="P135" s="256"/>
      <c r="Q135" s="155" t="s">
        <v>25</v>
      </c>
      <c r="R135" s="152" t="s">
        <v>616</v>
      </c>
      <c r="S135" s="165"/>
      <c r="T135" s="144"/>
      <c r="U135" s="144"/>
      <c r="V135" s="148">
        <v>1</v>
      </c>
    </row>
    <row r="136" spans="2:22" s="27" customFormat="1" ht="36" x14ac:dyDescent="0.3">
      <c r="B136" s="208">
        <v>126</v>
      </c>
      <c r="C136" s="212" t="s">
        <v>613</v>
      </c>
      <c r="D136" s="167" t="s">
        <v>80</v>
      </c>
      <c r="E136" s="169">
        <v>95.5</v>
      </c>
      <c r="F136" s="173" t="s">
        <v>643</v>
      </c>
      <c r="G136" s="236" t="s">
        <v>644</v>
      </c>
      <c r="H136" s="159">
        <v>2</v>
      </c>
      <c r="I136" s="241" t="s">
        <v>562</v>
      </c>
      <c r="J136" s="182"/>
      <c r="K136" s="182"/>
      <c r="L136" s="182"/>
      <c r="M136" s="182"/>
      <c r="N136" s="182"/>
      <c r="O136" s="143"/>
      <c r="P136" s="256"/>
      <c r="Q136" s="155" t="s">
        <v>25</v>
      </c>
      <c r="R136" s="152" t="s">
        <v>616</v>
      </c>
      <c r="S136" s="165">
        <v>1</v>
      </c>
      <c r="T136" s="144">
        <v>1</v>
      </c>
      <c r="U136" s="144"/>
      <c r="V136" s="148"/>
    </row>
    <row r="137" spans="2:22" s="27" customFormat="1" ht="36" x14ac:dyDescent="0.3">
      <c r="B137" s="208">
        <v>127</v>
      </c>
      <c r="C137" s="212" t="s">
        <v>613</v>
      </c>
      <c r="D137" s="167" t="s">
        <v>80</v>
      </c>
      <c r="E137" s="169">
        <v>95.5</v>
      </c>
      <c r="F137" s="173" t="s">
        <v>645</v>
      </c>
      <c r="G137" s="236" t="s">
        <v>646</v>
      </c>
      <c r="H137" s="159">
        <v>1</v>
      </c>
      <c r="I137" s="241" t="s">
        <v>562</v>
      </c>
      <c r="J137" s="182"/>
      <c r="K137" s="182"/>
      <c r="L137" s="182"/>
      <c r="M137" s="182"/>
      <c r="N137" s="182"/>
      <c r="O137" s="143"/>
      <c r="P137" s="256"/>
      <c r="Q137" s="155" t="s">
        <v>25</v>
      </c>
      <c r="R137" s="152" t="s">
        <v>616</v>
      </c>
      <c r="S137" s="165"/>
      <c r="T137" s="144">
        <v>1</v>
      </c>
      <c r="U137" s="144"/>
      <c r="V137" s="148"/>
    </row>
    <row r="138" spans="2:22" s="27" customFormat="1" ht="54.75" thickBot="1" x14ac:dyDescent="0.35">
      <c r="B138" s="209">
        <v>128</v>
      </c>
      <c r="C138" s="213" t="s">
        <v>613</v>
      </c>
      <c r="D138" s="222" t="s">
        <v>80</v>
      </c>
      <c r="E138" s="170">
        <v>95.5</v>
      </c>
      <c r="F138" s="219" t="s">
        <v>88</v>
      </c>
      <c r="G138" s="237" t="s">
        <v>647</v>
      </c>
      <c r="H138" s="160">
        <v>2</v>
      </c>
      <c r="I138" s="242" t="s">
        <v>562</v>
      </c>
      <c r="J138" s="192"/>
      <c r="K138" s="192"/>
      <c r="L138" s="192"/>
      <c r="M138" s="192"/>
      <c r="N138" s="192"/>
      <c r="O138" s="193"/>
      <c r="P138" s="257"/>
      <c r="Q138" s="163" t="s">
        <v>25</v>
      </c>
      <c r="R138" s="154" t="s">
        <v>616</v>
      </c>
      <c r="S138" s="166">
        <v>1</v>
      </c>
      <c r="T138" s="149"/>
      <c r="U138" s="149">
        <v>1</v>
      </c>
      <c r="V138" s="150"/>
    </row>
    <row r="139" spans="2:22" x14ac:dyDescent="0.25">
      <c r="B139" s="22"/>
      <c r="C139" s="22"/>
      <c r="D139" s="22"/>
    </row>
    <row r="140" spans="2:22" x14ac:dyDescent="0.25">
      <c r="B140" s="22"/>
      <c r="C140" s="22"/>
      <c r="D140" s="22"/>
    </row>
    <row r="141" spans="2:22" x14ac:dyDescent="0.25">
      <c r="B141" s="22"/>
      <c r="C141" s="22"/>
      <c r="D141" s="22"/>
    </row>
    <row r="147" spans="2:4" x14ac:dyDescent="0.25">
      <c r="B147" s="22"/>
      <c r="C147" s="22"/>
      <c r="D147" s="22"/>
    </row>
    <row r="148" spans="2:4" x14ac:dyDescent="0.25">
      <c r="B148" s="22"/>
      <c r="C148" s="22"/>
      <c r="D148" s="22"/>
    </row>
  </sheetData>
  <sheetProtection formatCells="0" formatColumns="0" formatRows="0" insertColumns="0" insertRows="0" insertHyperlinks="0" deleteColumns="0" deleteRows="0" sort="0" autoFilter="0" pivotTables="0"/>
  <protectedRanges>
    <protectedRange sqref="P11:P138" name="OBSERV"/>
    <protectedRange sqref="J11:J138" name="LOGROIIITRIM"/>
  </protectedRanges>
  <autoFilter ref="B10:AK138" xr:uid="{9BFDEF2A-ABEC-4538-A1C8-54CF9294706D}"/>
  <mergeCells count="26">
    <mergeCell ref="H8:H10"/>
    <mergeCell ref="F8:F10"/>
    <mergeCell ref="I8:I10"/>
    <mergeCell ref="S8:V8"/>
    <mergeCell ref="S9:T9"/>
    <mergeCell ref="U9:V9"/>
    <mergeCell ref="Q8:Q10"/>
    <mergeCell ref="R8:R10"/>
    <mergeCell ref="P8:P10"/>
    <mergeCell ref="O8:O10"/>
    <mergeCell ref="C8:C10"/>
    <mergeCell ref="R3:V3"/>
    <mergeCell ref="R4:V4"/>
    <mergeCell ref="R5:V5"/>
    <mergeCell ref="R6:V6"/>
    <mergeCell ref="F7:V7"/>
    <mergeCell ref="B3:Q6"/>
    <mergeCell ref="B7:E7"/>
    <mergeCell ref="J8:M8"/>
    <mergeCell ref="J9:K9"/>
    <mergeCell ref="B8:B10"/>
    <mergeCell ref="G8:G10"/>
    <mergeCell ref="E8:E10"/>
    <mergeCell ref="D8:D10"/>
    <mergeCell ref="N8:N10"/>
    <mergeCell ref="L9:M9"/>
  </mergeCells>
  <phoneticPr fontId="8" type="noConversion"/>
  <conditionalFormatting sqref="E11:E138">
    <cfRule type="containsText" dxfId="7" priority="1" operator="containsText" text="desmejoró">
      <formula>NOT(ISERROR(SEARCH("desmejoró",E11)))</formula>
    </cfRule>
    <cfRule type="containsText" dxfId="6" priority="2" operator="containsText" text="(mejoró ">
      <formula>NOT(ISERROR(SEARCH("(mejoró ",E11)))</formula>
    </cfRule>
  </conditionalFormatting>
  <dataValidations count="1">
    <dataValidation type="list" allowBlank="1" showInputMessage="1" showErrorMessage="1" sqref="I11:I138" xr:uid="{00000000-0002-0000-0000-000000000000}">
      <formula1>$AM$5:$AM$6</formula1>
    </dataValidation>
  </dataValidations>
  <pageMargins left="0.7" right="0.7" top="0.75" bottom="0.75" header="0.3" footer="0.3"/>
  <pageSetup scale="90"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baseColWidth="10" defaultColWidth="11.42578125" defaultRowHeight="15" x14ac:dyDescent="0.25"/>
  <cols>
    <col min="1" max="1" width="24.5703125" bestFit="1" customWidth="1"/>
    <col min="2" max="2" width="8.28515625" bestFit="1" customWidth="1"/>
    <col min="3" max="3" width="7.42578125" bestFit="1" customWidth="1"/>
    <col min="4" max="4" width="30.85546875" bestFit="1" customWidth="1"/>
    <col min="5" max="5" width="16.85546875" bestFit="1" customWidth="1"/>
    <col min="6" max="6" width="15.5703125" bestFit="1" customWidth="1"/>
    <col min="7" max="7" width="14.85546875" bestFit="1" customWidth="1"/>
    <col min="8" max="8" width="19.71093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41</v>
      </c>
      <c r="C3" t="s">
        <v>81</v>
      </c>
      <c r="D3" t="s">
        <v>89</v>
      </c>
      <c r="E3" t="s">
        <v>90</v>
      </c>
      <c r="F3" t="s">
        <v>91</v>
      </c>
      <c r="G3" t="s">
        <v>92</v>
      </c>
      <c r="H3" t="s">
        <v>93</v>
      </c>
      <c r="I3" t="s">
        <v>94</v>
      </c>
      <c r="J3" t="s">
        <v>95</v>
      </c>
      <c r="K3" t="s">
        <v>96</v>
      </c>
      <c r="L3" t="s">
        <v>97</v>
      </c>
      <c r="M3" t="s">
        <v>98</v>
      </c>
    </row>
    <row r="4" spans="1:13" x14ac:dyDescent="0.25">
      <c r="A4" t="s">
        <v>99</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5"/>
  <sheetViews>
    <sheetView workbookViewId="0">
      <selection activeCell="A3" sqref="A3:C15"/>
    </sheetView>
  </sheetViews>
  <sheetFormatPr baseColWidth="10" defaultColWidth="11.42578125" defaultRowHeight="15" x14ac:dyDescent="0.25"/>
  <cols>
    <col min="1" max="1" width="30.42578125" bestFit="1" customWidth="1"/>
    <col min="2" max="2" width="23" bestFit="1" customWidth="1"/>
    <col min="3" max="3" width="33.140625" bestFit="1" customWidth="1"/>
    <col min="4" max="4" width="3.85546875" bestFit="1" customWidth="1"/>
    <col min="5" max="5" width="11.85546875" bestFit="1" customWidth="1"/>
    <col min="6" max="6" width="4.85546875" bestFit="1" customWidth="1"/>
    <col min="7" max="7" width="11.85546875" bestFit="1" customWidth="1"/>
    <col min="8" max="8" width="4.85546875" bestFit="1" customWidth="1"/>
    <col min="9" max="9" width="3.85546875" bestFit="1" customWidth="1"/>
    <col min="10" max="10" width="4.85546875" bestFit="1" customWidth="1"/>
    <col min="11" max="12" width="3.85546875" bestFit="1" customWidth="1"/>
    <col min="13" max="13" width="5.85546875" bestFit="1" customWidth="1"/>
    <col min="14" max="14" width="4.85546875" bestFit="1" customWidth="1"/>
    <col min="15" max="15" width="3.85546875" bestFit="1" customWidth="1"/>
    <col min="16" max="16" width="4.85546875" bestFit="1" customWidth="1"/>
    <col min="17" max="17" width="3.85546875" bestFit="1" customWidth="1"/>
    <col min="18" max="18" width="4.85546875" bestFit="1" customWidth="1"/>
    <col min="19" max="19" width="1.85546875" bestFit="1" customWidth="1"/>
    <col min="21" max="21" width="3.28515625" bestFit="1" customWidth="1"/>
    <col min="22" max="22" width="5.28515625" bestFit="1" customWidth="1"/>
    <col min="23" max="23" width="8.85546875" bestFit="1" customWidth="1"/>
    <col min="24" max="24" width="7.85546875" bestFit="1" customWidth="1"/>
    <col min="25" max="25" width="10.140625" bestFit="1" customWidth="1"/>
    <col min="26" max="26" width="11.7109375" bestFit="1" customWidth="1"/>
  </cols>
  <sheetData>
    <row r="3" spans="1:3" x14ac:dyDescent="0.25">
      <c r="A3" s="47" t="s">
        <v>100</v>
      </c>
      <c r="B3" t="s">
        <v>101</v>
      </c>
      <c r="C3" t="s">
        <v>102</v>
      </c>
    </row>
    <row r="4" spans="1:3" x14ac:dyDescent="0.25">
      <c r="A4" s="48" t="s">
        <v>41</v>
      </c>
      <c r="B4" s="1">
        <v>0.85411764705882354</v>
      </c>
      <c r="C4" s="1">
        <v>0.71310344827586192</v>
      </c>
    </row>
    <row r="5" spans="1:3" x14ac:dyDescent="0.25">
      <c r="A5" s="48" t="s">
        <v>81</v>
      </c>
      <c r="B5" s="1">
        <v>1</v>
      </c>
      <c r="C5" s="1">
        <v>0.94444444444444431</v>
      </c>
    </row>
    <row r="6" spans="1:3" x14ac:dyDescent="0.25">
      <c r="A6" s="48" t="s">
        <v>89</v>
      </c>
      <c r="B6" s="1">
        <v>1</v>
      </c>
      <c r="C6" s="1">
        <v>0.75</v>
      </c>
    </row>
    <row r="7" spans="1:3" x14ac:dyDescent="0.25">
      <c r="A7" s="48" t="s">
        <v>90</v>
      </c>
      <c r="B7" s="1">
        <v>0.97857142857142865</v>
      </c>
      <c r="C7" s="1">
        <v>0.91973684210526319</v>
      </c>
    </row>
    <row r="8" spans="1:3" x14ac:dyDescent="0.25">
      <c r="A8" s="48" t="s">
        <v>91</v>
      </c>
      <c r="B8" s="1" t="e">
        <v>#DIV/0!</v>
      </c>
      <c r="C8" s="1" t="e">
        <v>#DIV/0!</v>
      </c>
    </row>
    <row r="9" spans="1:3" x14ac:dyDescent="0.25">
      <c r="A9" s="48" t="s">
        <v>92</v>
      </c>
      <c r="B9" s="1">
        <v>1</v>
      </c>
      <c r="C9" s="1">
        <v>0.79999999999999993</v>
      </c>
    </row>
    <row r="10" spans="1:3" x14ac:dyDescent="0.25">
      <c r="A10" s="48" t="s">
        <v>93</v>
      </c>
      <c r="B10" s="1">
        <v>0.9</v>
      </c>
      <c r="C10" s="1">
        <v>0.9</v>
      </c>
    </row>
    <row r="11" spans="1:3" x14ac:dyDescent="0.25">
      <c r="A11" s="48" t="s">
        <v>94</v>
      </c>
      <c r="B11" s="1">
        <v>1</v>
      </c>
      <c r="C11" s="1">
        <v>0.75</v>
      </c>
    </row>
    <row r="12" spans="1:3" x14ac:dyDescent="0.25">
      <c r="A12" s="48" t="s">
        <v>95</v>
      </c>
      <c r="B12" s="1">
        <v>0.9631578947368421</v>
      </c>
      <c r="C12" s="1">
        <v>0.83965517241379317</v>
      </c>
    </row>
    <row r="13" spans="1:3" x14ac:dyDescent="0.25">
      <c r="A13" s="48" t="s">
        <v>96</v>
      </c>
      <c r="B13" s="1">
        <v>0.6</v>
      </c>
      <c r="C13" s="1">
        <v>0.6</v>
      </c>
    </row>
    <row r="14" spans="1:3" x14ac:dyDescent="0.25">
      <c r="A14" s="48" t="s">
        <v>97</v>
      </c>
      <c r="B14" s="1">
        <v>0.83636363636363631</v>
      </c>
      <c r="C14" s="1">
        <v>0.80294117647058816</v>
      </c>
    </row>
    <row r="15" spans="1:3" x14ac:dyDescent="0.25">
      <c r="A15" s="48" t="s">
        <v>98</v>
      </c>
      <c r="B15" s="1">
        <v>0.91784568372803665</v>
      </c>
      <c r="C15" s="1">
        <v>0.8291076115485565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38"/>
  <sheetViews>
    <sheetView topLeftCell="AO2" zoomScale="33" zoomScaleNormal="33" workbookViewId="0">
      <selection activeCell="A2" sqref="A1:AN1048576"/>
    </sheetView>
  </sheetViews>
  <sheetFormatPr baseColWidth="10" defaultColWidth="11.42578125" defaultRowHeight="15" x14ac:dyDescent="0.25"/>
  <cols>
    <col min="1" max="40" width="0" hidden="1" customWidth="1"/>
  </cols>
  <sheetData>
    <row r="1" spans="2:35" ht="15.75" thickBot="1" x14ac:dyDescent="0.3"/>
    <row r="2" spans="2:35" ht="39" thickBot="1" x14ac:dyDescent="0.3">
      <c r="B2" s="34" t="s">
        <v>3</v>
      </c>
      <c r="C2" s="35" t="s">
        <v>103</v>
      </c>
      <c r="D2" s="35" t="s">
        <v>104</v>
      </c>
      <c r="E2" s="35" t="s">
        <v>105</v>
      </c>
      <c r="F2" s="31" t="s">
        <v>106</v>
      </c>
      <c r="G2" s="36" t="s">
        <v>107</v>
      </c>
      <c r="H2" s="36" t="s">
        <v>108</v>
      </c>
      <c r="I2" s="37" t="s">
        <v>109</v>
      </c>
      <c r="J2" s="38" t="s">
        <v>110</v>
      </c>
      <c r="K2" s="38" t="s">
        <v>111</v>
      </c>
      <c r="L2" s="39" t="s">
        <v>112</v>
      </c>
      <c r="M2" s="40" t="s">
        <v>113</v>
      </c>
      <c r="N2" s="41" t="s">
        <v>114</v>
      </c>
      <c r="O2" s="41" t="s">
        <v>115</v>
      </c>
      <c r="P2" s="41" t="s">
        <v>116</v>
      </c>
      <c r="Q2" s="42" t="s">
        <v>117</v>
      </c>
      <c r="R2" s="43" t="s">
        <v>118</v>
      </c>
      <c r="S2" s="31" t="s">
        <v>119</v>
      </c>
      <c r="T2" s="31" t="s">
        <v>120</v>
      </c>
      <c r="U2" s="32" t="s">
        <v>121</v>
      </c>
      <c r="V2" s="44" t="s">
        <v>122</v>
      </c>
      <c r="W2" s="44" t="s">
        <v>123</v>
      </c>
      <c r="X2" s="44" t="s">
        <v>124</v>
      </c>
      <c r="Y2" s="44" t="s">
        <v>125</v>
      </c>
      <c r="Z2" s="45" t="s">
        <v>126</v>
      </c>
      <c r="AA2" s="30" t="s">
        <v>127</v>
      </c>
      <c r="AB2" s="31" t="s">
        <v>128</v>
      </c>
      <c r="AC2" s="31" t="s">
        <v>129</v>
      </c>
      <c r="AD2" s="32" t="s">
        <v>130</v>
      </c>
      <c r="AE2" s="46" t="s">
        <v>131</v>
      </c>
      <c r="AF2" s="31" t="s">
        <v>12</v>
      </c>
      <c r="AG2" s="31" t="s">
        <v>13</v>
      </c>
      <c r="AH2" s="32" t="s">
        <v>132</v>
      </c>
      <c r="AI2" t="s">
        <v>14</v>
      </c>
    </row>
    <row r="3" spans="2:35" ht="156.75" x14ac:dyDescent="0.25">
      <c r="B3" s="49" t="s">
        <v>23</v>
      </c>
      <c r="C3" s="50" t="s">
        <v>24</v>
      </c>
      <c r="D3" s="50" t="s">
        <v>133</v>
      </c>
      <c r="E3" s="50" t="s">
        <v>134</v>
      </c>
      <c r="F3" s="50" t="s">
        <v>135</v>
      </c>
      <c r="G3" s="50">
        <v>1</v>
      </c>
      <c r="H3" s="51">
        <v>1</v>
      </c>
      <c r="I3" s="52">
        <v>1</v>
      </c>
      <c r="J3" s="52">
        <v>0</v>
      </c>
      <c r="K3" s="52">
        <v>0</v>
      </c>
      <c r="L3" s="52">
        <v>0</v>
      </c>
      <c r="M3" s="53"/>
      <c r="N3" s="54"/>
      <c r="O3" s="54">
        <v>1</v>
      </c>
      <c r="P3" s="55"/>
      <c r="Q3" s="56" t="s">
        <v>136</v>
      </c>
      <c r="R3" s="57">
        <v>0</v>
      </c>
      <c r="S3" s="58">
        <v>0</v>
      </c>
      <c r="T3" s="58" t="s">
        <v>0</v>
      </c>
      <c r="U3" s="59">
        <v>0</v>
      </c>
      <c r="V3" s="60" t="s">
        <v>137</v>
      </c>
      <c r="W3" s="60" t="s">
        <v>138</v>
      </c>
      <c r="X3" s="60" t="s">
        <v>139</v>
      </c>
      <c r="Y3" s="60" t="s">
        <v>138</v>
      </c>
      <c r="Z3" s="61">
        <v>1</v>
      </c>
      <c r="AA3" s="62">
        <v>1</v>
      </c>
      <c r="AB3" s="63">
        <v>1</v>
      </c>
      <c r="AC3" s="64">
        <v>1</v>
      </c>
      <c r="AD3" s="65" t="s">
        <v>140</v>
      </c>
      <c r="AE3" s="66">
        <v>1</v>
      </c>
      <c r="AF3" s="67" t="s">
        <v>141</v>
      </c>
      <c r="AG3" s="50" t="s">
        <v>25</v>
      </c>
      <c r="AH3" s="68" t="s">
        <v>90</v>
      </c>
      <c r="AI3" t="s">
        <v>142</v>
      </c>
    </row>
    <row r="4" spans="2:35" ht="409.5" x14ac:dyDescent="0.25">
      <c r="B4" s="69" t="s">
        <v>23</v>
      </c>
      <c r="C4" s="125" t="s">
        <v>24</v>
      </c>
      <c r="D4" s="125" t="s">
        <v>143</v>
      </c>
      <c r="E4" s="125" t="s">
        <v>144</v>
      </c>
      <c r="F4" s="125" t="s">
        <v>135</v>
      </c>
      <c r="G4" s="125">
        <v>1</v>
      </c>
      <c r="H4" s="70">
        <v>1</v>
      </c>
      <c r="I4" s="52">
        <v>0</v>
      </c>
      <c r="J4" s="52">
        <v>1</v>
      </c>
      <c r="K4" s="52">
        <v>0</v>
      </c>
      <c r="L4" s="52">
        <v>0</v>
      </c>
      <c r="M4" s="71"/>
      <c r="N4" s="126">
        <v>1</v>
      </c>
      <c r="O4" s="126"/>
      <c r="P4" s="72">
        <v>0</v>
      </c>
      <c r="Q4" s="73" t="s">
        <v>136</v>
      </c>
      <c r="R4" s="74">
        <v>0</v>
      </c>
      <c r="S4" s="127" t="s">
        <v>0</v>
      </c>
      <c r="T4" s="127">
        <v>0</v>
      </c>
      <c r="U4" s="75">
        <v>0</v>
      </c>
      <c r="V4" s="76" t="s">
        <v>138</v>
      </c>
      <c r="W4" s="76" t="s">
        <v>145</v>
      </c>
      <c r="X4" s="76" t="s">
        <v>138</v>
      </c>
      <c r="Y4" s="76" t="s">
        <v>138</v>
      </c>
      <c r="Z4" s="77">
        <v>1</v>
      </c>
      <c r="AA4" s="78" t="s">
        <v>140</v>
      </c>
      <c r="AB4" s="128">
        <v>1</v>
      </c>
      <c r="AC4" s="129" t="s">
        <v>140</v>
      </c>
      <c r="AD4" s="79" t="s">
        <v>140</v>
      </c>
      <c r="AE4" s="80">
        <v>1</v>
      </c>
      <c r="AF4" s="81" t="s">
        <v>146</v>
      </c>
      <c r="AG4" s="125" t="s">
        <v>25</v>
      </c>
      <c r="AH4" s="82" t="s">
        <v>90</v>
      </c>
      <c r="AI4" t="s">
        <v>147</v>
      </c>
    </row>
    <row r="5" spans="2:35" ht="199.5" x14ac:dyDescent="0.25">
      <c r="B5" s="69" t="s">
        <v>23</v>
      </c>
      <c r="C5" s="125" t="s">
        <v>24</v>
      </c>
      <c r="D5" s="125" t="s">
        <v>148</v>
      </c>
      <c r="E5" s="125" t="s">
        <v>149</v>
      </c>
      <c r="F5" s="125" t="s">
        <v>135</v>
      </c>
      <c r="G5" s="125">
        <v>2</v>
      </c>
      <c r="H5" s="70">
        <v>2</v>
      </c>
      <c r="I5" s="52">
        <v>0</v>
      </c>
      <c r="J5" s="52">
        <v>1</v>
      </c>
      <c r="K5" s="52">
        <v>0</v>
      </c>
      <c r="L5" s="52">
        <v>0</v>
      </c>
      <c r="M5" s="71"/>
      <c r="N5" s="126">
        <v>1</v>
      </c>
      <c r="O5" s="126"/>
      <c r="P5" s="72">
        <v>1</v>
      </c>
      <c r="Q5" s="73" t="s">
        <v>136</v>
      </c>
      <c r="R5" s="74">
        <v>0</v>
      </c>
      <c r="S5" s="127" t="s">
        <v>0</v>
      </c>
      <c r="T5" s="127">
        <v>0</v>
      </c>
      <c r="U5" s="75" t="s">
        <v>0</v>
      </c>
      <c r="V5" s="76" t="s">
        <v>138</v>
      </c>
      <c r="W5" s="76" t="s">
        <v>145</v>
      </c>
      <c r="X5" s="76" t="s">
        <v>138</v>
      </c>
      <c r="Y5" s="76" t="s">
        <v>139</v>
      </c>
      <c r="Z5" s="77">
        <v>1</v>
      </c>
      <c r="AA5" s="78" t="s">
        <v>140</v>
      </c>
      <c r="AB5" s="128">
        <v>1</v>
      </c>
      <c r="AC5" s="129" t="s">
        <v>140</v>
      </c>
      <c r="AD5" s="79" t="s">
        <v>150</v>
      </c>
      <c r="AE5" s="80">
        <v>0.5</v>
      </c>
      <c r="AF5" s="81" t="s">
        <v>151</v>
      </c>
      <c r="AG5" s="125" t="s">
        <v>25</v>
      </c>
      <c r="AH5" s="82" t="s">
        <v>90</v>
      </c>
      <c r="AI5" t="s">
        <v>142</v>
      </c>
    </row>
    <row r="6" spans="2:35" ht="191.25" x14ac:dyDescent="0.25">
      <c r="B6" s="69" t="s">
        <v>23</v>
      </c>
      <c r="C6" s="125" t="s">
        <v>24</v>
      </c>
      <c r="D6" s="125" t="s">
        <v>152</v>
      </c>
      <c r="E6" s="125" t="s">
        <v>153</v>
      </c>
      <c r="F6" s="125" t="s">
        <v>135</v>
      </c>
      <c r="G6" s="125">
        <v>2</v>
      </c>
      <c r="H6" s="70">
        <v>2</v>
      </c>
      <c r="I6" s="52">
        <v>0</v>
      </c>
      <c r="J6" s="52">
        <v>1</v>
      </c>
      <c r="K6" s="52">
        <v>0</v>
      </c>
      <c r="L6" s="52">
        <v>0</v>
      </c>
      <c r="M6" s="71"/>
      <c r="N6" s="126">
        <v>1</v>
      </c>
      <c r="O6" s="126"/>
      <c r="P6" s="72">
        <v>1</v>
      </c>
      <c r="Q6" s="73" t="s">
        <v>136</v>
      </c>
      <c r="R6" s="74">
        <v>0</v>
      </c>
      <c r="S6" s="127" t="s">
        <v>0</v>
      </c>
      <c r="T6" s="127">
        <v>0</v>
      </c>
      <c r="U6" s="75" t="s">
        <v>0</v>
      </c>
      <c r="V6" s="76" t="s">
        <v>138</v>
      </c>
      <c r="W6" s="76" t="s">
        <v>145</v>
      </c>
      <c r="X6" s="76" t="s">
        <v>138</v>
      </c>
      <c r="Y6" s="76" t="s">
        <v>139</v>
      </c>
      <c r="Z6" s="77">
        <v>1</v>
      </c>
      <c r="AA6" s="78" t="s">
        <v>140</v>
      </c>
      <c r="AB6" s="128">
        <v>1</v>
      </c>
      <c r="AC6" s="129" t="s">
        <v>140</v>
      </c>
      <c r="AD6" s="79" t="s">
        <v>150</v>
      </c>
      <c r="AE6" s="80">
        <v>0.5</v>
      </c>
      <c r="AF6" s="81" t="s">
        <v>154</v>
      </c>
      <c r="AG6" s="125" t="s">
        <v>25</v>
      </c>
      <c r="AH6" s="82" t="s">
        <v>90</v>
      </c>
      <c r="AI6" t="s">
        <v>155</v>
      </c>
    </row>
    <row r="7" spans="2:35" ht="285" x14ac:dyDescent="0.25">
      <c r="B7" s="69" t="s">
        <v>23</v>
      </c>
      <c r="C7" s="125" t="s">
        <v>24</v>
      </c>
      <c r="D7" s="125" t="s">
        <v>156</v>
      </c>
      <c r="E7" s="125" t="s">
        <v>157</v>
      </c>
      <c r="F7" s="125" t="s">
        <v>135</v>
      </c>
      <c r="G7" s="125">
        <v>1</v>
      </c>
      <c r="H7" s="70">
        <v>1</v>
      </c>
      <c r="I7" s="52">
        <v>0</v>
      </c>
      <c r="J7" s="52">
        <v>1</v>
      </c>
      <c r="K7" s="52">
        <v>0</v>
      </c>
      <c r="L7" s="52">
        <v>0</v>
      </c>
      <c r="M7" s="71"/>
      <c r="N7" s="126">
        <v>1</v>
      </c>
      <c r="O7" s="126"/>
      <c r="P7" s="72"/>
      <c r="Q7" s="73" t="s">
        <v>136</v>
      </c>
      <c r="R7" s="74">
        <v>0</v>
      </c>
      <c r="S7" s="127" t="s">
        <v>0</v>
      </c>
      <c r="T7" s="127">
        <v>0</v>
      </c>
      <c r="U7" s="75">
        <v>0</v>
      </c>
      <c r="V7" s="76" t="s">
        <v>138</v>
      </c>
      <c r="W7" s="76" t="s">
        <v>145</v>
      </c>
      <c r="X7" s="76" t="s">
        <v>138</v>
      </c>
      <c r="Y7" s="76" t="s">
        <v>138</v>
      </c>
      <c r="Z7" s="77">
        <v>1</v>
      </c>
      <c r="AA7" s="78" t="s">
        <v>140</v>
      </c>
      <c r="AB7" s="128">
        <v>1</v>
      </c>
      <c r="AC7" s="129" t="s">
        <v>140</v>
      </c>
      <c r="AD7" s="79" t="s">
        <v>140</v>
      </c>
      <c r="AE7" s="80">
        <v>1</v>
      </c>
      <c r="AF7" s="81" t="s">
        <v>158</v>
      </c>
      <c r="AG7" s="125" t="s">
        <v>25</v>
      </c>
      <c r="AH7" s="82" t="s">
        <v>90</v>
      </c>
      <c r="AI7" t="s">
        <v>147</v>
      </c>
    </row>
    <row r="8" spans="2:35" ht="327.75" x14ac:dyDescent="0.25">
      <c r="B8" s="69" t="s">
        <v>23</v>
      </c>
      <c r="C8" s="125" t="s">
        <v>24</v>
      </c>
      <c r="D8" s="125" t="s">
        <v>159</v>
      </c>
      <c r="E8" s="125" t="s">
        <v>160</v>
      </c>
      <c r="F8" s="125" t="s">
        <v>135</v>
      </c>
      <c r="G8" s="125">
        <v>1</v>
      </c>
      <c r="H8" s="70">
        <v>1</v>
      </c>
      <c r="I8" s="52">
        <v>0</v>
      </c>
      <c r="J8" s="52">
        <v>1</v>
      </c>
      <c r="K8" s="52">
        <v>0</v>
      </c>
      <c r="L8" s="52">
        <v>0</v>
      </c>
      <c r="M8" s="71"/>
      <c r="N8" s="126">
        <v>1</v>
      </c>
      <c r="O8" s="126"/>
      <c r="P8" s="72"/>
      <c r="Q8" s="73" t="s">
        <v>136</v>
      </c>
      <c r="R8" s="74">
        <v>0</v>
      </c>
      <c r="S8" s="127" t="s">
        <v>0</v>
      </c>
      <c r="T8" s="127">
        <v>0</v>
      </c>
      <c r="U8" s="75">
        <v>0</v>
      </c>
      <c r="V8" s="76" t="s">
        <v>138</v>
      </c>
      <c r="W8" s="76" t="s">
        <v>145</v>
      </c>
      <c r="X8" s="76" t="s">
        <v>138</v>
      </c>
      <c r="Y8" s="76" t="s">
        <v>138</v>
      </c>
      <c r="Z8" s="77">
        <v>1</v>
      </c>
      <c r="AA8" s="78" t="s">
        <v>140</v>
      </c>
      <c r="AB8" s="128">
        <v>1</v>
      </c>
      <c r="AC8" s="129" t="s">
        <v>140</v>
      </c>
      <c r="AD8" s="79" t="s">
        <v>140</v>
      </c>
      <c r="AE8" s="80">
        <v>1</v>
      </c>
      <c r="AF8" s="81" t="s">
        <v>161</v>
      </c>
      <c r="AG8" s="125" t="s">
        <v>25</v>
      </c>
      <c r="AH8" s="82" t="s">
        <v>90</v>
      </c>
      <c r="AI8" t="s">
        <v>142</v>
      </c>
    </row>
    <row r="9" spans="2:35" ht="256.5" x14ac:dyDescent="0.25">
      <c r="B9" s="69" t="s">
        <v>23</v>
      </c>
      <c r="C9" s="125" t="s">
        <v>24</v>
      </c>
      <c r="D9" s="125" t="s">
        <v>162</v>
      </c>
      <c r="E9" s="125" t="s">
        <v>163</v>
      </c>
      <c r="F9" s="125" t="s">
        <v>135</v>
      </c>
      <c r="G9" s="125">
        <v>2</v>
      </c>
      <c r="H9" s="70">
        <v>2</v>
      </c>
      <c r="I9" s="52">
        <v>1</v>
      </c>
      <c r="J9" s="52">
        <v>0</v>
      </c>
      <c r="K9" s="52">
        <v>0</v>
      </c>
      <c r="L9" s="52">
        <v>0</v>
      </c>
      <c r="M9" s="71">
        <v>1</v>
      </c>
      <c r="N9" s="126"/>
      <c r="O9" s="126"/>
      <c r="P9" s="72">
        <v>1</v>
      </c>
      <c r="Q9" s="73" t="s">
        <v>136</v>
      </c>
      <c r="R9" s="74" t="s">
        <v>0</v>
      </c>
      <c r="S9" s="127">
        <v>0</v>
      </c>
      <c r="T9" s="127">
        <v>0</v>
      </c>
      <c r="U9" s="75" t="s">
        <v>0</v>
      </c>
      <c r="V9" s="76" t="s">
        <v>145</v>
      </c>
      <c r="W9" s="76" t="s">
        <v>138</v>
      </c>
      <c r="X9" s="76" t="s">
        <v>138</v>
      </c>
      <c r="Y9" s="76" t="s">
        <v>139</v>
      </c>
      <c r="Z9" s="83" t="s">
        <v>140</v>
      </c>
      <c r="AA9" s="78">
        <v>1</v>
      </c>
      <c r="AB9" s="128" t="s">
        <v>140</v>
      </c>
      <c r="AC9" s="129" t="s">
        <v>140</v>
      </c>
      <c r="AD9" s="79" t="s">
        <v>150</v>
      </c>
      <c r="AE9" s="80">
        <v>0.5</v>
      </c>
      <c r="AF9" s="81" t="s">
        <v>164</v>
      </c>
      <c r="AG9" s="125" t="s">
        <v>25</v>
      </c>
      <c r="AH9" s="82" t="s">
        <v>90</v>
      </c>
      <c r="AI9" t="s">
        <v>142</v>
      </c>
    </row>
    <row r="10" spans="2:35" ht="409.5" x14ac:dyDescent="0.25">
      <c r="B10" s="69" t="s">
        <v>23</v>
      </c>
      <c r="C10" s="125" t="s">
        <v>24</v>
      </c>
      <c r="D10" s="125" t="s">
        <v>165</v>
      </c>
      <c r="E10" s="125" t="s">
        <v>166</v>
      </c>
      <c r="F10" s="125" t="s">
        <v>135</v>
      </c>
      <c r="G10" s="125">
        <v>2</v>
      </c>
      <c r="H10" s="70">
        <v>2</v>
      </c>
      <c r="I10" s="52">
        <v>0</v>
      </c>
      <c r="J10" s="52">
        <v>1</v>
      </c>
      <c r="K10" s="52">
        <v>1</v>
      </c>
      <c r="L10" s="52">
        <v>0</v>
      </c>
      <c r="M10" s="71"/>
      <c r="N10" s="126">
        <v>1</v>
      </c>
      <c r="O10" s="126">
        <v>1</v>
      </c>
      <c r="P10" s="72"/>
      <c r="Q10" s="73" t="s">
        <v>136</v>
      </c>
      <c r="R10" s="74">
        <v>0</v>
      </c>
      <c r="S10" s="127" t="s">
        <v>0</v>
      </c>
      <c r="T10" s="127" t="s">
        <v>0</v>
      </c>
      <c r="U10" s="75">
        <v>0</v>
      </c>
      <c r="V10" s="76" t="s">
        <v>138</v>
      </c>
      <c r="W10" s="76" t="s">
        <v>145</v>
      </c>
      <c r="X10" s="76" t="s">
        <v>145</v>
      </c>
      <c r="Y10" s="76" t="s">
        <v>138</v>
      </c>
      <c r="Z10" s="83">
        <v>1</v>
      </c>
      <c r="AA10" s="78" t="s">
        <v>140</v>
      </c>
      <c r="AB10" s="128">
        <v>1</v>
      </c>
      <c r="AC10" s="129">
        <v>1</v>
      </c>
      <c r="AD10" s="79" t="s">
        <v>140</v>
      </c>
      <c r="AE10" s="80">
        <v>1</v>
      </c>
      <c r="AF10" s="81" t="s">
        <v>167</v>
      </c>
      <c r="AG10" s="125" t="s">
        <v>25</v>
      </c>
      <c r="AH10" s="82" t="s">
        <v>90</v>
      </c>
      <c r="AI10" t="s">
        <v>142</v>
      </c>
    </row>
    <row r="11" spans="2:35" ht="256.5" x14ac:dyDescent="0.25">
      <c r="B11" s="69" t="s">
        <v>23</v>
      </c>
      <c r="C11" s="125" t="s">
        <v>24</v>
      </c>
      <c r="D11" s="125" t="s">
        <v>168</v>
      </c>
      <c r="E11" s="125" t="s">
        <v>169</v>
      </c>
      <c r="F11" s="130" t="s">
        <v>2</v>
      </c>
      <c r="G11" s="130">
        <v>2</v>
      </c>
      <c r="H11" s="84">
        <v>1</v>
      </c>
      <c r="I11" s="52">
        <v>1</v>
      </c>
      <c r="J11" s="52">
        <v>1</v>
      </c>
      <c r="K11" s="52">
        <v>1</v>
      </c>
      <c r="L11" s="52">
        <v>0</v>
      </c>
      <c r="M11" s="71"/>
      <c r="N11" s="126">
        <v>1</v>
      </c>
      <c r="O11" s="126"/>
      <c r="P11" s="72">
        <v>1</v>
      </c>
      <c r="Q11" s="73" t="s">
        <v>136</v>
      </c>
      <c r="R11" s="74">
        <v>0</v>
      </c>
      <c r="S11" s="127" t="s">
        <v>0</v>
      </c>
      <c r="T11" s="127">
        <v>0</v>
      </c>
      <c r="U11" s="75" t="s">
        <v>0</v>
      </c>
      <c r="V11" s="76" t="s">
        <v>137</v>
      </c>
      <c r="W11" s="76" t="s">
        <v>145</v>
      </c>
      <c r="X11" s="76" t="s">
        <v>137</v>
      </c>
      <c r="Y11" s="76" t="s">
        <v>139</v>
      </c>
      <c r="Z11" s="83">
        <v>2</v>
      </c>
      <c r="AA11" s="78">
        <v>1</v>
      </c>
      <c r="AB11" s="128">
        <v>1</v>
      </c>
      <c r="AC11" s="129">
        <v>1</v>
      </c>
      <c r="AD11" s="79" t="s">
        <v>150</v>
      </c>
      <c r="AE11" s="80" t="s">
        <v>170</v>
      </c>
      <c r="AF11" s="81" t="s">
        <v>171</v>
      </c>
      <c r="AG11" s="125" t="s">
        <v>25</v>
      </c>
      <c r="AH11" s="82" t="s">
        <v>90</v>
      </c>
      <c r="AI11" t="s">
        <v>142</v>
      </c>
    </row>
    <row r="12" spans="2:35" ht="409.5" x14ac:dyDescent="0.25">
      <c r="B12" s="69" t="s">
        <v>23</v>
      </c>
      <c r="C12" s="125" t="s">
        <v>26</v>
      </c>
      <c r="D12" s="125" t="s">
        <v>172</v>
      </c>
      <c r="E12" s="125" t="s">
        <v>173</v>
      </c>
      <c r="F12" s="130" t="s">
        <v>135</v>
      </c>
      <c r="G12" s="130">
        <v>2</v>
      </c>
      <c r="H12" s="84">
        <v>2</v>
      </c>
      <c r="I12" s="52">
        <v>2</v>
      </c>
      <c r="J12" s="52">
        <v>0</v>
      </c>
      <c r="K12" s="52">
        <v>0</v>
      </c>
      <c r="L12" s="52">
        <v>0</v>
      </c>
      <c r="M12" s="71"/>
      <c r="N12" s="126">
        <v>1</v>
      </c>
      <c r="O12" s="126"/>
      <c r="P12" s="72">
        <v>1</v>
      </c>
      <c r="Q12" s="73" t="s">
        <v>136</v>
      </c>
      <c r="R12" s="74">
        <v>0</v>
      </c>
      <c r="S12" s="127" t="s">
        <v>0</v>
      </c>
      <c r="T12" s="127">
        <v>0</v>
      </c>
      <c r="U12" s="75" t="s">
        <v>0</v>
      </c>
      <c r="V12" s="76" t="s">
        <v>137</v>
      </c>
      <c r="W12" s="76" t="s">
        <v>139</v>
      </c>
      <c r="X12" s="76" t="s">
        <v>138</v>
      </c>
      <c r="Y12" s="76" t="s">
        <v>139</v>
      </c>
      <c r="Z12" s="83">
        <v>1</v>
      </c>
      <c r="AA12" s="78">
        <v>1</v>
      </c>
      <c r="AB12" s="128">
        <v>1</v>
      </c>
      <c r="AC12" s="129" t="s">
        <v>140</v>
      </c>
      <c r="AD12" s="79"/>
      <c r="AE12" s="80">
        <v>1</v>
      </c>
      <c r="AF12" s="81" t="s">
        <v>174</v>
      </c>
      <c r="AG12" s="125" t="s">
        <v>25</v>
      </c>
      <c r="AH12" s="82" t="s">
        <v>90</v>
      </c>
      <c r="AI12" t="s">
        <v>147</v>
      </c>
    </row>
    <row r="13" spans="2:35" ht="409.5" x14ac:dyDescent="0.25">
      <c r="B13" s="69" t="s">
        <v>23</v>
      </c>
      <c r="C13" s="125" t="s">
        <v>26</v>
      </c>
      <c r="D13" s="125" t="s">
        <v>175</v>
      </c>
      <c r="E13" s="125" t="s">
        <v>176</v>
      </c>
      <c r="F13" s="130" t="s">
        <v>135</v>
      </c>
      <c r="G13" s="130">
        <v>2</v>
      </c>
      <c r="H13" s="84">
        <v>2</v>
      </c>
      <c r="I13" s="52">
        <v>1</v>
      </c>
      <c r="J13" s="52">
        <v>1</v>
      </c>
      <c r="K13" s="52">
        <v>0</v>
      </c>
      <c r="L13" s="52">
        <v>0</v>
      </c>
      <c r="M13" s="71"/>
      <c r="N13" s="126">
        <v>1</v>
      </c>
      <c r="O13" s="126"/>
      <c r="P13" s="72">
        <v>1</v>
      </c>
      <c r="Q13" s="73" t="s">
        <v>136</v>
      </c>
      <c r="R13" s="74">
        <v>0</v>
      </c>
      <c r="S13" s="127" t="s">
        <v>0</v>
      </c>
      <c r="T13" s="127">
        <v>0</v>
      </c>
      <c r="U13" s="75" t="s">
        <v>0</v>
      </c>
      <c r="V13" s="76" t="s">
        <v>137</v>
      </c>
      <c r="W13" s="76" t="s">
        <v>145</v>
      </c>
      <c r="X13" s="76" t="s">
        <v>138</v>
      </c>
      <c r="Y13" s="76" t="s">
        <v>139</v>
      </c>
      <c r="Z13" s="83">
        <v>1.5</v>
      </c>
      <c r="AA13" s="78">
        <v>0.5</v>
      </c>
      <c r="AB13" s="128">
        <v>1</v>
      </c>
      <c r="AC13" s="129" t="s">
        <v>140</v>
      </c>
      <c r="AD13" s="79"/>
      <c r="AE13" s="80">
        <v>1</v>
      </c>
      <c r="AF13" s="81" t="s">
        <v>177</v>
      </c>
      <c r="AG13" s="125" t="s">
        <v>25</v>
      </c>
      <c r="AH13" s="82" t="s">
        <v>90</v>
      </c>
      <c r="AI13" t="s">
        <v>147</v>
      </c>
    </row>
    <row r="14" spans="2:35" ht="348.75" x14ac:dyDescent="0.25">
      <c r="B14" s="69" t="s">
        <v>23</v>
      </c>
      <c r="C14" s="125" t="s">
        <v>26</v>
      </c>
      <c r="D14" s="125" t="s">
        <v>178</v>
      </c>
      <c r="E14" s="125" t="s">
        <v>179</v>
      </c>
      <c r="F14" s="125" t="s">
        <v>135</v>
      </c>
      <c r="G14" s="125">
        <v>1</v>
      </c>
      <c r="H14" s="70">
        <v>1</v>
      </c>
      <c r="I14" s="52">
        <v>0</v>
      </c>
      <c r="J14" s="52">
        <v>0</v>
      </c>
      <c r="K14" s="52">
        <v>1</v>
      </c>
      <c r="L14" s="52">
        <v>0</v>
      </c>
      <c r="M14" s="71"/>
      <c r="N14" s="126"/>
      <c r="O14" s="126">
        <v>1</v>
      </c>
      <c r="P14" s="72"/>
      <c r="Q14" s="73" t="s">
        <v>136</v>
      </c>
      <c r="R14" s="74">
        <v>0</v>
      </c>
      <c r="S14" s="127">
        <v>0</v>
      </c>
      <c r="T14" s="127" t="s">
        <v>0</v>
      </c>
      <c r="U14" s="75">
        <v>0</v>
      </c>
      <c r="V14" s="76" t="s">
        <v>138</v>
      </c>
      <c r="W14" s="76" t="s">
        <v>138</v>
      </c>
      <c r="X14" s="76" t="s">
        <v>145</v>
      </c>
      <c r="Y14" s="76" t="s">
        <v>138</v>
      </c>
      <c r="Z14" s="83" t="s">
        <v>140</v>
      </c>
      <c r="AA14" s="78" t="s">
        <v>140</v>
      </c>
      <c r="AB14" s="128" t="s">
        <v>140</v>
      </c>
      <c r="AC14" s="129">
        <v>1</v>
      </c>
      <c r="AD14" s="79" t="s">
        <v>140</v>
      </c>
      <c r="AE14" s="80">
        <v>1</v>
      </c>
      <c r="AF14" s="81" t="s">
        <v>180</v>
      </c>
      <c r="AG14" s="125" t="s">
        <v>25</v>
      </c>
      <c r="AH14" s="82" t="s">
        <v>90</v>
      </c>
      <c r="AI14" t="s">
        <v>147</v>
      </c>
    </row>
    <row r="15" spans="2:35" ht="409.5" x14ac:dyDescent="0.25">
      <c r="B15" s="69" t="s">
        <v>27</v>
      </c>
      <c r="C15" s="125" t="s">
        <v>28</v>
      </c>
      <c r="D15" s="125" t="s">
        <v>29</v>
      </c>
      <c r="E15" s="125" t="s">
        <v>30</v>
      </c>
      <c r="F15" s="125" t="s">
        <v>135</v>
      </c>
      <c r="G15" s="131">
        <v>1</v>
      </c>
      <c r="H15" s="70">
        <v>1</v>
      </c>
      <c r="I15" s="52">
        <v>0</v>
      </c>
      <c r="J15" s="52">
        <v>0</v>
      </c>
      <c r="K15" s="52">
        <v>1</v>
      </c>
      <c r="L15" s="52">
        <v>0</v>
      </c>
      <c r="M15" s="71"/>
      <c r="N15" s="126"/>
      <c r="O15" s="126">
        <v>1</v>
      </c>
      <c r="P15" s="72"/>
      <c r="Q15" s="73" t="s">
        <v>136</v>
      </c>
      <c r="R15" s="74">
        <v>0</v>
      </c>
      <c r="S15" s="127">
        <v>0</v>
      </c>
      <c r="T15" s="127" t="s">
        <v>0</v>
      </c>
      <c r="U15" s="75">
        <v>0</v>
      </c>
      <c r="V15" s="76" t="s">
        <v>138</v>
      </c>
      <c r="W15" s="76" t="s">
        <v>138</v>
      </c>
      <c r="X15" s="76" t="s">
        <v>145</v>
      </c>
      <c r="Y15" s="76" t="s">
        <v>138</v>
      </c>
      <c r="Z15" s="83" t="s">
        <v>140</v>
      </c>
      <c r="AA15" s="78" t="s">
        <v>140</v>
      </c>
      <c r="AB15" s="128" t="s">
        <v>140</v>
      </c>
      <c r="AC15" s="129">
        <v>1</v>
      </c>
      <c r="AD15" s="79" t="s">
        <v>140</v>
      </c>
      <c r="AE15" s="80">
        <v>1</v>
      </c>
      <c r="AF15" s="81" t="s">
        <v>181</v>
      </c>
      <c r="AG15" s="125" t="s">
        <v>25</v>
      </c>
      <c r="AH15" s="82" t="s">
        <v>95</v>
      </c>
      <c r="AI15" t="s">
        <v>182</v>
      </c>
    </row>
    <row r="16" spans="2:35" ht="409.5" x14ac:dyDescent="0.25">
      <c r="B16" s="69" t="s">
        <v>27</v>
      </c>
      <c r="C16" s="125" t="s">
        <v>28</v>
      </c>
      <c r="D16" s="125" t="s">
        <v>29</v>
      </c>
      <c r="E16" s="125" t="s">
        <v>31</v>
      </c>
      <c r="F16" s="125" t="s">
        <v>2</v>
      </c>
      <c r="G16" s="131">
        <v>4</v>
      </c>
      <c r="H16" s="70">
        <v>21</v>
      </c>
      <c r="I16" s="52">
        <v>21</v>
      </c>
      <c r="J16" s="52">
        <v>21</v>
      </c>
      <c r="K16" s="52">
        <v>21</v>
      </c>
      <c r="L16" s="52">
        <v>0</v>
      </c>
      <c r="M16" s="71">
        <v>21</v>
      </c>
      <c r="N16" s="126">
        <v>21</v>
      </c>
      <c r="O16" s="126">
        <v>21</v>
      </c>
      <c r="P16" s="72">
        <v>21</v>
      </c>
      <c r="Q16" s="73" t="s">
        <v>136</v>
      </c>
      <c r="R16" s="74" t="s">
        <v>0</v>
      </c>
      <c r="S16" s="127" t="s">
        <v>0</v>
      </c>
      <c r="T16" s="127" t="s">
        <v>0</v>
      </c>
      <c r="U16" s="75" t="s">
        <v>0</v>
      </c>
      <c r="V16" s="76" t="s">
        <v>145</v>
      </c>
      <c r="W16" s="76" t="s">
        <v>145</v>
      </c>
      <c r="X16" s="76" t="s">
        <v>145</v>
      </c>
      <c r="Y16" s="76" t="s">
        <v>139</v>
      </c>
      <c r="Z16" s="83">
        <v>1</v>
      </c>
      <c r="AA16" s="78">
        <v>1</v>
      </c>
      <c r="AB16" s="128">
        <v>1</v>
      </c>
      <c r="AC16" s="129">
        <v>1</v>
      </c>
      <c r="AD16" s="79" t="s">
        <v>150</v>
      </c>
      <c r="AE16" s="80">
        <v>0.75</v>
      </c>
      <c r="AF16" s="81" t="s">
        <v>183</v>
      </c>
      <c r="AG16" s="125" t="s">
        <v>25</v>
      </c>
      <c r="AH16" s="82" t="s">
        <v>95</v>
      </c>
      <c r="AI16" t="s">
        <v>182</v>
      </c>
    </row>
    <row r="17" spans="2:35" ht="409.5" x14ac:dyDescent="0.25">
      <c r="B17" s="69" t="s">
        <v>27</v>
      </c>
      <c r="C17" s="125" t="s">
        <v>28</v>
      </c>
      <c r="D17" s="125" t="s">
        <v>29</v>
      </c>
      <c r="E17" s="125" t="s">
        <v>32</v>
      </c>
      <c r="F17" s="125" t="s">
        <v>135</v>
      </c>
      <c r="G17" s="131">
        <v>1</v>
      </c>
      <c r="H17" s="70">
        <v>1</v>
      </c>
      <c r="I17" s="52">
        <v>1</v>
      </c>
      <c r="J17" s="52">
        <v>0</v>
      </c>
      <c r="K17" s="52">
        <v>0</v>
      </c>
      <c r="L17" s="52">
        <v>0</v>
      </c>
      <c r="M17" s="71"/>
      <c r="N17" s="126"/>
      <c r="O17" s="126">
        <v>1</v>
      </c>
      <c r="P17" s="72"/>
      <c r="Q17" s="73" t="s">
        <v>136</v>
      </c>
      <c r="R17" s="74">
        <v>0</v>
      </c>
      <c r="S17" s="127">
        <v>0</v>
      </c>
      <c r="T17" s="127" t="s">
        <v>0</v>
      </c>
      <c r="U17" s="75">
        <v>0</v>
      </c>
      <c r="V17" s="76" t="s">
        <v>137</v>
      </c>
      <c r="W17" s="76" t="s">
        <v>138</v>
      </c>
      <c r="X17" s="76" t="s">
        <v>139</v>
      </c>
      <c r="Y17" s="76" t="s">
        <v>138</v>
      </c>
      <c r="Z17" s="83">
        <v>1</v>
      </c>
      <c r="AA17" s="78">
        <v>1</v>
      </c>
      <c r="AB17" s="128">
        <v>1</v>
      </c>
      <c r="AC17" s="129">
        <v>1</v>
      </c>
      <c r="AD17" s="79" t="s">
        <v>140</v>
      </c>
      <c r="AE17" s="80">
        <v>1</v>
      </c>
      <c r="AF17" s="81" t="s">
        <v>184</v>
      </c>
      <c r="AG17" s="125" t="s">
        <v>25</v>
      </c>
      <c r="AH17" s="82" t="s">
        <v>95</v>
      </c>
      <c r="AI17" t="s">
        <v>182</v>
      </c>
    </row>
    <row r="18" spans="2:35" ht="409.5" x14ac:dyDescent="0.25">
      <c r="B18" s="69" t="s">
        <v>27</v>
      </c>
      <c r="C18" s="125" t="s">
        <v>28</v>
      </c>
      <c r="D18" s="125" t="s">
        <v>29</v>
      </c>
      <c r="E18" s="125" t="s">
        <v>33</v>
      </c>
      <c r="F18" s="125" t="s">
        <v>135</v>
      </c>
      <c r="G18" s="131">
        <v>4</v>
      </c>
      <c r="H18" s="70">
        <v>9</v>
      </c>
      <c r="I18" s="52">
        <v>3</v>
      </c>
      <c r="J18" s="52">
        <v>3</v>
      </c>
      <c r="K18" s="52">
        <v>3</v>
      </c>
      <c r="L18" s="52">
        <v>0</v>
      </c>
      <c r="M18" s="71">
        <v>3</v>
      </c>
      <c r="N18" s="126">
        <v>2</v>
      </c>
      <c r="O18" s="126">
        <v>2</v>
      </c>
      <c r="P18" s="72">
        <v>2</v>
      </c>
      <c r="Q18" s="73" t="s">
        <v>136</v>
      </c>
      <c r="R18" s="74" t="s">
        <v>0</v>
      </c>
      <c r="S18" s="127" t="s">
        <v>0</v>
      </c>
      <c r="T18" s="127" t="s">
        <v>0</v>
      </c>
      <c r="U18" s="75" t="s">
        <v>0</v>
      </c>
      <c r="V18" s="76" t="s">
        <v>145</v>
      </c>
      <c r="W18" s="76" t="s">
        <v>145</v>
      </c>
      <c r="X18" s="76" t="s">
        <v>145</v>
      </c>
      <c r="Y18" s="76" t="s">
        <v>139</v>
      </c>
      <c r="Z18" s="83">
        <v>1</v>
      </c>
      <c r="AA18" s="78">
        <v>1</v>
      </c>
      <c r="AB18" s="128">
        <v>1</v>
      </c>
      <c r="AC18" s="129" t="s">
        <v>170</v>
      </c>
      <c r="AD18" s="79" t="s">
        <v>150</v>
      </c>
      <c r="AE18" s="80">
        <v>1</v>
      </c>
      <c r="AF18" s="81" t="s">
        <v>185</v>
      </c>
      <c r="AG18" s="125" t="s">
        <v>25</v>
      </c>
      <c r="AH18" s="82" t="s">
        <v>95</v>
      </c>
      <c r="AI18" t="s">
        <v>182</v>
      </c>
    </row>
    <row r="19" spans="2:35" ht="348.75" x14ac:dyDescent="0.25">
      <c r="B19" s="69" t="s">
        <v>27</v>
      </c>
      <c r="C19" s="125" t="s">
        <v>28</v>
      </c>
      <c r="D19" s="125" t="s">
        <v>186</v>
      </c>
      <c r="E19" s="125" t="s">
        <v>187</v>
      </c>
      <c r="F19" s="125" t="s">
        <v>135</v>
      </c>
      <c r="G19" s="125">
        <v>1</v>
      </c>
      <c r="H19" s="70">
        <v>1</v>
      </c>
      <c r="I19" s="52">
        <v>0</v>
      </c>
      <c r="J19" s="85">
        <v>0.8</v>
      </c>
      <c r="K19" s="85">
        <v>0.2</v>
      </c>
      <c r="L19" s="52">
        <v>0</v>
      </c>
      <c r="M19" s="71"/>
      <c r="N19" s="126">
        <v>1</v>
      </c>
      <c r="O19" s="126"/>
      <c r="P19" s="72"/>
      <c r="Q19" s="73" t="s">
        <v>136</v>
      </c>
      <c r="R19" s="74">
        <v>0</v>
      </c>
      <c r="S19" s="127" t="s">
        <v>0</v>
      </c>
      <c r="T19" s="127">
        <v>0</v>
      </c>
      <c r="U19" s="75">
        <v>0</v>
      </c>
      <c r="V19" s="76" t="s">
        <v>138</v>
      </c>
      <c r="W19" s="76" t="s">
        <v>145</v>
      </c>
      <c r="X19" s="76" t="s">
        <v>137</v>
      </c>
      <c r="Y19" s="76" t="s">
        <v>138</v>
      </c>
      <c r="Z19" s="83">
        <v>0.8</v>
      </c>
      <c r="AA19" s="78" t="s">
        <v>140</v>
      </c>
      <c r="AB19" s="128">
        <v>0.8</v>
      </c>
      <c r="AC19" s="129">
        <v>1</v>
      </c>
      <c r="AD19" s="79" t="s">
        <v>140</v>
      </c>
      <c r="AE19" s="80">
        <v>1</v>
      </c>
      <c r="AF19" s="81" t="s">
        <v>180</v>
      </c>
      <c r="AG19" s="125" t="s">
        <v>25</v>
      </c>
      <c r="AH19" s="82" t="s">
        <v>90</v>
      </c>
      <c r="AI19" t="s">
        <v>188</v>
      </c>
    </row>
    <row r="20" spans="2:35" ht="409.5" x14ac:dyDescent="0.25">
      <c r="B20" s="69" t="s">
        <v>27</v>
      </c>
      <c r="C20" s="125" t="s">
        <v>28</v>
      </c>
      <c r="D20" s="125" t="s">
        <v>189</v>
      </c>
      <c r="E20" s="125" t="s">
        <v>190</v>
      </c>
      <c r="F20" s="125" t="s">
        <v>2</v>
      </c>
      <c r="G20" s="131">
        <v>4</v>
      </c>
      <c r="H20" s="70">
        <v>2</v>
      </c>
      <c r="I20" s="52">
        <v>2</v>
      </c>
      <c r="J20" s="52">
        <v>2</v>
      </c>
      <c r="K20" s="52">
        <v>2</v>
      </c>
      <c r="L20" s="52">
        <v>0</v>
      </c>
      <c r="M20" s="71">
        <v>2</v>
      </c>
      <c r="N20" s="126">
        <v>2</v>
      </c>
      <c r="O20" s="126">
        <v>2</v>
      </c>
      <c r="P20" s="72">
        <v>2</v>
      </c>
      <c r="Q20" s="73" t="s">
        <v>136</v>
      </c>
      <c r="R20" s="74" t="s">
        <v>0</v>
      </c>
      <c r="S20" s="127" t="s">
        <v>0</v>
      </c>
      <c r="T20" s="127" t="s">
        <v>0</v>
      </c>
      <c r="U20" s="75" t="s">
        <v>0</v>
      </c>
      <c r="V20" s="76" t="s">
        <v>145</v>
      </c>
      <c r="W20" s="76" t="s">
        <v>145</v>
      </c>
      <c r="X20" s="76" t="s">
        <v>145</v>
      </c>
      <c r="Y20" s="76" t="s">
        <v>139</v>
      </c>
      <c r="Z20" s="83">
        <v>1</v>
      </c>
      <c r="AA20" s="78">
        <v>1</v>
      </c>
      <c r="AB20" s="128">
        <v>1</v>
      </c>
      <c r="AC20" s="129">
        <v>1</v>
      </c>
      <c r="AD20" s="79" t="s">
        <v>150</v>
      </c>
      <c r="AE20" s="80">
        <v>0.75</v>
      </c>
      <c r="AF20" s="81" t="s">
        <v>191</v>
      </c>
      <c r="AG20" s="125" t="s">
        <v>25</v>
      </c>
      <c r="AH20" s="82" t="s">
        <v>95</v>
      </c>
      <c r="AI20" t="s">
        <v>182</v>
      </c>
    </row>
    <row r="21" spans="2:35" ht="409.5" x14ac:dyDescent="0.25">
      <c r="B21" s="69" t="s">
        <v>27</v>
      </c>
      <c r="C21" s="125" t="s">
        <v>28</v>
      </c>
      <c r="D21" s="125" t="s">
        <v>34</v>
      </c>
      <c r="E21" s="125" t="s">
        <v>192</v>
      </c>
      <c r="F21" s="125" t="s">
        <v>135</v>
      </c>
      <c r="G21" s="131">
        <v>2</v>
      </c>
      <c r="H21" s="70">
        <v>2</v>
      </c>
      <c r="I21" s="52">
        <v>1</v>
      </c>
      <c r="J21" s="52">
        <v>0</v>
      </c>
      <c r="K21" s="52">
        <v>1</v>
      </c>
      <c r="L21" s="52">
        <v>0</v>
      </c>
      <c r="M21" s="71">
        <v>1</v>
      </c>
      <c r="N21" s="126"/>
      <c r="O21" s="126">
        <v>1</v>
      </c>
      <c r="P21" s="72"/>
      <c r="Q21" s="73" t="s">
        <v>136</v>
      </c>
      <c r="R21" s="74" t="s">
        <v>0</v>
      </c>
      <c r="S21" s="127">
        <v>0</v>
      </c>
      <c r="T21" s="127" t="s">
        <v>0</v>
      </c>
      <c r="U21" s="75">
        <v>0</v>
      </c>
      <c r="V21" s="76" t="s">
        <v>145</v>
      </c>
      <c r="W21" s="76" t="s">
        <v>138</v>
      </c>
      <c r="X21" s="76" t="s">
        <v>145</v>
      </c>
      <c r="Y21" s="76" t="s">
        <v>138</v>
      </c>
      <c r="Z21" s="83" t="s">
        <v>140</v>
      </c>
      <c r="AA21" s="78">
        <v>1</v>
      </c>
      <c r="AB21" s="128" t="s">
        <v>140</v>
      </c>
      <c r="AC21" s="129">
        <v>1</v>
      </c>
      <c r="AD21" s="79" t="s">
        <v>140</v>
      </c>
      <c r="AE21" s="80">
        <v>1</v>
      </c>
      <c r="AF21" s="81" t="s">
        <v>193</v>
      </c>
      <c r="AG21" s="125" t="s">
        <v>25</v>
      </c>
      <c r="AH21" s="82" t="s">
        <v>95</v>
      </c>
      <c r="AI21" t="s">
        <v>182</v>
      </c>
    </row>
    <row r="22" spans="2:35" ht="409.5" x14ac:dyDescent="0.25">
      <c r="B22" s="69" t="s">
        <v>27</v>
      </c>
      <c r="C22" s="125" t="s">
        <v>28</v>
      </c>
      <c r="D22" s="125" t="s">
        <v>34</v>
      </c>
      <c r="E22" s="125" t="s">
        <v>194</v>
      </c>
      <c r="F22" s="125" t="s">
        <v>135</v>
      </c>
      <c r="G22" s="131">
        <v>2</v>
      </c>
      <c r="H22" s="70">
        <v>2</v>
      </c>
      <c r="I22" s="85">
        <v>0.5</v>
      </c>
      <c r="J22" s="85">
        <v>0.5</v>
      </c>
      <c r="K22" s="52">
        <v>1</v>
      </c>
      <c r="L22" s="52">
        <v>0</v>
      </c>
      <c r="M22" s="71"/>
      <c r="N22" s="126">
        <v>1</v>
      </c>
      <c r="O22" s="126">
        <v>1</v>
      </c>
      <c r="P22" s="72"/>
      <c r="Q22" s="73" t="s">
        <v>136</v>
      </c>
      <c r="R22" s="74">
        <v>0</v>
      </c>
      <c r="S22" s="127" t="s">
        <v>0</v>
      </c>
      <c r="T22" s="127" t="s">
        <v>0</v>
      </c>
      <c r="U22" s="75">
        <v>0</v>
      </c>
      <c r="V22" s="76" t="s">
        <v>137</v>
      </c>
      <c r="W22" s="76" t="s">
        <v>145</v>
      </c>
      <c r="X22" s="76" t="s">
        <v>145</v>
      </c>
      <c r="Y22" s="76" t="s">
        <v>138</v>
      </c>
      <c r="Z22" s="83">
        <v>0.75</v>
      </c>
      <c r="AA22" s="78">
        <v>0.25</v>
      </c>
      <c r="AB22" s="128">
        <v>1</v>
      </c>
      <c r="AC22" s="129">
        <v>1</v>
      </c>
      <c r="AD22" s="79" t="s">
        <v>140</v>
      </c>
      <c r="AE22" s="80">
        <v>1</v>
      </c>
      <c r="AF22" s="81" t="s">
        <v>195</v>
      </c>
      <c r="AG22" s="125" t="s">
        <v>25</v>
      </c>
      <c r="AH22" s="82" t="s">
        <v>95</v>
      </c>
      <c r="AI22" t="s">
        <v>182</v>
      </c>
    </row>
    <row r="23" spans="2:35" ht="409.5" x14ac:dyDescent="0.25">
      <c r="B23" s="69" t="s">
        <v>27</v>
      </c>
      <c r="C23" s="125" t="s">
        <v>28</v>
      </c>
      <c r="D23" s="125" t="s">
        <v>34</v>
      </c>
      <c r="E23" s="125" t="s">
        <v>196</v>
      </c>
      <c r="F23" s="125" t="s">
        <v>135</v>
      </c>
      <c r="G23" s="131">
        <v>1</v>
      </c>
      <c r="H23" s="70">
        <v>1</v>
      </c>
      <c r="I23" s="52">
        <v>1</v>
      </c>
      <c r="J23" s="52">
        <v>0</v>
      </c>
      <c r="K23" s="52">
        <v>0</v>
      </c>
      <c r="L23" s="52">
        <v>0</v>
      </c>
      <c r="M23" s="71">
        <v>1</v>
      </c>
      <c r="N23" s="126"/>
      <c r="O23" s="126"/>
      <c r="P23" s="72"/>
      <c r="Q23" s="73" t="s">
        <v>136</v>
      </c>
      <c r="R23" s="74" t="s">
        <v>0</v>
      </c>
      <c r="S23" s="127">
        <v>0</v>
      </c>
      <c r="T23" s="127">
        <v>0</v>
      </c>
      <c r="U23" s="75">
        <v>0</v>
      </c>
      <c r="V23" s="76" t="s">
        <v>145</v>
      </c>
      <c r="W23" s="76" t="s">
        <v>138</v>
      </c>
      <c r="X23" s="76" t="s">
        <v>138</v>
      </c>
      <c r="Y23" s="76" t="s">
        <v>138</v>
      </c>
      <c r="Z23" s="83" t="s">
        <v>140</v>
      </c>
      <c r="AA23" s="78">
        <v>1</v>
      </c>
      <c r="AB23" s="128" t="s">
        <v>140</v>
      </c>
      <c r="AC23" s="129" t="s">
        <v>140</v>
      </c>
      <c r="AD23" s="79" t="s">
        <v>140</v>
      </c>
      <c r="AE23" s="80">
        <v>1</v>
      </c>
      <c r="AF23" s="81" t="s">
        <v>197</v>
      </c>
      <c r="AG23" s="125" t="s">
        <v>25</v>
      </c>
      <c r="AH23" s="82" t="s">
        <v>95</v>
      </c>
      <c r="AI23" t="s">
        <v>182</v>
      </c>
    </row>
    <row r="24" spans="2:35" ht="409.5" x14ac:dyDescent="0.25">
      <c r="B24" s="69" t="s">
        <v>27</v>
      </c>
      <c r="C24" s="125" t="s">
        <v>28</v>
      </c>
      <c r="D24" s="125" t="s">
        <v>34</v>
      </c>
      <c r="E24" s="125" t="s">
        <v>198</v>
      </c>
      <c r="F24" s="125" t="s">
        <v>135</v>
      </c>
      <c r="G24" s="131">
        <v>1</v>
      </c>
      <c r="H24" s="70">
        <v>24</v>
      </c>
      <c r="I24" s="52">
        <v>24</v>
      </c>
      <c r="J24" s="52">
        <v>0</v>
      </c>
      <c r="K24" s="52">
        <v>0</v>
      </c>
      <c r="L24" s="52">
        <v>0</v>
      </c>
      <c r="M24" s="71">
        <v>24</v>
      </c>
      <c r="N24" s="126"/>
      <c r="O24" s="126"/>
      <c r="P24" s="72"/>
      <c r="Q24" s="73" t="s">
        <v>136</v>
      </c>
      <c r="R24" s="74" t="s">
        <v>0</v>
      </c>
      <c r="S24" s="127">
        <v>0</v>
      </c>
      <c r="T24" s="127">
        <v>0</v>
      </c>
      <c r="U24" s="75">
        <v>0</v>
      </c>
      <c r="V24" s="76" t="s">
        <v>145</v>
      </c>
      <c r="W24" s="76" t="s">
        <v>138</v>
      </c>
      <c r="X24" s="76" t="s">
        <v>138</v>
      </c>
      <c r="Y24" s="76" t="s">
        <v>138</v>
      </c>
      <c r="Z24" s="83" t="s">
        <v>140</v>
      </c>
      <c r="AA24" s="78">
        <v>1</v>
      </c>
      <c r="AB24" s="128" t="s">
        <v>140</v>
      </c>
      <c r="AC24" s="129" t="s">
        <v>140</v>
      </c>
      <c r="AD24" s="79" t="s">
        <v>140</v>
      </c>
      <c r="AE24" s="80">
        <v>1</v>
      </c>
      <c r="AF24" s="81" t="s">
        <v>199</v>
      </c>
      <c r="AG24" s="125" t="s">
        <v>25</v>
      </c>
      <c r="AH24" s="82" t="s">
        <v>95</v>
      </c>
      <c r="AI24" t="s">
        <v>182</v>
      </c>
    </row>
    <row r="25" spans="2:35" ht="409.5" x14ac:dyDescent="0.25">
      <c r="B25" s="69" t="s">
        <v>27</v>
      </c>
      <c r="C25" s="125" t="s">
        <v>28</v>
      </c>
      <c r="D25" s="125" t="s">
        <v>34</v>
      </c>
      <c r="E25" s="125" t="s">
        <v>200</v>
      </c>
      <c r="F25" s="125" t="s">
        <v>135</v>
      </c>
      <c r="G25" s="131">
        <v>1</v>
      </c>
      <c r="H25" s="70">
        <v>1</v>
      </c>
      <c r="I25" s="52">
        <v>1</v>
      </c>
      <c r="J25" s="52">
        <v>0</v>
      </c>
      <c r="K25" s="52">
        <v>0</v>
      </c>
      <c r="L25" s="52">
        <v>0</v>
      </c>
      <c r="M25" s="71"/>
      <c r="N25" s="126">
        <v>1</v>
      </c>
      <c r="O25" s="126"/>
      <c r="P25" s="72"/>
      <c r="Q25" s="73" t="s">
        <v>136</v>
      </c>
      <c r="R25" s="74">
        <v>0</v>
      </c>
      <c r="S25" s="127" t="s">
        <v>0</v>
      </c>
      <c r="T25" s="127">
        <v>0</v>
      </c>
      <c r="U25" s="75">
        <v>0</v>
      </c>
      <c r="V25" s="76" t="s">
        <v>137</v>
      </c>
      <c r="W25" s="76" t="s">
        <v>139</v>
      </c>
      <c r="X25" s="76" t="s">
        <v>138</v>
      </c>
      <c r="Y25" s="76" t="s">
        <v>138</v>
      </c>
      <c r="Z25" s="83">
        <v>1</v>
      </c>
      <c r="AA25" s="78">
        <v>1</v>
      </c>
      <c r="AB25" s="128">
        <v>1</v>
      </c>
      <c r="AC25" s="129" t="s">
        <v>140</v>
      </c>
      <c r="AD25" s="79" t="s">
        <v>140</v>
      </c>
      <c r="AE25" s="80">
        <v>1</v>
      </c>
      <c r="AF25" s="81" t="s">
        <v>201</v>
      </c>
      <c r="AG25" s="125" t="s">
        <v>25</v>
      </c>
      <c r="AH25" s="82" t="s">
        <v>95</v>
      </c>
      <c r="AI25" t="s">
        <v>182</v>
      </c>
    </row>
    <row r="26" spans="2:35" ht="409.5" x14ac:dyDescent="0.25">
      <c r="B26" s="69" t="s">
        <v>27</v>
      </c>
      <c r="C26" s="125" t="s">
        <v>28</v>
      </c>
      <c r="D26" s="125" t="s">
        <v>34</v>
      </c>
      <c r="E26" s="125" t="s">
        <v>202</v>
      </c>
      <c r="F26" s="125" t="s">
        <v>135</v>
      </c>
      <c r="G26" s="131">
        <v>1</v>
      </c>
      <c r="H26" s="70">
        <v>1</v>
      </c>
      <c r="I26" s="52">
        <v>0</v>
      </c>
      <c r="J26" s="52">
        <v>0</v>
      </c>
      <c r="K26" s="52">
        <v>1</v>
      </c>
      <c r="L26" s="52">
        <v>0</v>
      </c>
      <c r="M26" s="71"/>
      <c r="N26" s="126"/>
      <c r="O26" s="126">
        <v>1</v>
      </c>
      <c r="P26" s="72"/>
      <c r="Q26" s="73" t="s">
        <v>136</v>
      </c>
      <c r="R26" s="74">
        <v>0</v>
      </c>
      <c r="S26" s="127">
        <v>0</v>
      </c>
      <c r="T26" s="127" t="s">
        <v>0</v>
      </c>
      <c r="U26" s="75">
        <v>0</v>
      </c>
      <c r="V26" s="76" t="s">
        <v>138</v>
      </c>
      <c r="W26" s="76" t="s">
        <v>138</v>
      </c>
      <c r="X26" s="76" t="s">
        <v>145</v>
      </c>
      <c r="Y26" s="76" t="s">
        <v>138</v>
      </c>
      <c r="Z26" s="83" t="s">
        <v>140</v>
      </c>
      <c r="AA26" s="78" t="s">
        <v>140</v>
      </c>
      <c r="AB26" s="128" t="s">
        <v>140</v>
      </c>
      <c r="AC26" s="129">
        <v>1</v>
      </c>
      <c r="AD26" s="79" t="s">
        <v>140</v>
      </c>
      <c r="AE26" s="80">
        <v>1</v>
      </c>
      <c r="AF26" s="81" t="s">
        <v>203</v>
      </c>
      <c r="AG26" s="125" t="s">
        <v>25</v>
      </c>
      <c r="AH26" s="82" t="s">
        <v>95</v>
      </c>
      <c r="AI26" t="s">
        <v>182</v>
      </c>
    </row>
    <row r="27" spans="2:35" ht="409.5" x14ac:dyDescent="0.25">
      <c r="B27" s="69" t="s">
        <v>27</v>
      </c>
      <c r="C27" s="125" t="s">
        <v>28</v>
      </c>
      <c r="D27" s="125" t="s">
        <v>34</v>
      </c>
      <c r="E27" s="125" t="s">
        <v>204</v>
      </c>
      <c r="F27" s="125" t="s">
        <v>135</v>
      </c>
      <c r="G27" s="131">
        <v>1</v>
      </c>
      <c r="H27" s="70">
        <v>24</v>
      </c>
      <c r="I27" s="52">
        <v>0</v>
      </c>
      <c r="J27" s="52">
        <v>0</v>
      </c>
      <c r="K27" s="52">
        <v>24</v>
      </c>
      <c r="L27" s="52">
        <v>0</v>
      </c>
      <c r="M27" s="71"/>
      <c r="N27" s="126"/>
      <c r="O27" s="126">
        <v>24</v>
      </c>
      <c r="P27" s="72"/>
      <c r="Q27" s="73" t="s">
        <v>136</v>
      </c>
      <c r="R27" s="74">
        <v>0</v>
      </c>
      <c r="S27" s="127">
        <v>0</v>
      </c>
      <c r="T27" s="127" t="s">
        <v>0</v>
      </c>
      <c r="U27" s="75">
        <v>0</v>
      </c>
      <c r="V27" s="76" t="s">
        <v>138</v>
      </c>
      <c r="W27" s="76" t="s">
        <v>138</v>
      </c>
      <c r="X27" s="76" t="s">
        <v>145</v>
      </c>
      <c r="Y27" s="76" t="s">
        <v>138</v>
      </c>
      <c r="Z27" s="83" t="s">
        <v>140</v>
      </c>
      <c r="AA27" s="78" t="s">
        <v>140</v>
      </c>
      <c r="AB27" s="128" t="s">
        <v>140</v>
      </c>
      <c r="AC27" s="129">
        <v>1</v>
      </c>
      <c r="AD27" s="79" t="s">
        <v>140</v>
      </c>
      <c r="AE27" s="80">
        <v>1</v>
      </c>
      <c r="AF27" s="81" t="s">
        <v>205</v>
      </c>
      <c r="AG27" s="125" t="s">
        <v>25</v>
      </c>
      <c r="AH27" s="82" t="s">
        <v>95</v>
      </c>
      <c r="AI27" t="s">
        <v>182</v>
      </c>
    </row>
    <row r="28" spans="2:35" ht="399" x14ac:dyDescent="0.25">
      <c r="B28" s="69" t="s">
        <v>27</v>
      </c>
      <c r="C28" s="125" t="s">
        <v>28</v>
      </c>
      <c r="D28" s="125" t="s">
        <v>206</v>
      </c>
      <c r="E28" s="125" t="s">
        <v>207</v>
      </c>
      <c r="F28" s="125" t="s">
        <v>2</v>
      </c>
      <c r="G28" s="125">
        <v>4</v>
      </c>
      <c r="H28" s="86">
        <v>1</v>
      </c>
      <c r="I28" s="87">
        <v>1</v>
      </c>
      <c r="J28" s="87">
        <v>1</v>
      </c>
      <c r="K28" s="87">
        <v>1</v>
      </c>
      <c r="L28" s="87">
        <v>0</v>
      </c>
      <c r="M28" s="88">
        <v>1</v>
      </c>
      <c r="N28" s="132">
        <v>1</v>
      </c>
      <c r="O28" s="132">
        <v>1</v>
      </c>
      <c r="P28" s="89">
        <v>1</v>
      </c>
      <c r="Q28" s="73" t="s">
        <v>136</v>
      </c>
      <c r="R28" s="74" t="s">
        <v>0</v>
      </c>
      <c r="S28" s="127" t="s">
        <v>0</v>
      </c>
      <c r="T28" s="127" t="s">
        <v>0</v>
      </c>
      <c r="U28" s="75" t="s">
        <v>0</v>
      </c>
      <c r="V28" s="76" t="s">
        <v>145</v>
      </c>
      <c r="W28" s="76" t="s">
        <v>145</v>
      </c>
      <c r="X28" s="76" t="s">
        <v>145</v>
      </c>
      <c r="Y28" s="76" t="s">
        <v>139</v>
      </c>
      <c r="Z28" s="83">
        <v>1</v>
      </c>
      <c r="AA28" s="78">
        <v>1</v>
      </c>
      <c r="AB28" s="128">
        <v>1</v>
      </c>
      <c r="AC28" s="129">
        <v>1</v>
      </c>
      <c r="AD28" s="79" t="s">
        <v>150</v>
      </c>
      <c r="AE28" s="80">
        <v>0.75</v>
      </c>
      <c r="AF28" s="81" t="s">
        <v>208</v>
      </c>
      <c r="AG28" s="125" t="s">
        <v>25</v>
      </c>
      <c r="AH28" s="82" t="s">
        <v>41</v>
      </c>
      <c r="AI28" t="s">
        <v>209</v>
      </c>
    </row>
    <row r="29" spans="2:35" ht="409.5" x14ac:dyDescent="0.25">
      <c r="B29" s="69" t="s">
        <v>27</v>
      </c>
      <c r="C29" s="125" t="s">
        <v>35</v>
      </c>
      <c r="D29" s="125" t="s">
        <v>36</v>
      </c>
      <c r="E29" s="125" t="s">
        <v>37</v>
      </c>
      <c r="F29" s="125" t="s">
        <v>135</v>
      </c>
      <c r="G29" s="125">
        <v>4</v>
      </c>
      <c r="H29" s="70">
        <v>10</v>
      </c>
      <c r="I29" s="52">
        <v>3</v>
      </c>
      <c r="J29" s="52">
        <v>3</v>
      </c>
      <c r="K29" s="52">
        <v>3</v>
      </c>
      <c r="L29" s="52">
        <v>0</v>
      </c>
      <c r="M29" s="71">
        <v>3</v>
      </c>
      <c r="N29" s="126">
        <v>3</v>
      </c>
      <c r="O29" s="126">
        <v>2</v>
      </c>
      <c r="P29" s="72">
        <v>2</v>
      </c>
      <c r="Q29" s="73" t="s">
        <v>136</v>
      </c>
      <c r="R29" s="74" t="s">
        <v>0</v>
      </c>
      <c r="S29" s="127" t="s">
        <v>0</v>
      </c>
      <c r="T29" s="127" t="s">
        <v>0</v>
      </c>
      <c r="U29" s="75" t="s">
        <v>0</v>
      </c>
      <c r="V29" s="76" t="s">
        <v>145</v>
      </c>
      <c r="W29" s="76" t="s">
        <v>145</v>
      </c>
      <c r="X29" s="76" t="s">
        <v>145</v>
      </c>
      <c r="Y29" s="76" t="s">
        <v>139</v>
      </c>
      <c r="Z29" s="83">
        <v>1</v>
      </c>
      <c r="AA29" s="78">
        <v>1</v>
      </c>
      <c r="AB29" s="128">
        <v>1</v>
      </c>
      <c r="AC29" s="129" t="s">
        <v>170</v>
      </c>
      <c r="AD29" s="79" t="s">
        <v>150</v>
      </c>
      <c r="AE29" s="80">
        <v>0.9</v>
      </c>
      <c r="AF29" s="81" t="s">
        <v>210</v>
      </c>
      <c r="AG29" s="125" t="s">
        <v>25</v>
      </c>
      <c r="AH29" s="82" t="s">
        <v>92</v>
      </c>
      <c r="AI29" t="s">
        <v>211</v>
      </c>
    </row>
    <row r="30" spans="2:35" ht="409.5" x14ac:dyDescent="0.25">
      <c r="B30" s="69" t="s">
        <v>27</v>
      </c>
      <c r="C30" s="125" t="s">
        <v>35</v>
      </c>
      <c r="D30" s="125" t="s">
        <v>38</v>
      </c>
      <c r="E30" s="125" t="s">
        <v>39</v>
      </c>
      <c r="F30" s="125" t="s">
        <v>2</v>
      </c>
      <c r="G30" s="125">
        <v>4</v>
      </c>
      <c r="H30" s="70">
        <v>1</v>
      </c>
      <c r="I30" s="52">
        <v>1</v>
      </c>
      <c r="J30" s="52">
        <v>1</v>
      </c>
      <c r="K30" s="52">
        <v>1</v>
      </c>
      <c r="L30" s="52">
        <v>0</v>
      </c>
      <c r="M30" s="71">
        <v>1</v>
      </c>
      <c r="N30" s="126">
        <v>1</v>
      </c>
      <c r="O30" s="126">
        <v>1</v>
      </c>
      <c r="P30" s="72">
        <v>1</v>
      </c>
      <c r="Q30" s="73" t="s">
        <v>136</v>
      </c>
      <c r="R30" s="74" t="s">
        <v>0</v>
      </c>
      <c r="S30" s="127" t="s">
        <v>0</v>
      </c>
      <c r="T30" s="127" t="s">
        <v>0</v>
      </c>
      <c r="U30" s="75" t="s">
        <v>0</v>
      </c>
      <c r="V30" s="76" t="s">
        <v>145</v>
      </c>
      <c r="W30" s="76" t="s">
        <v>145</v>
      </c>
      <c r="X30" s="76" t="s">
        <v>145</v>
      </c>
      <c r="Y30" s="76" t="s">
        <v>139</v>
      </c>
      <c r="Z30" s="83">
        <v>1</v>
      </c>
      <c r="AA30" s="78">
        <v>1</v>
      </c>
      <c r="AB30" s="128">
        <v>1</v>
      </c>
      <c r="AC30" s="129">
        <v>1</v>
      </c>
      <c r="AD30" s="79" t="s">
        <v>150</v>
      </c>
      <c r="AE30" s="80">
        <v>0.75</v>
      </c>
      <c r="AF30" s="81" t="s">
        <v>212</v>
      </c>
      <c r="AG30" s="125" t="s">
        <v>25</v>
      </c>
      <c r="AH30" s="82" t="s">
        <v>92</v>
      </c>
      <c r="AI30" t="s">
        <v>213</v>
      </c>
    </row>
    <row r="31" spans="2:35" ht="270" x14ac:dyDescent="0.25">
      <c r="B31" s="69" t="s">
        <v>27</v>
      </c>
      <c r="C31" s="125" t="s">
        <v>35</v>
      </c>
      <c r="D31" s="125" t="s">
        <v>38</v>
      </c>
      <c r="E31" s="125" t="s">
        <v>40</v>
      </c>
      <c r="F31" s="125" t="s">
        <v>135</v>
      </c>
      <c r="G31" s="125">
        <v>1</v>
      </c>
      <c r="H31" s="70">
        <v>1</v>
      </c>
      <c r="I31" s="52">
        <v>0</v>
      </c>
      <c r="J31" s="52">
        <v>0</v>
      </c>
      <c r="K31" s="52">
        <v>0</v>
      </c>
      <c r="L31" s="52">
        <v>0</v>
      </c>
      <c r="M31" s="71"/>
      <c r="N31" s="126"/>
      <c r="O31" s="126">
        <v>1</v>
      </c>
      <c r="P31" s="72"/>
      <c r="Q31" s="73" t="s">
        <v>136</v>
      </c>
      <c r="R31" s="74">
        <v>0</v>
      </c>
      <c r="S31" s="127">
        <v>0</v>
      </c>
      <c r="T31" s="127" t="s">
        <v>0</v>
      </c>
      <c r="U31" s="75">
        <v>0</v>
      </c>
      <c r="V31" s="76" t="s">
        <v>138</v>
      </c>
      <c r="W31" s="76" t="s">
        <v>138</v>
      </c>
      <c r="X31" s="76" t="s">
        <v>139</v>
      </c>
      <c r="Y31" s="76" t="s">
        <v>138</v>
      </c>
      <c r="Z31" s="83" t="s">
        <v>140</v>
      </c>
      <c r="AA31" s="78" t="s">
        <v>140</v>
      </c>
      <c r="AB31" s="128" t="s">
        <v>140</v>
      </c>
      <c r="AC31" s="129" t="s">
        <v>150</v>
      </c>
      <c r="AD31" s="79" t="s">
        <v>140</v>
      </c>
      <c r="AE31" s="80">
        <v>0</v>
      </c>
      <c r="AF31" s="81" t="s">
        <v>214</v>
      </c>
      <c r="AG31" s="125" t="s">
        <v>25</v>
      </c>
      <c r="AH31" s="82" t="s">
        <v>41</v>
      </c>
      <c r="AI31" t="s">
        <v>209</v>
      </c>
    </row>
    <row r="32" spans="2:35" ht="409.5" x14ac:dyDescent="0.25">
      <c r="B32" s="69" t="s">
        <v>27</v>
      </c>
      <c r="C32" s="125" t="s">
        <v>35</v>
      </c>
      <c r="D32" s="125" t="s">
        <v>215</v>
      </c>
      <c r="E32" s="125" t="s">
        <v>216</v>
      </c>
      <c r="F32" s="125" t="s">
        <v>135</v>
      </c>
      <c r="G32" s="125">
        <v>2</v>
      </c>
      <c r="H32" s="70">
        <v>4</v>
      </c>
      <c r="I32" s="52">
        <v>1</v>
      </c>
      <c r="J32" s="52">
        <v>1</v>
      </c>
      <c r="K32" s="52">
        <v>1</v>
      </c>
      <c r="L32" s="52">
        <v>0</v>
      </c>
      <c r="M32" s="71">
        <v>1</v>
      </c>
      <c r="N32" s="126">
        <v>1</v>
      </c>
      <c r="O32" s="126">
        <v>1</v>
      </c>
      <c r="P32" s="72">
        <v>1</v>
      </c>
      <c r="Q32" s="73" t="s">
        <v>136</v>
      </c>
      <c r="R32" s="74">
        <v>0</v>
      </c>
      <c r="S32" s="127">
        <v>0</v>
      </c>
      <c r="T32" s="127" t="s">
        <v>0</v>
      </c>
      <c r="U32" s="75" t="s">
        <v>0</v>
      </c>
      <c r="V32" s="76" t="s">
        <v>145</v>
      </c>
      <c r="W32" s="76" t="s">
        <v>145</v>
      </c>
      <c r="X32" s="76" t="s">
        <v>145</v>
      </c>
      <c r="Y32" s="76" t="s">
        <v>139</v>
      </c>
      <c r="Z32" s="83">
        <v>1</v>
      </c>
      <c r="AA32" s="78">
        <v>1</v>
      </c>
      <c r="AB32" s="128">
        <v>1</v>
      </c>
      <c r="AC32" s="129">
        <v>1</v>
      </c>
      <c r="AD32" s="79" t="s">
        <v>150</v>
      </c>
      <c r="AE32" s="80">
        <v>0.75</v>
      </c>
      <c r="AF32" s="81" t="s">
        <v>217</v>
      </c>
      <c r="AG32" s="125" t="s">
        <v>25</v>
      </c>
      <c r="AH32" s="82" t="s">
        <v>92</v>
      </c>
      <c r="AI32" t="s">
        <v>218</v>
      </c>
    </row>
    <row r="33" spans="2:35" ht="303.75" x14ac:dyDescent="0.25">
      <c r="B33" s="69" t="s">
        <v>42</v>
      </c>
      <c r="C33" s="125" t="s">
        <v>43</v>
      </c>
      <c r="D33" s="125" t="s">
        <v>219</v>
      </c>
      <c r="E33" s="125" t="s">
        <v>220</v>
      </c>
      <c r="F33" s="125" t="s">
        <v>135</v>
      </c>
      <c r="G33" s="125">
        <v>1</v>
      </c>
      <c r="H33" s="70">
        <v>1</v>
      </c>
      <c r="I33" s="52">
        <v>1</v>
      </c>
      <c r="J33" s="52">
        <v>0</v>
      </c>
      <c r="K33" s="52">
        <v>0</v>
      </c>
      <c r="L33" s="52">
        <v>0</v>
      </c>
      <c r="M33" s="71"/>
      <c r="N33" s="126"/>
      <c r="O33" s="126">
        <v>1</v>
      </c>
      <c r="P33" s="72"/>
      <c r="Q33" s="73" t="s">
        <v>136</v>
      </c>
      <c r="R33" s="74">
        <v>0</v>
      </c>
      <c r="S33" s="127">
        <v>0</v>
      </c>
      <c r="T33" s="127" t="s">
        <v>0</v>
      </c>
      <c r="U33" s="75">
        <v>0</v>
      </c>
      <c r="V33" s="76" t="s">
        <v>137</v>
      </c>
      <c r="W33" s="76" t="s">
        <v>138</v>
      </c>
      <c r="X33" s="76" t="s">
        <v>139</v>
      </c>
      <c r="Y33" s="76" t="s">
        <v>138</v>
      </c>
      <c r="Z33" s="83">
        <v>1</v>
      </c>
      <c r="AA33" s="78">
        <v>1</v>
      </c>
      <c r="AB33" s="128">
        <v>1</v>
      </c>
      <c r="AC33" s="129">
        <v>1</v>
      </c>
      <c r="AD33" s="79" t="s">
        <v>140</v>
      </c>
      <c r="AE33" s="80">
        <v>1</v>
      </c>
      <c r="AF33" s="81" t="s">
        <v>221</v>
      </c>
      <c r="AG33" s="125" t="s">
        <v>25</v>
      </c>
      <c r="AH33" s="82" t="s">
        <v>90</v>
      </c>
      <c r="AI33" t="s">
        <v>222</v>
      </c>
    </row>
    <row r="34" spans="2:35" ht="315" x14ac:dyDescent="0.25">
      <c r="B34" s="69" t="s">
        <v>42</v>
      </c>
      <c r="C34" s="125" t="s">
        <v>43</v>
      </c>
      <c r="D34" s="125" t="s">
        <v>223</v>
      </c>
      <c r="E34" s="125" t="s">
        <v>224</v>
      </c>
      <c r="F34" s="125" t="s">
        <v>135</v>
      </c>
      <c r="G34" s="125">
        <v>2</v>
      </c>
      <c r="H34" s="70">
        <v>1</v>
      </c>
      <c r="I34" s="85">
        <v>0.6</v>
      </c>
      <c r="J34" s="85">
        <v>0.4</v>
      </c>
      <c r="K34" s="52">
        <v>0</v>
      </c>
      <c r="L34" s="52">
        <v>0</v>
      </c>
      <c r="M34" s="71"/>
      <c r="N34" s="126">
        <v>0.6</v>
      </c>
      <c r="O34" s="126">
        <v>0.4</v>
      </c>
      <c r="P34" s="72"/>
      <c r="Q34" s="73" t="s">
        <v>136</v>
      </c>
      <c r="R34" s="74">
        <v>0</v>
      </c>
      <c r="S34" s="127" t="s">
        <v>0</v>
      </c>
      <c r="T34" s="127" t="s">
        <v>0</v>
      </c>
      <c r="U34" s="75">
        <v>0</v>
      </c>
      <c r="V34" s="76" t="s">
        <v>137</v>
      </c>
      <c r="W34" s="76" t="s">
        <v>145</v>
      </c>
      <c r="X34" s="76" t="s">
        <v>139</v>
      </c>
      <c r="Y34" s="76" t="s">
        <v>138</v>
      </c>
      <c r="Z34" s="83">
        <v>1.2666666666666666</v>
      </c>
      <c r="AA34" s="78">
        <v>0.6</v>
      </c>
      <c r="AB34" s="128">
        <v>1</v>
      </c>
      <c r="AC34" s="129">
        <v>1</v>
      </c>
      <c r="AD34" s="79" t="s">
        <v>140</v>
      </c>
      <c r="AE34" s="80">
        <v>1</v>
      </c>
      <c r="AF34" s="81" t="s">
        <v>225</v>
      </c>
      <c r="AG34" s="125" t="s">
        <v>25</v>
      </c>
      <c r="AH34" s="82" t="s">
        <v>90</v>
      </c>
      <c r="AI34" t="s">
        <v>222</v>
      </c>
    </row>
    <row r="35" spans="2:35" ht="202.5" x14ac:dyDescent="0.25">
      <c r="B35" s="69" t="s">
        <v>42</v>
      </c>
      <c r="C35" s="125" t="s">
        <v>43</v>
      </c>
      <c r="D35" s="125" t="s">
        <v>226</v>
      </c>
      <c r="E35" s="125" t="s">
        <v>227</v>
      </c>
      <c r="F35" s="125" t="s">
        <v>135</v>
      </c>
      <c r="G35" s="125">
        <v>1</v>
      </c>
      <c r="H35" s="70">
        <v>5</v>
      </c>
      <c r="I35" s="52">
        <v>5</v>
      </c>
      <c r="J35" s="52">
        <v>0</v>
      </c>
      <c r="K35" s="52">
        <v>0</v>
      </c>
      <c r="L35" s="52">
        <v>0</v>
      </c>
      <c r="M35" s="71"/>
      <c r="N35" s="126">
        <v>5</v>
      </c>
      <c r="O35" s="126"/>
      <c r="P35" s="72"/>
      <c r="Q35" s="73" t="s">
        <v>136</v>
      </c>
      <c r="R35" s="74">
        <v>0</v>
      </c>
      <c r="S35" s="127" t="s">
        <v>0</v>
      </c>
      <c r="T35" s="127">
        <v>0</v>
      </c>
      <c r="U35" s="75">
        <v>0</v>
      </c>
      <c r="V35" s="76" t="s">
        <v>137</v>
      </c>
      <c r="W35" s="76" t="s">
        <v>139</v>
      </c>
      <c r="X35" s="76" t="s">
        <v>138</v>
      </c>
      <c r="Y35" s="76" t="s">
        <v>138</v>
      </c>
      <c r="Z35" s="83">
        <v>1</v>
      </c>
      <c r="AA35" s="78">
        <v>1</v>
      </c>
      <c r="AB35" s="128">
        <v>1</v>
      </c>
      <c r="AC35" s="129" t="s">
        <v>140</v>
      </c>
      <c r="AD35" s="79" t="s">
        <v>140</v>
      </c>
      <c r="AE35" s="80">
        <v>1</v>
      </c>
      <c r="AF35" s="81" t="s">
        <v>228</v>
      </c>
      <c r="AG35" s="125" t="s">
        <v>25</v>
      </c>
      <c r="AH35" s="82" t="s">
        <v>90</v>
      </c>
      <c r="AI35" t="s">
        <v>229</v>
      </c>
    </row>
    <row r="36" spans="2:35" ht="409.5" x14ac:dyDescent="0.25">
      <c r="B36" s="69" t="s">
        <v>42</v>
      </c>
      <c r="C36" s="125" t="s">
        <v>43</v>
      </c>
      <c r="D36" s="125" t="s">
        <v>230</v>
      </c>
      <c r="E36" s="125" t="s">
        <v>231</v>
      </c>
      <c r="F36" s="125" t="s">
        <v>135</v>
      </c>
      <c r="G36" s="125">
        <v>1</v>
      </c>
      <c r="H36" s="70">
        <v>1</v>
      </c>
      <c r="I36" s="52">
        <v>0</v>
      </c>
      <c r="J36" s="85">
        <v>0.7</v>
      </c>
      <c r="K36" s="52">
        <v>0</v>
      </c>
      <c r="L36" s="52">
        <v>0</v>
      </c>
      <c r="M36" s="71"/>
      <c r="N36" s="126">
        <v>1</v>
      </c>
      <c r="O36" s="126"/>
      <c r="P36" s="72"/>
      <c r="Q36" s="73" t="s">
        <v>136</v>
      </c>
      <c r="R36" s="74">
        <v>0</v>
      </c>
      <c r="S36" s="127" t="s">
        <v>0</v>
      </c>
      <c r="T36" s="127">
        <v>0</v>
      </c>
      <c r="U36" s="75">
        <v>0</v>
      </c>
      <c r="V36" s="76" t="s">
        <v>138</v>
      </c>
      <c r="W36" s="76" t="s">
        <v>145</v>
      </c>
      <c r="X36" s="76" t="s">
        <v>138</v>
      </c>
      <c r="Y36" s="76" t="s">
        <v>138</v>
      </c>
      <c r="Z36" s="83">
        <v>0.7</v>
      </c>
      <c r="AA36" s="78" t="s">
        <v>140</v>
      </c>
      <c r="AB36" s="128">
        <v>0.7</v>
      </c>
      <c r="AC36" s="129">
        <v>0.7</v>
      </c>
      <c r="AD36" s="79" t="s">
        <v>140</v>
      </c>
      <c r="AE36" s="80">
        <v>0.7</v>
      </c>
      <c r="AF36" s="81" t="s">
        <v>232</v>
      </c>
      <c r="AG36" s="125" t="s">
        <v>25</v>
      </c>
      <c r="AH36" s="82" t="s">
        <v>96</v>
      </c>
      <c r="AI36" t="s">
        <v>233</v>
      </c>
    </row>
    <row r="37" spans="2:35" ht="409.5" x14ac:dyDescent="0.25">
      <c r="B37" s="69" t="s">
        <v>42</v>
      </c>
      <c r="C37" s="125" t="s">
        <v>44</v>
      </c>
      <c r="D37" s="125" t="s">
        <v>234</v>
      </c>
      <c r="E37" s="125" t="s">
        <v>235</v>
      </c>
      <c r="F37" s="125" t="s">
        <v>135</v>
      </c>
      <c r="G37" s="125">
        <v>2</v>
      </c>
      <c r="H37" s="70">
        <v>1</v>
      </c>
      <c r="I37" s="85">
        <v>0.2</v>
      </c>
      <c r="J37" s="85">
        <v>0.8</v>
      </c>
      <c r="K37" s="52">
        <v>0</v>
      </c>
      <c r="L37" s="52">
        <v>0</v>
      </c>
      <c r="M37" s="71"/>
      <c r="N37" s="126">
        <v>0.8</v>
      </c>
      <c r="O37" s="126">
        <v>0.2</v>
      </c>
      <c r="P37" s="72"/>
      <c r="Q37" s="73" t="s">
        <v>136</v>
      </c>
      <c r="R37" s="74">
        <v>0</v>
      </c>
      <c r="S37" s="127" t="s">
        <v>0</v>
      </c>
      <c r="T37" s="127" t="s">
        <v>0</v>
      </c>
      <c r="U37" s="75">
        <v>0</v>
      </c>
      <c r="V37" s="76" t="s">
        <v>137</v>
      </c>
      <c r="W37" s="76" t="s">
        <v>145</v>
      </c>
      <c r="X37" s="76" t="s">
        <v>139</v>
      </c>
      <c r="Y37" s="76" t="s">
        <v>138</v>
      </c>
      <c r="Z37" s="83">
        <v>1.2</v>
      </c>
      <c r="AA37" s="78">
        <v>0.2</v>
      </c>
      <c r="AB37" s="128">
        <v>1</v>
      </c>
      <c r="AC37" s="129">
        <v>1</v>
      </c>
      <c r="AD37" s="79" t="s">
        <v>140</v>
      </c>
      <c r="AE37" s="80">
        <v>1</v>
      </c>
      <c r="AF37" s="81" t="s">
        <v>236</v>
      </c>
      <c r="AG37" s="125" t="s">
        <v>25</v>
      </c>
      <c r="AH37" s="82" t="s">
        <v>41</v>
      </c>
      <c r="AI37" t="s">
        <v>237</v>
      </c>
    </row>
    <row r="38" spans="2:35" ht="384.75" x14ac:dyDescent="0.25">
      <c r="B38" s="69" t="s">
        <v>42</v>
      </c>
      <c r="C38" s="125" t="s">
        <v>44</v>
      </c>
      <c r="D38" s="125" t="s">
        <v>238</v>
      </c>
      <c r="E38" s="125" t="s">
        <v>239</v>
      </c>
      <c r="F38" s="125" t="s">
        <v>135</v>
      </c>
      <c r="G38" s="125">
        <v>1</v>
      </c>
      <c r="H38" s="70">
        <v>1</v>
      </c>
      <c r="I38" s="85">
        <v>0.2</v>
      </c>
      <c r="J38" s="85">
        <v>0.2</v>
      </c>
      <c r="K38" s="85">
        <v>0.4</v>
      </c>
      <c r="L38" s="52">
        <v>0</v>
      </c>
      <c r="M38" s="71"/>
      <c r="N38" s="126">
        <v>1</v>
      </c>
      <c r="O38" s="126"/>
      <c r="P38" s="72"/>
      <c r="Q38" s="73" t="s">
        <v>136</v>
      </c>
      <c r="R38" s="74">
        <v>0</v>
      </c>
      <c r="S38" s="127" t="s">
        <v>0</v>
      </c>
      <c r="T38" s="127">
        <v>0</v>
      </c>
      <c r="U38" s="75">
        <v>0</v>
      </c>
      <c r="V38" s="76" t="s">
        <v>137</v>
      </c>
      <c r="W38" s="76" t="s">
        <v>145</v>
      </c>
      <c r="X38" s="76" t="s">
        <v>137</v>
      </c>
      <c r="Y38" s="76" t="s">
        <v>138</v>
      </c>
      <c r="Z38" s="83">
        <v>0.4</v>
      </c>
      <c r="AA38" s="78">
        <v>0.2</v>
      </c>
      <c r="AB38" s="128">
        <v>0.4</v>
      </c>
      <c r="AC38" s="129">
        <v>0.8</v>
      </c>
      <c r="AD38" s="79" t="s">
        <v>140</v>
      </c>
      <c r="AE38" s="80">
        <v>0.8</v>
      </c>
      <c r="AF38" s="81" t="s">
        <v>240</v>
      </c>
      <c r="AG38" s="125" t="s">
        <v>25</v>
      </c>
      <c r="AH38" s="82" t="s">
        <v>41</v>
      </c>
      <c r="AI38" t="s">
        <v>237</v>
      </c>
    </row>
    <row r="39" spans="2:35" ht="191.25" x14ac:dyDescent="0.25">
      <c r="B39" s="69" t="s">
        <v>42</v>
      </c>
      <c r="C39" s="125" t="s">
        <v>44</v>
      </c>
      <c r="D39" s="125" t="s">
        <v>241</v>
      </c>
      <c r="E39" s="125" t="s">
        <v>242</v>
      </c>
      <c r="F39" s="125" t="s">
        <v>135</v>
      </c>
      <c r="G39" s="125">
        <v>1</v>
      </c>
      <c r="H39" s="70">
        <v>1</v>
      </c>
      <c r="I39" s="85">
        <v>0.7</v>
      </c>
      <c r="J39" s="85">
        <v>0.3</v>
      </c>
      <c r="K39" s="52">
        <v>0</v>
      </c>
      <c r="L39" s="52">
        <v>0</v>
      </c>
      <c r="M39" s="71"/>
      <c r="N39" s="126"/>
      <c r="O39" s="126">
        <v>1</v>
      </c>
      <c r="P39" s="72"/>
      <c r="Q39" s="73" t="s">
        <v>136</v>
      </c>
      <c r="R39" s="74">
        <v>0</v>
      </c>
      <c r="S39" s="127">
        <v>0</v>
      </c>
      <c r="T39" s="127" t="s">
        <v>0</v>
      </c>
      <c r="U39" s="75">
        <v>0</v>
      </c>
      <c r="V39" s="76" t="s">
        <v>137</v>
      </c>
      <c r="W39" s="76" t="s">
        <v>137</v>
      </c>
      <c r="X39" s="76" t="s">
        <v>139</v>
      </c>
      <c r="Y39" s="76" t="s">
        <v>138</v>
      </c>
      <c r="Z39" s="83">
        <v>1</v>
      </c>
      <c r="AA39" s="78">
        <v>0.7</v>
      </c>
      <c r="AB39" s="128">
        <v>1</v>
      </c>
      <c r="AC39" s="129">
        <v>1</v>
      </c>
      <c r="AD39" s="79" t="s">
        <v>140</v>
      </c>
      <c r="AE39" s="80">
        <v>1</v>
      </c>
      <c r="AF39" s="81" t="s">
        <v>243</v>
      </c>
      <c r="AG39" s="125" t="s">
        <v>25</v>
      </c>
      <c r="AH39" s="82" t="s">
        <v>41</v>
      </c>
      <c r="AI39" t="s">
        <v>237</v>
      </c>
    </row>
    <row r="40" spans="2:35" ht="356.25" x14ac:dyDescent="0.25">
      <c r="B40" s="69" t="s">
        <v>42</v>
      </c>
      <c r="C40" s="125" t="s">
        <v>44</v>
      </c>
      <c r="D40" s="125" t="s">
        <v>244</v>
      </c>
      <c r="E40" s="125" t="s">
        <v>245</v>
      </c>
      <c r="F40" s="125" t="s">
        <v>135</v>
      </c>
      <c r="G40" s="125">
        <v>1</v>
      </c>
      <c r="H40" s="70">
        <v>1</v>
      </c>
      <c r="I40" s="85">
        <v>0.7</v>
      </c>
      <c r="J40" s="85">
        <v>0.15</v>
      </c>
      <c r="K40" s="52">
        <v>0</v>
      </c>
      <c r="L40" s="52">
        <v>0</v>
      </c>
      <c r="M40" s="71"/>
      <c r="N40" s="126">
        <v>1</v>
      </c>
      <c r="O40" s="126"/>
      <c r="P40" s="72"/>
      <c r="Q40" s="73" t="s">
        <v>136</v>
      </c>
      <c r="R40" s="74">
        <v>0</v>
      </c>
      <c r="S40" s="127" t="s">
        <v>0</v>
      </c>
      <c r="T40" s="127">
        <v>0</v>
      </c>
      <c r="U40" s="75">
        <v>0</v>
      </c>
      <c r="V40" s="76" t="s">
        <v>137</v>
      </c>
      <c r="W40" s="76" t="s">
        <v>145</v>
      </c>
      <c r="X40" s="76" t="s">
        <v>138</v>
      </c>
      <c r="Y40" s="76" t="s">
        <v>138</v>
      </c>
      <c r="Z40" s="83">
        <v>0.85</v>
      </c>
      <c r="AA40" s="78">
        <v>0.7</v>
      </c>
      <c r="AB40" s="128">
        <v>0.85</v>
      </c>
      <c r="AC40" s="129">
        <v>0.85</v>
      </c>
      <c r="AD40" s="79" t="s">
        <v>140</v>
      </c>
      <c r="AE40" s="80">
        <v>0.85</v>
      </c>
      <c r="AF40" s="81" t="s">
        <v>246</v>
      </c>
      <c r="AG40" s="125" t="s">
        <v>25</v>
      </c>
      <c r="AH40" s="82" t="s">
        <v>41</v>
      </c>
      <c r="AI40" t="s">
        <v>237</v>
      </c>
    </row>
    <row r="41" spans="2:35" ht="171" x14ac:dyDescent="0.25">
      <c r="B41" s="69" t="s">
        <v>42</v>
      </c>
      <c r="C41" s="125" t="s">
        <v>44</v>
      </c>
      <c r="D41" s="125" t="s">
        <v>247</v>
      </c>
      <c r="E41" s="125" t="s">
        <v>248</v>
      </c>
      <c r="F41" s="125" t="s">
        <v>135</v>
      </c>
      <c r="G41" s="125">
        <v>3</v>
      </c>
      <c r="H41" s="86">
        <v>1</v>
      </c>
      <c r="I41" s="87">
        <v>0</v>
      </c>
      <c r="J41" s="87">
        <v>0.61</v>
      </c>
      <c r="K41" s="87">
        <v>0.39</v>
      </c>
      <c r="L41" s="87">
        <v>0</v>
      </c>
      <c r="M41" s="88"/>
      <c r="N41" s="132">
        <v>0.1</v>
      </c>
      <c r="O41" s="132">
        <v>0.2</v>
      </c>
      <c r="P41" s="89">
        <v>0.7</v>
      </c>
      <c r="Q41" s="73" t="s">
        <v>136</v>
      </c>
      <c r="R41" s="74">
        <v>0</v>
      </c>
      <c r="S41" s="127" t="s">
        <v>0</v>
      </c>
      <c r="T41" s="127" t="s">
        <v>0</v>
      </c>
      <c r="U41" s="75" t="s">
        <v>0</v>
      </c>
      <c r="V41" s="76" t="s">
        <v>138</v>
      </c>
      <c r="W41" s="76" t="s">
        <v>145</v>
      </c>
      <c r="X41" s="76" t="s">
        <v>145</v>
      </c>
      <c r="Y41" s="76" t="s">
        <v>139</v>
      </c>
      <c r="Z41" s="83">
        <v>1</v>
      </c>
      <c r="AA41" s="78" t="s">
        <v>140</v>
      </c>
      <c r="AB41" s="128">
        <v>1</v>
      </c>
      <c r="AC41" s="129" t="s">
        <v>170</v>
      </c>
      <c r="AD41" s="79"/>
      <c r="AE41" s="80">
        <v>1</v>
      </c>
      <c r="AF41" s="81" t="s">
        <v>249</v>
      </c>
      <c r="AG41" s="125" t="s">
        <v>25</v>
      </c>
      <c r="AH41" s="82" t="s">
        <v>41</v>
      </c>
      <c r="AI41" t="s">
        <v>237</v>
      </c>
    </row>
    <row r="42" spans="2:35" ht="236.25" x14ac:dyDescent="0.25">
      <c r="B42" s="69" t="s">
        <v>42</v>
      </c>
      <c r="C42" s="125" t="s">
        <v>44</v>
      </c>
      <c r="D42" s="125" t="s">
        <v>250</v>
      </c>
      <c r="E42" s="125" t="s">
        <v>251</v>
      </c>
      <c r="F42" s="125" t="s">
        <v>135</v>
      </c>
      <c r="G42" s="125">
        <v>1</v>
      </c>
      <c r="H42" s="70">
        <v>1</v>
      </c>
      <c r="I42" s="85">
        <v>0.2</v>
      </c>
      <c r="J42" s="85">
        <v>0.3</v>
      </c>
      <c r="K42" s="90">
        <v>0.15</v>
      </c>
      <c r="L42" s="52">
        <v>0</v>
      </c>
      <c r="M42" s="71"/>
      <c r="N42" s="126"/>
      <c r="O42" s="126"/>
      <c r="P42" s="72">
        <v>1</v>
      </c>
      <c r="Q42" s="73" t="s">
        <v>136</v>
      </c>
      <c r="R42" s="74">
        <v>0</v>
      </c>
      <c r="S42" s="127">
        <v>0</v>
      </c>
      <c r="T42" s="127">
        <v>0</v>
      </c>
      <c r="U42" s="75" t="s">
        <v>0</v>
      </c>
      <c r="V42" s="76" t="s">
        <v>137</v>
      </c>
      <c r="W42" s="76" t="s">
        <v>137</v>
      </c>
      <c r="X42" s="76" t="s">
        <v>137</v>
      </c>
      <c r="Y42" s="76" t="s">
        <v>139</v>
      </c>
      <c r="Z42" s="83">
        <v>0.3</v>
      </c>
      <c r="AA42" s="78"/>
      <c r="AB42" s="128"/>
      <c r="AC42" s="129"/>
      <c r="AD42" s="79" t="s">
        <v>150</v>
      </c>
      <c r="AE42" s="80">
        <v>0.65</v>
      </c>
      <c r="AF42" s="81" t="s">
        <v>252</v>
      </c>
      <c r="AG42" s="125" t="s">
        <v>25</v>
      </c>
      <c r="AH42" s="82" t="s">
        <v>41</v>
      </c>
      <c r="AI42" t="s">
        <v>237</v>
      </c>
    </row>
    <row r="43" spans="2:35" ht="270" x14ac:dyDescent="0.25">
      <c r="B43" s="69" t="s">
        <v>42</v>
      </c>
      <c r="C43" s="125" t="s">
        <v>44</v>
      </c>
      <c r="D43" s="125" t="s">
        <v>253</v>
      </c>
      <c r="E43" s="125" t="s">
        <v>254</v>
      </c>
      <c r="F43" s="133" t="s">
        <v>135</v>
      </c>
      <c r="G43" s="125">
        <v>2</v>
      </c>
      <c r="H43" s="86">
        <v>0.5</v>
      </c>
      <c r="I43" s="87">
        <v>0</v>
      </c>
      <c r="J43" s="87">
        <v>0</v>
      </c>
      <c r="K43" s="87">
        <v>0</v>
      </c>
      <c r="L43" s="87">
        <v>0</v>
      </c>
      <c r="M43" s="88"/>
      <c r="N43" s="132"/>
      <c r="O43" s="132">
        <v>0.1</v>
      </c>
      <c r="P43" s="89">
        <v>0.4</v>
      </c>
      <c r="Q43" s="73" t="s">
        <v>136</v>
      </c>
      <c r="R43" s="74">
        <v>0</v>
      </c>
      <c r="S43" s="127">
        <v>0</v>
      </c>
      <c r="T43" s="127" t="s">
        <v>0</v>
      </c>
      <c r="U43" s="75" t="s">
        <v>0</v>
      </c>
      <c r="V43" s="76" t="s">
        <v>138</v>
      </c>
      <c r="W43" s="76" t="s">
        <v>138</v>
      </c>
      <c r="X43" s="76" t="s">
        <v>139</v>
      </c>
      <c r="Y43" s="76" t="s">
        <v>139</v>
      </c>
      <c r="Z43" s="83" t="s">
        <v>140</v>
      </c>
      <c r="AA43" s="78" t="s">
        <v>140</v>
      </c>
      <c r="AB43" s="128" t="s">
        <v>140</v>
      </c>
      <c r="AC43" s="129" t="s">
        <v>150</v>
      </c>
      <c r="AD43" s="79" t="s">
        <v>150</v>
      </c>
      <c r="AE43" s="80">
        <v>0</v>
      </c>
      <c r="AF43" s="81" t="s">
        <v>255</v>
      </c>
      <c r="AG43" s="125" t="s">
        <v>25</v>
      </c>
      <c r="AH43" s="82" t="s">
        <v>41</v>
      </c>
      <c r="AI43" t="s">
        <v>237</v>
      </c>
    </row>
    <row r="44" spans="2:35" ht="114" x14ac:dyDescent="0.25">
      <c r="B44" s="69" t="s">
        <v>42</v>
      </c>
      <c r="C44" s="125" t="s">
        <v>44</v>
      </c>
      <c r="D44" s="125" t="s">
        <v>256</v>
      </c>
      <c r="E44" s="125" t="s">
        <v>257</v>
      </c>
      <c r="F44" s="125" t="s">
        <v>135</v>
      </c>
      <c r="G44" s="125">
        <v>1</v>
      </c>
      <c r="H44" s="70">
        <v>1</v>
      </c>
      <c r="I44" s="52">
        <v>1</v>
      </c>
      <c r="J44" s="52">
        <v>0</v>
      </c>
      <c r="K44" s="52">
        <v>0</v>
      </c>
      <c r="L44" s="52">
        <v>0</v>
      </c>
      <c r="M44" s="71"/>
      <c r="N44" s="126">
        <v>1</v>
      </c>
      <c r="O44" s="126"/>
      <c r="P44" s="72"/>
      <c r="Q44" s="73" t="s">
        <v>136</v>
      </c>
      <c r="R44" s="74">
        <v>0</v>
      </c>
      <c r="S44" s="127" t="s">
        <v>0</v>
      </c>
      <c r="T44" s="127">
        <v>0</v>
      </c>
      <c r="U44" s="75">
        <v>0</v>
      </c>
      <c r="V44" s="76" t="s">
        <v>137</v>
      </c>
      <c r="W44" s="76" t="s">
        <v>139</v>
      </c>
      <c r="X44" s="76" t="s">
        <v>138</v>
      </c>
      <c r="Y44" s="76" t="s">
        <v>138</v>
      </c>
      <c r="Z44" s="83">
        <v>1</v>
      </c>
      <c r="AA44" s="78">
        <v>1</v>
      </c>
      <c r="AB44" s="128">
        <v>1</v>
      </c>
      <c r="AC44" s="129" t="s">
        <v>140</v>
      </c>
      <c r="AD44" s="79" t="s">
        <v>140</v>
      </c>
      <c r="AE44" s="80">
        <v>1</v>
      </c>
      <c r="AF44" s="81" t="s">
        <v>258</v>
      </c>
      <c r="AG44" s="125" t="s">
        <v>25</v>
      </c>
      <c r="AH44" s="82" t="s">
        <v>41</v>
      </c>
      <c r="AI44" t="s">
        <v>237</v>
      </c>
    </row>
    <row r="45" spans="2:35" ht="256.5" x14ac:dyDescent="0.25">
      <c r="B45" s="69" t="s">
        <v>42</v>
      </c>
      <c r="C45" s="125" t="s">
        <v>44</v>
      </c>
      <c r="D45" s="125" t="s">
        <v>259</v>
      </c>
      <c r="E45" s="125" t="s">
        <v>260</v>
      </c>
      <c r="F45" s="125" t="s">
        <v>135</v>
      </c>
      <c r="G45" s="125">
        <v>1</v>
      </c>
      <c r="H45" s="70">
        <v>1</v>
      </c>
      <c r="I45" s="85">
        <v>0.2</v>
      </c>
      <c r="J45" s="85">
        <v>0.4</v>
      </c>
      <c r="K45" s="85">
        <v>0.25</v>
      </c>
      <c r="L45" s="52">
        <v>0</v>
      </c>
      <c r="M45" s="71"/>
      <c r="N45" s="126">
        <v>1</v>
      </c>
      <c r="O45" s="126"/>
      <c r="P45" s="72"/>
      <c r="Q45" s="73" t="s">
        <v>136</v>
      </c>
      <c r="R45" s="74">
        <v>0</v>
      </c>
      <c r="S45" s="127" t="s">
        <v>0</v>
      </c>
      <c r="T45" s="127">
        <v>0</v>
      </c>
      <c r="U45" s="75">
        <v>0</v>
      </c>
      <c r="V45" s="76" t="s">
        <v>137</v>
      </c>
      <c r="W45" s="76" t="s">
        <v>145</v>
      </c>
      <c r="X45" s="76" t="s">
        <v>137</v>
      </c>
      <c r="Y45" s="76" t="s">
        <v>138</v>
      </c>
      <c r="Z45" s="83">
        <v>0.60000000000000009</v>
      </c>
      <c r="AA45" s="78">
        <v>0.2</v>
      </c>
      <c r="AB45" s="128">
        <v>0.6</v>
      </c>
      <c r="AC45" s="129">
        <v>0.85</v>
      </c>
      <c r="AD45" s="79" t="s">
        <v>140</v>
      </c>
      <c r="AE45" s="80">
        <v>0.85000000000000009</v>
      </c>
      <c r="AF45" s="81" t="s">
        <v>261</v>
      </c>
      <c r="AG45" s="125" t="s">
        <v>25</v>
      </c>
      <c r="AH45" s="82" t="s">
        <v>41</v>
      </c>
      <c r="AI45" t="s">
        <v>237</v>
      </c>
    </row>
    <row r="46" spans="2:35" ht="303.75" x14ac:dyDescent="0.25">
      <c r="B46" s="69" t="s">
        <v>42</v>
      </c>
      <c r="C46" s="125" t="s">
        <v>44</v>
      </c>
      <c r="D46" s="125" t="s">
        <v>262</v>
      </c>
      <c r="E46" s="125" t="s">
        <v>263</v>
      </c>
      <c r="F46" s="125" t="s">
        <v>135</v>
      </c>
      <c r="G46" s="125">
        <v>1</v>
      </c>
      <c r="H46" s="70">
        <v>1</v>
      </c>
      <c r="I46" s="52">
        <v>0</v>
      </c>
      <c r="J46" s="52">
        <v>0.5</v>
      </c>
      <c r="K46" s="52">
        <v>0</v>
      </c>
      <c r="L46" s="52">
        <v>0</v>
      </c>
      <c r="M46" s="71">
        <v>1</v>
      </c>
      <c r="N46" s="126"/>
      <c r="O46" s="126"/>
      <c r="P46" s="72"/>
      <c r="Q46" s="73" t="s">
        <v>136</v>
      </c>
      <c r="R46" s="74" t="s">
        <v>0</v>
      </c>
      <c r="S46" s="127">
        <v>0</v>
      </c>
      <c r="T46" s="127">
        <v>0</v>
      </c>
      <c r="U46" s="75">
        <v>0</v>
      </c>
      <c r="V46" s="76" t="s">
        <v>139</v>
      </c>
      <c r="W46" s="76" t="s">
        <v>137</v>
      </c>
      <c r="X46" s="76" t="s">
        <v>138</v>
      </c>
      <c r="Y46" s="76" t="s">
        <v>138</v>
      </c>
      <c r="Z46" s="83">
        <v>0.5</v>
      </c>
      <c r="AA46" s="78" t="s">
        <v>150</v>
      </c>
      <c r="AB46" s="128">
        <v>0.5</v>
      </c>
      <c r="AC46" s="129">
        <v>0.5</v>
      </c>
      <c r="AD46" s="79" t="s">
        <v>140</v>
      </c>
      <c r="AE46" s="80">
        <v>0.5</v>
      </c>
      <c r="AF46" s="81" t="s">
        <v>264</v>
      </c>
      <c r="AG46" s="125" t="s">
        <v>25</v>
      </c>
      <c r="AH46" s="82" t="s">
        <v>96</v>
      </c>
      <c r="AI46" t="s">
        <v>265</v>
      </c>
    </row>
    <row r="47" spans="2:35" ht="199.5" x14ac:dyDescent="0.25">
      <c r="B47" s="69" t="s">
        <v>42</v>
      </c>
      <c r="C47" s="125" t="s">
        <v>44</v>
      </c>
      <c r="D47" s="125" t="s">
        <v>266</v>
      </c>
      <c r="E47" s="125" t="s">
        <v>267</v>
      </c>
      <c r="F47" s="125" t="s">
        <v>135</v>
      </c>
      <c r="G47" s="125">
        <v>2</v>
      </c>
      <c r="H47" s="86">
        <v>1</v>
      </c>
      <c r="I47" s="87">
        <v>0.8</v>
      </c>
      <c r="J47" s="87">
        <v>0.1</v>
      </c>
      <c r="K47" s="87">
        <v>0.1</v>
      </c>
      <c r="L47" s="52">
        <v>0</v>
      </c>
      <c r="M47" s="88">
        <v>0.8</v>
      </c>
      <c r="N47" s="132">
        <v>0.2</v>
      </c>
      <c r="O47" s="132"/>
      <c r="P47" s="89"/>
      <c r="Q47" s="73" t="s">
        <v>136</v>
      </c>
      <c r="R47" s="74" t="s">
        <v>0</v>
      </c>
      <c r="S47" s="127" t="s">
        <v>0</v>
      </c>
      <c r="T47" s="127">
        <v>0</v>
      </c>
      <c r="U47" s="75">
        <v>0</v>
      </c>
      <c r="V47" s="76" t="s">
        <v>145</v>
      </c>
      <c r="W47" s="76" t="s">
        <v>145</v>
      </c>
      <c r="X47" s="76" t="s">
        <v>137</v>
      </c>
      <c r="Y47" s="76" t="s">
        <v>138</v>
      </c>
      <c r="Z47" s="83">
        <v>0.5</v>
      </c>
      <c r="AA47" s="78">
        <v>1</v>
      </c>
      <c r="AB47" s="128">
        <v>0.9</v>
      </c>
      <c r="AC47" s="129">
        <v>1</v>
      </c>
      <c r="AD47" s="79" t="s">
        <v>140</v>
      </c>
      <c r="AE47" s="80">
        <v>1</v>
      </c>
      <c r="AF47" s="81" t="s">
        <v>268</v>
      </c>
      <c r="AG47" s="125" t="s">
        <v>25</v>
      </c>
      <c r="AH47" s="82" t="s">
        <v>41</v>
      </c>
      <c r="AI47" t="s">
        <v>237</v>
      </c>
    </row>
    <row r="48" spans="2:35" ht="199.5" x14ac:dyDescent="0.25">
      <c r="B48" s="69" t="s">
        <v>42</v>
      </c>
      <c r="C48" s="125" t="s">
        <v>44</v>
      </c>
      <c r="D48" s="125" t="s">
        <v>269</v>
      </c>
      <c r="E48" s="125" t="s">
        <v>270</v>
      </c>
      <c r="F48" s="125" t="s">
        <v>135</v>
      </c>
      <c r="G48" s="125">
        <v>2</v>
      </c>
      <c r="H48" s="86">
        <v>1</v>
      </c>
      <c r="I48" s="87">
        <v>0.8</v>
      </c>
      <c r="J48" s="87">
        <v>0.2</v>
      </c>
      <c r="K48" s="52">
        <v>0</v>
      </c>
      <c r="L48" s="52">
        <v>0</v>
      </c>
      <c r="M48" s="88">
        <v>0.8</v>
      </c>
      <c r="N48" s="132">
        <v>0.2</v>
      </c>
      <c r="O48" s="132"/>
      <c r="P48" s="89"/>
      <c r="Q48" s="73" t="s">
        <v>136</v>
      </c>
      <c r="R48" s="74" t="s">
        <v>0</v>
      </c>
      <c r="S48" s="127" t="s">
        <v>0</v>
      </c>
      <c r="T48" s="127">
        <v>0</v>
      </c>
      <c r="U48" s="75">
        <v>0</v>
      </c>
      <c r="V48" s="76" t="s">
        <v>145</v>
      </c>
      <c r="W48" s="76" t="s">
        <v>145</v>
      </c>
      <c r="X48" s="76" t="s">
        <v>138</v>
      </c>
      <c r="Y48" s="76" t="s">
        <v>138</v>
      </c>
      <c r="Z48" s="83">
        <v>1</v>
      </c>
      <c r="AA48" s="78">
        <v>1</v>
      </c>
      <c r="AB48" s="128">
        <v>1</v>
      </c>
      <c r="AC48" s="129"/>
      <c r="AD48" s="79" t="s">
        <v>140</v>
      </c>
      <c r="AE48" s="80">
        <v>1</v>
      </c>
      <c r="AF48" s="81" t="s">
        <v>271</v>
      </c>
      <c r="AG48" s="125" t="s">
        <v>25</v>
      </c>
      <c r="AH48" s="82" t="s">
        <v>41</v>
      </c>
      <c r="AI48" t="s">
        <v>237</v>
      </c>
    </row>
    <row r="49" spans="2:35" ht="292.5" x14ac:dyDescent="0.25">
      <c r="B49" s="69" t="s">
        <v>42</v>
      </c>
      <c r="C49" s="125" t="s">
        <v>44</v>
      </c>
      <c r="D49" s="125" t="s">
        <v>272</v>
      </c>
      <c r="E49" s="125" t="s">
        <v>273</v>
      </c>
      <c r="F49" s="125" t="s">
        <v>135</v>
      </c>
      <c r="G49" s="125">
        <v>2</v>
      </c>
      <c r="H49" s="86">
        <v>1</v>
      </c>
      <c r="I49" s="87">
        <v>0.8</v>
      </c>
      <c r="J49" s="87">
        <v>0.2</v>
      </c>
      <c r="K49" s="52">
        <v>0</v>
      </c>
      <c r="L49" s="52">
        <v>0</v>
      </c>
      <c r="M49" s="88">
        <v>0.8</v>
      </c>
      <c r="N49" s="132">
        <v>0.2</v>
      </c>
      <c r="O49" s="132"/>
      <c r="P49" s="89"/>
      <c r="Q49" s="73" t="s">
        <v>136</v>
      </c>
      <c r="R49" s="74" t="s">
        <v>0</v>
      </c>
      <c r="S49" s="127" t="s">
        <v>0</v>
      </c>
      <c r="T49" s="127">
        <v>0</v>
      </c>
      <c r="U49" s="75">
        <v>0</v>
      </c>
      <c r="V49" s="76" t="s">
        <v>145</v>
      </c>
      <c r="W49" s="76" t="s">
        <v>145</v>
      </c>
      <c r="X49" s="76" t="s">
        <v>138</v>
      </c>
      <c r="Y49" s="76" t="s">
        <v>138</v>
      </c>
      <c r="Z49" s="83">
        <v>1</v>
      </c>
      <c r="AA49" s="78">
        <v>1</v>
      </c>
      <c r="AB49" s="128">
        <v>1</v>
      </c>
      <c r="AC49" s="129" t="s">
        <v>140</v>
      </c>
      <c r="AD49" s="79" t="s">
        <v>140</v>
      </c>
      <c r="AE49" s="80">
        <v>1</v>
      </c>
      <c r="AF49" s="81" t="s">
        <v>274</v>
      </c>
      <c r="AG49" s="125" t="s">
        <v>25</v>
      </c>
      <c r="AH49" s="82" t="s">
        <v>41</v>
      </c>
      <c r="AI49" t="s">
        <v>237</v>
      </c>
    </row>
    <row r="50" spans="2:35" ht="342" x14ac:dyDescent="0.25">
      <c r="B50" s="69" t="s">
        <v>42</v>
      </c>
      <c r="C50" s="125" t="s">
        <v>44</v>
      </c>
      <c r="D50" s="125" t="s">
        <v>275</v>
      </c>
      <c r="E50" s="125" t="s">
        <v>276</v>
      </c>
      <c r="F50" s="125" t="s">
        <v>135</v>
      </c>
      <c r="G50" s="125">
        <v>2</v>
      </c>
      <c r="H50" s="86">
        <v>1</v>
      </c>
      <c r="I50" s="87">
        <v>1</v>
      </c>
      <c r="J50" s="87">
        <v>0</v>
      </c>
      <c r="K50" s="52">
        <v>0</v>
      </c>
      <c r="L50" s="52">
        <v>0</v>
      </c>
      <c r="M50" s="88">
        <v>0.8</v>
      </c>
      <c r="N50" s="132">
        <v>0.2</v>
      </c>
      <c r="O50" s="132"/>
      <c r="P50" s="89"/>
      <c r="Q50" s="73" t="s">
        <v>136</v>
      </c>
      <c r="R50" s="74" t="s">
        <v>0</v>
      </c>
      <c r="S50" s="127" t="s">
        <v>0</v>
      </c>
      <c r="T50" s="127">
        <v>0</v>
      </c>
      <c r="U50" s="75">
        <v>0</v>
      </c>
      <c r="V50" s="76" t="s">
        <v>145</v>
      </c>
      <c r="W50" s="76" t="s">
        <v>139</v>
      </c>
      <c r="X50" s="76" t="s">
        <v>138</v>
      </c>
      <c r="Y50" s="76" t="s">
        <v>138</v>
      </c>
      <c r="Z50" s="83" t="s">
        <v>150</v>
      </c>
      <c r="AA50" s="78" t="s">
        <v>170</v>
      </c>
      <c r="AB50" s="128">
        <v>1</v>
      </c>
      <c r="AC50" s="129" t="s">
        <v>140</v>
      </c>
      <c r="AD50" s="79" t="s">
        <v>140</v>
      </c>
      <c r="AE50" s="80">
        <v>1</v>
      </c>
      <c r="AF50" s="81" t="s">
        <v>277</v>
      </c>
      <c r="AG50" s="125" t="s">
        <v>25</v>
      </c>
      <c r="AH50" s="82" t="s">
        <v>41</v>
      </c>
      <c r="AI50" t="s">
        <v>237</v>
      </c>
    </row>
    <row r="51" spans="2:35" ht="228" x14ac:dyDescent="0.25">
      <c r="B51" s="69" t="s">
        <v>42</v>
      </c>
      <c r="C51" s="125" t="s">
        <v>44</v>
      </c>
      <c r="D51" s="125" t="s">
        <v>278</v>
      </c>
      <c r="E51" s="125" t="s">
        <v>279</v>
      </c>
      <c r="F51" s="125" t="s">
        <v>2</v>
      </c>
      <c r="G51" s="125">
        <v>4</v>
      </c>
      <c r="H51" s="70">
        <v>1</v>
      </c>
      <c r="I51" s="52">
        <v>1</v>
      </c>
      <c r="J51" s="52">
        <v>1</v>
      </c>
      <c r="K51" s="52">
        <v>1</v>
      </c>
      <c r="L51" s="52">
        <v>0</v>
      </c>
      <c r="M51" s="71">
        <v>1</v>
      </c>
      <c r="N51" s="126">
        <v>1</v>
      </c>
      <c r="O51" s="126">
        <v>1</v>
      </c>
      <c r="P51" s="72">
        <v>1</v>
      </c>
      <c r="Q51" s="73" t="s">
        <v>136</v>
      </c>
      <c r="R51" s="74" t="s">
        <v>0</v>
      </c>
      <c r="S51" s="127" t="s">
        <v>0</v>
      </c>
      <c r="T51" s="127" t="s">
        <v>0</v>
      </c>
      <c r="U51" s="75" t="s">
        <v>0</v>
      </c>
      <c r="V51" s="76" t="s">
        <v>145</v>
      </c>
      <c r="W51" s="76" t="s">
        <v>145</v>
      </c>
      <c r="X51" s="76" t="s">
        <v>145</v>
      </c>
      <c r="Y51" s="76" t="s">
        <v>139</v>
      </c>
      <c r="Z51" s="83">
        <v>1</v>
      </c>
      <c r="AA51" s="78">
        <v>1</v>
      </c>
      <c r="AB51" s="128">
        <v>1</v>
      </c>
      <c r="AC51" s="129">
        <v>1</v>
      </c>
      <c r="AD51" s="79" t="s">
        <v>150</v>
      </c>
      <c r="AE51" s="80">
        <v>0.75</v>
      </c>
      <c r="AF51" s="81" t="s">
        <v>280</v>
      </c>
      <c r="AG51" s="125" t="s">
        <v>25</v>
      </c>
      <c r="AH51" s="82" t="s">
        <v>41</v>
      </c>
      <c r="AI51" t="s">
        <v>237</v>
      </c>
    </row>
    <row r="52" spans="2:35" ht="171" x14ac:dyDescent="0.25">
      <c r="B52" s="69" t="s">
        <v>42</v>
      </c>
      <c r="C52" s="125" t="s">
        <v>44</v>
      </c>
      <c r="D52" s="125" t="s">
        <v>281</v>
      </c>
      <c r="E52" s="125" t="s">
        <v>282</v>
      </c>
      <c r="F52" s="125" t="s">
        <v>135</v>
      </c>
      <c r="G52" s="125">
        <v>1</v>
      </c>
      <c r="H52" s="70">
        <v>1</v>
      </c>
      <c r="I52" s="85">
        <v>0.8</v>
      </c>
      <c r="J52" s="90">
        <v>0.15</v>
      </c>
      <c r="K52" s="85">
        <v>0.05</v>
      </c>
      <c r="L52" s="52">
        <v>0</v>
      </c>
      <c r="M52" s="71"/>
      <c r="N52" s="126">
        <v>1</v>
      </c>
      <c r="O52" s="126"/>
      <c r="P52" s="72"/>
      <c r="Q52" s="73" t="s">
        <v>136</v>
      </c>
      <c r="R52" s="74">
        <v>0</v>
      </c>
      <c r="S52" s="127" t="s">
        <v>0</v>
      </c>
      <c r="T52" s="127">
        <v>0</v>
      </c>
      <c r="U52" s="75">
        <v>0</v>
      </c>
      <c r="V52" s="76" t="s">
        <v>137</v>
      </c>
      <c r="W52" s="76" t="s">
        <v>145</v>
      </c>
      <c r="X52" s="76" t="s">
        <v>137</v>
      </c>
      <c r="Y52" s="76" t="s">
        <v>138</v>
      </c>
      <c r="Z52" s="83">
        <v>0.95000000000000007</v>
      </c>
      <c r="AA52" s="78">
        <v>0.8</v>
      </c>
      <c r="AB52" s="128">
        <v>1</v>
      </c>
      <c r="AC52" s="129">
        <v>1</v>
      </c>
      <c r="AD52" s="79" t="s">
        <v>140</v>
      </c>
      <c r="AE52" s="80">
        <v>1</v>
      </c>
      <c r="AF52" s="81" t="s">
        <v>283</v>
      </c>
      <c r="AG52" s="125" t="s">
        <v>25</v>
      </c>
      <c r="AH52" s="82" t="s">
        <v>41</v>
      </c>
      <c r="AI52" t="s">
        <v>237</v>
      </c>
    </row>
    <row r="53" spans="2:35" ht="360" x14ac:dyDescent="0.25">
      <c r="B53" s="69" t="s">
        <v>42</v>
      </c>
      <c r="C53" s="125" t="s">
        <v>45</v>
      </c>
      <c r="D53" s="125" t="s">
        <v>284</v>
      </c>
      <c r="E53" s="134" t="s">
        <v>285</v>
      </c>
      <c r="F53" s="134" t="s">
        <v>135</v>
      </c>
      <c r="G53" s="135">
        <v>1</v>
      </c>
      <c r="H53" s="91">
        <v>1</v>
      </c>
      <c r="I53" s="92">
        <v>0.85</v>
      </c>
      <c r="J53" s="92">
        <v>0.1</v>
      </c>
      <c r="K53" s="93">
        <v>0</v>
      </c>
      <c r="L53" s="94">
        <v>0</v>
      </c>
      <c r="M53" s="71">
        <v>1</v>
      </c>
      <c r="N53" s="126"/>
      <c r="O53" s="126"/>
      <c r="P53" s="72"/>
      <c r="Q53" s="73" t="s">
        <v>136</v>
      </c>
      <c r="R53" s="74" t="s">
        <v>0</v>
      </c>
      <c r="S53" s="127">
        <v>0</v>
      </c>
      <c r="T53" s="127">
        <v>0</v>
      </c>
      <c r="U53" s="75">
        <v>0</v>
      </c>
      <c r="V53" s="76" t="s">
        <v>145</v>
      </c>
      <c r="W53" s="76" t="s">
        <v>137</v>
      </c>
      <c r="X53" s="76" t="s">
        <v>138</v>
      </c>
      <c r="Y53" s="76" t="s">
        <v>138</v>
      </c>
      <c r="Z53" s="83">
        <v>0.1</v>
      </c>
      <c r="AA53" s="78">
        <v>0.85</v>
      </c>
      <c r="AB53" s="128">
        <v>0.95</v>
      </c>
      <c r="AC53" s="129">
        <v>0.95</v>
      </c>
      <c r="AD53" s="79" t="s">
        <v>140</v>
      </c>
      <c r="AE53" s="80">
        <v>0.95</v>
      </c>
      <c r="AF53" s="81" t="s">
        <v>286</v>
      </c>
      <c r="AG53" s="125" t="s">
        <v>25</v>
      </c>
      <c r="AH53" s="82" t="s">
        <v>41</v>
      </c>
      <c r="AI53" t="s">
        <v>237</v>
      </c>
    </row>
    <row r="54" spans="2:35" ht="327.75" x14ac:dyDescent="0.25">
      <c r="B54" s="69" t="s">
        <v>42</v>
      </c>
      <c r="C54" s="125" t="s">
        <v>45</v>
      </c>
      <c r="D54" s="125" t="s">
        <v>287</v>
      </c>
      <c r="E54" s="125" t="s">
        <v>288</v>
      </c>
      <c r="F54" s="125" t="s">
        <v>135</v>
      </c>
      <c r="G54" s="136">
        <v>4</v>
      </c>
      <c r="H54" s="86">
        <v>1</v>
      </c>
      <c r="I54" s="87">
        <v>0.15</v>
      </c>
      <c r="J54" s="87">
        <v>0.15</v>
      </c>
      <c r="K54" s="87">
        <v>0.1</v>
      </c>
      <c r="L54" s="87">
        <v>0</v>
      </c>
      <c r="M54" s="88">
        <v>0.25</v>
      </c>
      <c r="N54" s="132">
        <v>0.25</v>
      </c>
      <c r="O54" s="132">
        <v>0.25</v>
      </c>
      <c r="P54" s="89">
        <v>0.25</v>
      </c>
      <c r="Q54" s="73" t="s">
        <v>136</v>
      </c>
      <c r="R54" s="74" t="s">
        <v>0</v>
      </c>
      <c r="S54" s="127" t="s">
        <v>0</v>
      </c>
      <c r="T54" s="127" t="s">
        <v>0</v>
      </c>
      <c r="U54" s="75" t="s">
        <v>0</v>
      </c>
      <c r="V54" s="76" t="s">
        <v>145</v>
      </c>
      <c r="W54" s="76" t="s">
        <v>145</v>
      </c>
      <c r="X54" s="76" t="s">
        <v>145</v>
      </c>
      <c r="Y54" s="76" t="s">
        <v>139</v>
      </c>
      <c r="Z54" s="83">
        <v>0.6</v>
      </c>
      <c r="AA54" s="78">
        <v>0.6</v>
      </c>
      <c r="AB54" s="128">
        <v>0.6</v>
      </c>
      <c r="AC54" s="129">
        <v>0.4</v>
      </c>
      <c r="AD54" s="79" t="s">
        <v>150</v>
      </c>
      <c r="AE54" s="80">
        <v>0.4</v>
      </c>
      <c r="AF54" s="81" t="s">
        <v>289</v>
      </c>
      <c r="AG54" s="125" t="s">
        <v>25</v>
      </c>
      <c r="AH54" s="82" t="s">
        <v>41</v>
      </c>
      <c r="AI54" t="s">
        <v>237</v>
      </c>
    </row>
    <row r="55" spans="2:35" ht="213.75" x14ac:dyDescent="0.25">
      <c r="B55" s="69" t="s">
        <v>42</v>
      </c>
      <c r="C55" s="125" t="s">
        <v>45</v>
      </c>
      <c r="D55" s="125" t="s">
        <v>290</v>
      </c>
      <c r="E55" s="125" t="s">
        <v>291</v>
      </c>
      <c r="F55" s="125" t="s">
        <v>135</v>
      </c>
      <c r="G55" s="136">
        <v>1</v>
      </c>
      <c r="H55" s="86">
        <v>1</v>
      </c>
      <c r="I55" s="52">
        <v>1</v>
      </c>
      <c r="J55" s="52">
        <v>1</v>
      </c>
      <c r="K55" s="52">
        <v>1</v>
      </c>
      <c r="L55" s="52">
        <v>0</v>
      </c>
      <c r="M55" s="88">
        <v>1</v>
      </c>
      <c r="N55" s="132"/>
      <c r="O55" s="132"/>
      <c r="P55" s="89"/>
      <c r="Q55" s="73" t="s">
        <v>136</v>
      </c>
      <c r="R55" s="74" t="s">
        <v>0</v>
      </c>
      <c r="S55" s="127">
        <v>0</v>
      </c>
      <c r="T55" s="127">
        <v>0</v>
      </c>
      <c r="U55" s="75">
        <v>0</v>
      </c>
      <c r="V55" s="76" t="s">
        <v>145</v>
      </c>
      <c r="W55" s="76" t="s">
        <v>137</v>
      </c>
      <c r="X55" s="76" t="s">
        <v>137</v>
      </c>
      <c r="Y55" s="76" t="s">
        <v>138</v>
      </c>
      <c r="Z55" s="83">
        <v>1</v>
      </c>
      <c r="AA55" s="78">
        <v>1</v>
      </c>
      <c r="AB55" s="128">
        <v>1</v>
      </c>
      <c r="AC55" s="129">
        <v>1</v>
      </c>
      <c r="AD55" s="79" t="s">
        <v>140</v>
      </c>
      <c r="AE55" s="80" t="s">
        <v>170</v>
      </c>
      <c r="AF55" s="81" t="s">
        <v>292</v>
      </c>
      <c r="AG55" s="125" t="s">
        <v>25</v>
      </c>
      <c r="AH55" s="82" t="s">
        <v>41</v>
      </c>
      <c r="AI55" t="s">
        <v>237</v>
      </c>
    </row>
    <row r="56" spans="2:35" ht="213.75" x14ac:dyDescent="0.25">
      <c r="B56" s="69" t="s">
        <v>42</v>
      </c>
      <c r="C56" s="125" t="s">
        <v>45</v>
      </c>
      <c r="D56" s="125" t="s">
        <v>293</v>
      </c>
      <c r="E56" s="125" t="s">
        <v>294</v>
      </c>
      <c r="F56" s="125" t="s">
        <v>135</v>
      </c>
      <c r="G56" s="136">
        <v>3</v>
      </c>
      <c r="H56" s="86">
        <v>1</v>
      </c>
      <c r="I56" s="87">
        <v>0.25</v>
      </c>
      <c r="J56" s="87">
        <v>0.1</v>
      </c>
      <c r="K56" s="87">
        <v>0.1</v>
      </c>
      <c r="L56" s="52">
        <v>0</v>
      </c>
      <c r="M56" s="88">
        <v>0.33</v>
      </c>
      <c r="N56" s="132">
        <v>0.33</v>
      </c>
      <c r="O56" s="132">
        <v>0.34</v>
      </c>
      <c r="P56" s="89"/>
      <c r="Q56" s="73" t="s">
        <v>136</v>
      </c>
      <c r="R56" s="74" t="s">
        <v>0</v>
      </c>
      <c r="S56" s="127" t="s">
        <v>0</v>
      </c>
      <c r="T56" s="127" t="s">
        <v>0</v>
      </c>
      <c r="U56" s="75">
        <v>0</v>
      </c>
      <c r="V56" s="76" t="s">
        <v>145</v>
      </c>
      <c r="W56" s="76" t="s">
        <v>145</v>
      </c>
      <c r="X56" s="76" t="s">
        <v>145</v>
      </c>
      <c r="Y56" s="76" t="s">
        <v>138</v>
      </c>
      <c r="Z56" s="83">
        <v>0.30303030303030304</v>
      </c>
      <c r="AA56" s="78">
        <v>0.75757575757575757</v>
      </c>
      <c r="AB56" s="128">
        <v>0.30299999999999999</v>
      </c>
      <c r="AC56" s="129">
        <v>0.29411764705882354</v>
      </c>
      <c r="AD56" s="79" t="s">
        <v>140</v>
      </c>
      <c r="AE56" s="80">
        <v>0.44999999999999996</v>
      </c>
      <c r="AF56" s="81" t="s">
        <v>295</v>
      </c>
      <c r="AG56" s="125" t="s">
        <v>25</v>
      </c>
      <c r="AH56" s="82" t="s">
        <v>41</v>
      </c>
      <c r="AI56" t="s">
        <v>237</v>
      </c>
    </row>
    <row r="57" spans="2:35" ht="270.75" x14ac:dyDescent="0.25">
      <c r="B57" s="69" t="s">
        <v>42</v>
      </c>
      <c r="C57" s="125" t="s">
        <v>45</v>
      </c>
      <c r="D57" s="125" t="s">
        <v>296</v>
      </c>
      <c r="E57" s="125" t="s">
        <v>297</v>
      </c>
      <c r="F57" s="125" t="s">
        <v>135</v>
      </c>
      <c r="G57" s="136">
        <v>2</v>
      </c>
      <c r="H57" s="70">
        <v>2</v>
      </c>
      <c r="I57" s="52">
        <v>1</v>
      </c>
      <c r="J57" s="52">
        <v>1</v>
      </c>
      <c r="K57" s="52">
        <v>0</v>
      </c>
      <c r="L57" s="52">
        <v>0</v>
      </c>
      <c r="M57" s="71">
        <v>1</v>
      </c>
      <c r="N57" s="126"/>
      <c r="O57" s="126">
        <v>1</v>
      </c>
      <c r="P57" s="72"/>
      <c r="Q57" s="73" t="s">
        <v>136</v>
      </c>
      <c r="R57" s="74" t="s">
        <v>0</v>
      </c>
      <c r="S57" s="127">
        <v>0</v>
      </c>
      <c r="T57" s="127" t="s">
        <v>0</v>
      </c>
      <c r="U57" s="75">
        <v>0</v>
      </c>
      <c r="V57" s="76" t="s">
        <v>145</v>
      </c>
      <c r="W57" s="76" t="s">
        <v>137</v>
      </c>
      <c r="X57" s="76" t="s">
        <v>139</v>
      </c>
      <c r="Y57" s="76" t="s">
        <v>138</v>
      </c>
      <c r="Z57" s="83">
        <v>0.5</v>
      </c>
      <c r="AA57" s="78">
        <v>1</v>
      </c>
      <c r="AB57" s="128">
        <v>1</v>
      </c>
      <c r="AC57" s="129">
        <v>1</v>
      </c>
      <c r="AD57" s="79" t="s">
        <v>140</v>
      </c>
      <c r="AE57" s="80">
        <v>1</v>
      </c>
      <c r="AF57" s="81" t="s">
        <v>298</v>
      </c>
      <c r="AG57" s="125" t="s">
        <v>25</v>
      </c>
      <c r="AH57" s="82" t="s">
        <v>41</v>
      </c>
      <c r="AI57" t="s">
        <v>237</v>
      </c>
    </row>
    <row r="58" spans="2:35" ht="213.75" x14ac:dyDescent="0.25">
      <c r="B58" s="69" t="s">
        <v>42</v>
      </c>
      <c r="C58" s="125" t="s">
        <v>46</v>
      </c>
      <c r="D58" s="125" t="s">
        <v>299</v>
      </c>
      <c r="E58" s="125" t="s">
        <v>47</v>
      </c>
      <c r="F58" s="125" t="s">
        <v>135</v>
      </c>
      <c r="G58" s="136">
        <v>1</v>
      </c>
      <c r="H58" s="70">
        <v>1</v>
      </c>
      <c r="I58" s="52">
        <v>0</v>
      </c>
      <c r="J58" s="52">
        <v>0</v>
      </c>
      <c r="K58" s="52">
        <v>1</v>
      </c>
      <c r="L58" s="52">
        <v>0</v>
      </c>
      <c r="M58" s="71"/>
      <c r="N58" s="126"/>
      <c r="O58" s="126">
        <v>1</v>
      </c>
      <c r="P58" s="72"/>
      <c r="Q58" s="73" t="s">
        <v>136</v>
      </c>
      <c r="R58" s="74">
        <v>0</v>
      </c>
      <c r="S58" s="127">
        <v>0</v>
      </c>
      <c r="T58" s="127" t="s">
        <v>0</v>
      </c>
      <c r="U58" s="75">
        <v>0</v>
      </c>
      <c r="V58" s="76" t="s">
        <v>138</v>
      </c>
      <c r="W58" s="76" t="s">
        <v>138</v>
      </c>
      <c r="X58" s="76" t="s">
        <v>145</v>
      </c>
      <c r="Y58" s="76" t="s">
        <v>138</v>
      </c>
      <c r="Z58" s="83" t="s">
        <v>140</v>
      </c>
      <c r="AA58" s="78" t="s">
        <v>140</v>
      </c>
      <c r="AB58" s="128" t="s">
        <v>140</v>
      </c>
      <c r="AC58" s="129">
        <v>1</v>
      </c>
      <c r="AD58" s="79" t="s">
        <v>140</v>
      </c>
      <c r="AE58" s="80">
        <v>1</v>
      </c>
      <c r="AF58" s="81" t="s">
        <v>300</v>
      </c>
      <c r="AG58" s="125" t="s">
        <v>25</v>
      </c>
      <c r="AH58" s="82" t="s">
        <v>97</v>
      </c>
      <c r="AI58" t="s">
        <v>301</v>
      </c>
    </row>
    <row r="59" spans="2:35" ht="371.25" x14ac:dyDescent="0.25">
      <c r="B59" s="69" t="s">
        <v>42</v>
      </c>
      <c r="C59" s="125" t="s">
        <v>46</v>
      </c>
      <c r="D59" s="125" t="s">
        <v>299</v>
      </c>
      <c r="E59" s="125" t="s">
        <v>302</v>
      </c>
      <c r="F59" s="125" t="s">
        <v>135</v>
      </c>
      <c r="G59" s="136">
        <v>1</v>
      </c>
      <c r="H59" s="70">
        <v>1</v>
      </c>
      <c r="I59" s="52">
        <v>0</v>
      </c>
      <c r="J59" s="52">
        <v>1</v>
      </c>
      <c r="K59" s="52">
        <v>0</v>
      </c>
      <c r="L59" s="52">
        <v>0</v>
      </c>
      <c r="M59" s="71"/>
      <c r="N59" s="126">
        <v>1</v>
      </c>
      <c r="O59" s="126"/>
      <c r="P59" s="72"/>
      <c r="Q59" s="73" t="s">
        <v>136</v>
      </c>
      <c r="R59" s="74">
        <v>0</v>
      </c>
      <c r="S59" s="127" t="s">
        <v>0</v>
      </c>
      <c r="T59" s="127">
        <v>0</v>
      </c>
      <c r="U59" s="75">
        <v>0</v>
      </c>
      <c r="V59" s="76" t="s">
        <v>138</v>
      </c>
      <c r="W59" s="76" t="s">
        <v>145</v>
      </c>
      <c r="X59" s="76" t="s">
        <v>138</v>
      </c>
      <c r="Y59" s="76" t="s">
        <v>138</v>
      </c>
      <c r="Z59" s="83">
        <v>1</v>
      </c>
      <c r="AA59" s="78" t="s">
        <v>140</v>
      </c>
      <c r="AB59" s="128">
        <v>1</v>
      </c>
      <c r="AC59" s="129" t="s">
        <v>140</v>
      </c>
      <c r="AD59" s="79" t="s">
        <v>140</v>
      </c>
      <c r="AE59" s="80">
        <v>1</v>
      </c>
      <c r="AF59" s="81" t="s">
        <v>303</v>
      </c>
      <c r="AG59" s="125" t="s">
        <v>25</v>
      </c>
      <c r="AH59" s="82" t="s">
        <v>97</v>
      </c>
      <c r="AI59" t="s">
        <v>304</v>
      </c>
    </row>
    <row r="60" spans="2:35" ht="185.25" x14ac:dyDescent="0.25">
      <c r="B60" s="69" t="s">
        <v>42</v>
      </c>
      <c r="C60" s="125" t="s">
        <v>48</v>
      </c>
      <c r="D60" s="125" t="s">
        <v>305</v>
      </c>
      <c r="E60" s="125" t="s">
        <v>306</v>
      </c>
      <c r="F60" s="136" t="s">
        <v>135</v>
      </c>
      <c r="G60" s="136">
        <v>1</v>
      </c>
      <c r="H60" s="70">
        <v>1</v>
      </c>
      <c r="I60" s="52">
        <v>0</v>
      </c>
      <c r="J60" s="52">
        <v>0</v>
      </c>
      <c r="K60" s="52">
        <v>1</v>
      </c>
      <c r="L60" s="52">
        <v>0</v>
      </c>
      <c r="M60" s="71"/>
      <c r="N60" s="126"/>
      <c r="O60" s="126">
        <v>1</v>
      </c>
      <c r="P60" s="72"/>
      <c r="Q60" s="73" t="s">
        <v>136</v>
      </c>
      <c r="R60" s="74">
        <v>0</v>
      </c>
      <c r="S60" s="127">
        <v>0</v>
      </c>
      <c r="T60" s="127" t="s">
        <v>307</v>
      </c>
      <c r="U60" s="75">
        <v>0</v>
      </c>
      <c r="V60" s="76" t="s">
        <v>138</v>
      </c>
      <c r="W60" s="76" t="s">
        <v>138</v>
      </c>
      <c r="X60" s="76" t="s">
        <v>145</v>
      </c>
      <c r="Y60" s="76" t="s">
        <v>138</v>
      </c>
      <c r="Z60" s="83" t="s">
        <v>140</v>
      </c>
      <c r="AA60" s="78" t="s">
        <v>140</v>
      </c>
      <c r="AB60" s="128" t="s">
        <v>140</v>
      </c>
      <c r="AC60" s="129">
        <v>1</v>
      </c>
      <c r="AD60" s="79" t="s">
        <v>140</v>
      </c>
      <c r="AE60" s="80">
        <v>1</v>
      </c>
      <c r="AF60" s="81" t="s">
        <v>308</v>
      </c>
      <c r="AG60" s="125" t="s">
        <v>25</v>
      </c>
      <c r="AH60" s="82" t="s">
        <v>90</v>
      </c>
      <c r="AI60" t="s">
        <v>188</v>
      </c>
    </row>
    <row r="61" spans="2:35" ht="409.5" x14ac:dyDescent="0.25">
      <c r="B61" s="69" t="s">
        <v>42</v>
      </c>
      <c r="C61" s="125" t="s">
        <v>48</v>
      </c>
      <c r="D61" s="125" t="s">
        <v>309</v>
      </c>
      <c r="E61" s="125" t="s">
        <v>310</v>
      </c>
      <c r="F61" s="136" t="s">
        <v>2</v>
      </c>
      <c r="G61" s="136">
        <v>4</v>
      </c>
      <c r="H61" s="70">
        <v>1</v>
      </c>
      <c r="I61" s="52">
        <v>1</v>
      </c>
      <c r="J61" s="52">
        <v>1</v>
      </c>
      <c r="K61" s="52">
        <v>1</v>
      </c>
      <c r="L61" s="52">
        <v>0</v>
      </c>
      <c r="M61" s="71">
        <v>1</v>
      </c>
      <c r="N61" s="126">
        <v>1</v>
      </c>
      <c r="O61" s="126">
        <v>1</v>
      </c>
      <c r="P61" s="72">
        <v>1</v>
      </c>
      <c r="Q61" s="73" t="s">
        <v>136</v>
      </c>
      <c r="R61" s="74" t="s">
        <v>0</v>
      </c>
      <c r="S61" s="127" t="s">
        <v>0</v>
      </c>
      <c r="T61" s="127" t="s">
        <v>0</v>
      </c>
      <c r="U61" s="75" t="s">
        <v>0</v>
      </c>
      <c r="V61" s="76" t="s">
        <v>145</v>
      </c>
      <c r="W61" s="76" t="s">
        <v>145</v>
      </c>
      <c r="X61" s="76" t="s">
        <v>145</v>
      </c>
      <c r="Y61" s="76" t="s">
        <v>139</v>
      </c>
      <c r="Z61" s="83">
        <v>1</v>
      </c>
      <c r="AA61" s="78">
        <v>1</v>
      </c>
      <c r="AB61" s="128">
        <v>1</v>
      </c>
      <c r="AC61" s="129">
        <v>1</v>
      </c>
      <c r="AD61" s="79" t="s">
        <v>150</v>
      </c>
      <c r="AE61" s="80">
        <v>0.75</v>
      </c>
      <c r="AF61" s="81" t="s">
        <v>311</v>
      </c>
      <c r="AG61" s="125" t="s">
        <v>25</v>
      </c>
      <c r="AH61" s="82" t="s">
        <v>90</v>
      </c>
      <c r="AI61" t="s">
        <v>312</v>
      </c>
    </row>
    <row r="62" spans="2:35" ht="356.25" x14ac:dyDescent="0.25">
      <c r="B62" s="69" t="s">
        <v>42</v>
      </c>
      <c r="C62" s="125" t="s">
        <v>48</v>
      </c>
      <c r="D62" s="125" t="s">
        <v>313</v>
      </c>
      <c r="E62" s="125" t="s">
        <v>314</v>
      </c>
      <c r="F62" s="136" t="s">
        <v>135</v>
      </c>
      <c r="G62" s="136">
        <v>1</v>
      </c>
      <c r="H62" s="70">
        <v>1</v>
      </c>
      <c r="I62" s="52">
        <v>0.1</v>
      </c>
      <c r="J62" s="52">
        <v>0.9</v>
      </c>
      <c r="K62" s="52">
        <v>0</v>
      </c>
      <c r="L62" s="52">
        <v>0</v>
      </c>
      <c r="M62" s="71"/>
      <c r="N62" s="126">
        <v>1</v>
      </c>
      <c r="O62" s="126"/>
      <c r="P62" s="72"/>
      <c r="Q62" s="73" t="s">
        <v>136</v>
      </c>
      <c r="R62" s="74">
        <v>0</v>
      </c>
      <c r="S62" s="127" t="s">
        <v>0</v>
      </c>
      <c r="T62" s="127">
        <v>0</v>
      </c>
      <c r="U62" s="75">
        <v>0</v>
      </c>
      <c r="V62" s="76" t="s">
        <v>137</v>
      </c>
      <c r="W62" s="76" t="s">
        <v>145</v>
      </c>
      <c r="X62" s="76" t="s">
        <v>138</v>
      </c>
      <c r="Y62" s="76" t="s">
        <v>138</v>
      </c>
      <c r="Z62" s="83">
        <v>1</v>
      </c>
      <c r="AA62" s="78">
        <v>0.1</v>
      </c>
      <c r="AB62" s="128">
        <v>1</v>
      </c>
      <c r="AC62" s="129" t="s">
        <v>140</v>
      </c>
      <c r="AD62" s="79" t="s">
        <v>140</v>
      </c>
      <c r="AE62" s="80">
        <v>1</v>
      </c>
      <c r="AF62" s="81" t="s">
        <v>315</v>
      </c>
      <c r="AG62" s="125" t="s">
        <v>25</v>
      </c>
      <c r="AH62" s="82" t="s">
        <v>90</v>
      </c>
      <c r="AI62" t="s">
        <v>188</v>
      </c>
    </row>
    <row r="63" spans="2:35" ht="409.5" x14ac:dyDescent="0.25">
      <c r="B63" s="69" t="s">
        <v>42</v>
      </c>
      <c r="C63" s="125" t="s">
        <v>48</v>
      </c>
      <c r="D63" s="125" t="s">
        <v>316</v>
      </c>
      <c r="E63" s="125" t="s">
        <v>317</v>
      </c>
      <c r="F63" s="136" t="s">
        <v>135</v>
      </c>
      <c r="G63" s="136">
        <v>1</v>
      </c>
      <c r="H63" s="70">
        <v>1</v>
      </c>
      <c r="I63" s="52">
        <v>0.1</v>
      </c>
      <c r="J63" s="52">
        <v>0.9</v>
      </c>
      <c r="K63" s="52">
        <v>0</v>
      </c>
      <c r="L63" s="52">
        <v>0</v>
      </c>
      <c r="M63" s="71"/>
      <c r="N63" s="126">
        <v>1</v>
      </c>
      <c r="O63" s="126"/>
      <c r="P63" s="72"/>
      <c r="Q63" s="73" t="s">
        <v>136</v>
      </c>
      <c r="R63" s="74">
        <v>0</v>
      </c>
      <c r="S63" s="127" t="s">
        <v>0</v>
      </c>
      <c r="T63" s="127">
        <v>0</v>
      </c>
      <c r="U63" s="75">
        <v>0</v>
      </c>
      <c r="V63" s="76" t="s">
        <v>137</v>
      </c>
      <c r="W63" s="76" t="s">
        <v>145</v>
      </c>
      <c r="X63" s="76" t="s">
        <v>138</v>
      </c>
      <c r="Y63" s="76" t="s">
        <v>138</v>
      </c>
      <c r="Z63" s="83">
        <v>1</v>
      </c>
      <c r="AA63" s="78">
        <v>0.1</v>
      </c>
      <c r="AB63" s="128">
        <v>1</v>
      </c>
      <c r="AC63" s="129" t="s">
        <v>140</v>
      </c>
      <c r="AD63" s="79" t="s">
        <v>140</v>
      </c>
      <c r="AE63" s="80">
        <v>1</v>
      </c>
      <c r="AF63" s="81" t="s">
        <v>318</v>
      </c>
      <c r="AG63" s="125" t="s">
        <v>25</v>
      </c>
      <c r="AH63" s="82" t="s">
        <v>90</v>
      </c>
      <c r="AI63" t="s">
        <v>188</v>
      </c>
    </row>
    <row r="64" spans="2:35" ht="409.5" x14ac:dyDescent="0.25">
      <c r="B64" s="69" t="s">
        <v>42</v>
      </c>
      <c r="C64" s="125" t="s">
        <v>48</v>
      </c>
      <c r="D64" s="125" t="s">
        <v>319</v>
      </c>
      <c r="E64" s="125" t="s">
        <v>320</v>
      </c>
      <c r="F64" s="136" t="s">
        <v>135</v>
      </c>
      <c r="G64" s="136">
        <v>1</v>
      </c>
      <c r="H64" s="70">
        <v>1</v>
      </c>
      <c r="I64" s="52">
        <v>0.4</v>
      </c>
      <c r="J64" s="52">
        <v>0.6</v>
      </c>
      <c r="K64" s="52">
        <v>0</v>
      </c>
      <c r="L64" s="52">
        <v>0</v>
      </c>
      <c r="M64" s="71"/>
      <c r="N64" s="126">
        <v>1</v>
      </c>
      <c r="O64" s="126"/>
      <c r="P64" s="72"/>
      <c r="Q64" s="73" t="s">
        <v>136</v>
      </c>
      <c r="R64" s="74">
        <v>0</v>
      </c>
      <c r="S64" s="127" t="s">
        <v>0</v>
      </c>
      <c r="T64" s="127">
        <v>0</v>
      </c>
      <c r="U64" s="75">
        <v>0</v>
      </c>
      <c r="V64" s="76" t="s">
        <v>137</v>
      </c>
      <c r="W64" s="76" t="s">
        <v>145</v>
      </c>
      <c r="X64" s="76" t="s">
        <v>138</v>
      </c>
      <c r="Y64" s="76" t="s">
        <v>138</v>
      </c>
      <c r="Z64" s="83">
        <v>1</v>
      </c>
      <c r="AA64" s="78">
        <v>0.4</v>
      </c>
      <c r="AB64" s="128">
        <v>1</v>
      </c>
      <c r="AC64" s="129" t="s">
        <v>140</v>
      </c>
      <c r="AD64" s="79" t="s">
        <v>140</v>
      </c>
      <c r="AE64" s="80">
        <v>1</v>
      </c>
      <c r="AF64" s="81" t="s">
        <v>321</v>
      </c>
      <c r="AG64" s="125" t="s">
        <v>25</v>
      </c>
      <c r="AH64" s="82" t="s">
        <v>90</v>
      </c>
      <c r="AI64" t="s">
        <v>188</v>
      </c>
    </row>
    <row r="65" spans="2:35" ht="342" x14ac:dyDescent="0.25">
      <c r="B65" s="69" t="s">
        <v>42</v>
      </c>
      <c r="C65" s="125" t="s">
        <v>48</v>
      </c>
      <c r="D65" s="125" t="s">
        <v>322</v>
      </c>
      <c r="E65" s="125" t="s">
        <v>323</v>
      </c>
      <c r="F65" s="136" t="s">
        <v>135</v>
      </c>
      <c r="G65" s="136">
        <v>2</v>
      </c>
      <c r="H65" s="70">
        <v>2</v>
      </c>
      <c r="I65" s="52">
        <v>1</v>
      </c>
      <c r="J65" s="52">
        <v>1</v>
      </c>
      <c r="K65" s="52">
        <v>0</v>
      </c>
      <c r="L65" s="52">
        <v>0</v>
      </c>
      <c r="M65" s="71">
        <v>1</v>
      </c>
      <c r="N65" s="126">
        <v>1</v>
      </c>
      <c r="O65" s="126"/>
      <c r="P65" s="72"/>
      <c r="Q65" s="73" t="s">
        <v>136</v>
      </c>
      <c r="R65" s="74" t="s">
        <v>0</v>
      </c>
      <c r="S65" s="127" t="s">
        <v>0</v>
      </c>
      <c r="T65" s="127">
        <v>0</v>
      </c>
      <c r="U65" s="75">
        <v>0</v>
      </c>
      <c r="V65" s="76" t="s">
        <v>145</v>
      </c>
      <c r="W65" s="76" t="s">
        <v>145</v>
      </c>
      <c r="X65" s="76" t="s">
        <v>138</v>
      </c>
      <c r="Y65" s="76" t="s">
        <v>138</v>
      </c>
      <c r="Z65" s="83">
        <v>1</v>
      </c>
      <c r="AA65" s="78">
        <v>1</v>
      </c>
      <c r="AB65" s="128">
        <v>1</v>
      </c>
      <c r="AC65" s="129" t="s">
        <v>140</v>
      </c>
      <c r="AD65" s="79" t="s">
        <v>140</v>
      </c>
      <c r="AE65" s="80">
        <v>1</v>
      </c>
      <c r="AF65" s="81" t="s">
        <v>324</v>
      </c>
      <c r="AG65" s="125" t="s">
        <v>25</v>
      </c>
      <c r="AH65" s="82" t="s">
        <v>90</v>
      </c>
      <c r="AI65" t="s">
        <v>188</v>
      </c>
    </row>
    <row r="66" spans="2:35" ht="409.5" x14ac:dyDescent="0.25">
      <c r="B66" s="69" t="s">
        <v>42</v>
      </c>
      <c r="C66" s="125" t="s">
        <v>48</v>
      </c>
      <c r="D66" s="125" t="s">
        <v>325</v>
      </c>
      <c r="E66" s="125" t="s">
        <v>326</v>
      </c>
      <c r="F66" s="136" t="s">
        <v>135</v>
      </c>
      <c r="G66" s="136">
        <v>1</v>
      </c>
      <c r="H66" s="70">
        <v>1</v>
      </c>
      <c r="I66" s="52">
        <v>0.1</v>
      </c>
      <c r="J66" s="52">
        <v>0.9</v>
      </c>
      <c r="K66" s="52">
        <v>0</v>
      </c>
      <c r="L66" s="52">
        <v>0</v>
      </c>
      <c r="M66" s="71"/>
      <c r="N66" s="126">
        <v>1</v>
      </c>
      <c r="O66" s="126"/>
      <c r="P66" s="72"/>
      <c r="Q66" s="73" t="s">
        <v>136</v>
      </c>
      <c r="R66" s="74">
        <v>0</v>
      </c>
      <c r="S66" s="127" t="s">
        <v>0</v>
      </c>
      <c r="T66" s="127">
        <v>0</v>
      </c>
      <c r="U66" s="75">
        <v>0</v>
      </c>
      <c r="V66" s="76" t="s">
        <v>137</v>
      </c>
      <c r="W66" s="76" t="s">
        <v>145</v>
      </c>
      <c r="X66" s="76" t="s">
        <v>138</v>
      </c>
      <c r="Y66" s="76" t="s">
        <v>138</v>
      </c>
      <c r="Z66" s="83">
        <v>1</v>
      </c>
      <c r="AA66" s="78">
        <v>0.1</v>
      </c>
      <c r="AB66" s="128">
        <v>1</v>
      </c>
      <c r="AC66" s="129" t="s">
        <v>140</v>
      </c>
      <c r="AD66" s="79" t="s">
        <v>140</v>
      </c>
      <c r="AE66" s="80">
        <v>1</v>
      </c>
      <c r="AF66" s="81" t="s">
        <v>327</v>
      </c>
      <c r="AG66" s="125" t="s">
        <v>25</v>
      </c>
      <c r="AH66" s="82" t="s">
        <v>90</v>
      </c>
      <c r="AI66" t="s">
        <v>188</v>
      </c>
    </row>
    <row r="67" spans="2:35" ht="256.5" x14ac:dyDescent="0.25">
      <c r="B67" s="69" t="s">
        <v>42</v>
      </c>
      <c r="C67" s="125" t="s">
        <v>48</v>
      </c>
      <c r="D67" s="125" t="s">
        <v>328</v>
      </c>
      <c r="E67" s="125" t="s">
        <v>329</v>
      </c>
      <c r="F67" s="125" t="s">
        <v>135</v>
      </c>
      <c r="G67" s="136">
        <v>1</v>
      </c>
      <c r="H67" s="70">
        <v>1</v>
      </c>
      <c r="I67" s="52">
        <v>0</v>
      </c>
      <c r="J67" s="52">
        <v>0</v>
      </c>
      <c r="K67" s="52">
        <v>0</v>
      </c>
      <c r="L67" s="52">
        <v>0</v>
      </c>
      <c r="M67" s="71"/>
      <c r="N67" s="126"/>
      <c r="O67" s="126">
        <v>1</v>
      </c>
      <c r="P67" s="72"/>
      <c r="Q67" s="73" t="s">
        <v>136</v>
      </c>
      <c r="R67" s="74">
        <v>0</v>
      </c>
      <c r="S67" s="127">
        <v>0</v>
      </c>
      <c r="T67" s="127" t="s">
        <v>0</v>
      </c>
      <c r="U67" s="75">
        <v>0</v>
      </c>
      <c r="V67" s="76" t="s">
        <v>138</v>
      </c>
      <c r="W67" s="76" t="s">
        <v>138</v>
      </c>
      <c r="X67" s="76" t="s">
        <v>139</v>
      </c>
      <c r="Y67" s="76" t="s">
        <v>138</v>
      </c>
      <c r="Z67" s="83" t="s">
        <v>140</v>
      </c>
      <c r="AA67" s="78" t="s">
        <v>140</v>
      </c>
      <c r="AB67" s="128" t="s">
        <v>140</v>
      </c>
      <c r="AC67" s="129" t="s">
        <v>150</v>
      </c>
      <c r="AD67" s="79" t="s">
        <v>140</v>
      </c>
      <c r="AE67" s="80">
        <v>0</v>
      </c>
      <c r="AF67" s="81" t="s">
        <v>330</v>
      </c>
      <c r="AG67" s="125">
        <v>0</v>
      </c>
      <c r="AH67" s="82" t="s">
        <v>41</v>
      </c>
      <c r="AI67" t="s">
        <v>237</v>
      </c>
    </row>
    <row r="68" spans="2:35" ht="285" x14ac:dyDescent="0.25">
      <c r="B68" s="69" t="s">
        <v>42</v>
      </c>
      <c r="C68" s="125" t="s">
        <v>48</v>
      </c>
      <c r="D68" s="125" t="s">
        <v>59</v>
      </c>
      <c r="E68" s="125" t="s">
        <v>331</v>
      </c>
      <c r="F68" s="125" t="s">
        <v>135</v>
      </c>
      <c r="G68" s="136">
        <v>1</v>
      </c>
      <c r="H68" s="70">
        <v>1</v>
      </c>
      <c r="I68" s="52">
        <v>0</v>
      </c>
      <c r="J68" s="52">
        <v>0</v>
      </c>
      <c r="K68" s="52">
        <v>0</v>
      </c>
      <c r="L68" s="52">
        <v>0</v>
      </c>
      <c r="M68" s="71"/>
      <c r="N68" s="126"/>
      <c r="O68" s="126"/>
      <c r="P68" s="72">
        <v>1</v>
      </c>
      <c r="Q68" s="73" t="s">
        <v>136</v>
      </c>
      <c r="R68" s="74">
        <v>0</v>
      </c>
      <c r="S68" s="127">
        <v>0</v>
      </c>
      <c r="T68" s="127">
        <v>0</v>
      </c>
      <c r="U68" s="75" t="s">
        <v>0</v>
      </c>
      <c r="V68" s="76" t="s">
        <v>138</v>
      </c>
      <c r="W68" s="76" t="s">
        <v>138</v>
      </c>
      <c r="X68" s="76" t="s">
        <v>138</v>
      </c>
      <c r="Y68" s="76" t="s">
        <v>139</v>
      </c>
      <c r="Z68" s="83" t="s">
        <v>140</v>
      </c>
      <c r="AA68" s="78" t="s">
        <v>140</v>
      </c>
      <c r="AB68" s="128" t="s">
        <v>140</v>
      </c>
      <c r="AC68" s="129" t="s">
        <v>140</v>
      </c>
      <c r="AD68" s="79" t="s">
        <v>150</v>
      </c>
      <c r="AE68" s="80">
        <v>0</v>
      </c>
      <c r="AF68" s="81" t="s">
        <v>332</v>
      </c>
      <c r="AG68" s="125">
        <v>0</v>
      </c>
      <c r="AH68" s="82" t="s">
        <v>41</v>
      </c>
      <c r="AI68" t="s">
        <v>237</v>
      </c>
    </row>
    <row r="69" spans="2:35" ht="409.5" x14ac:dyDescent="0.25">
      <c r="B69" s="69" t="s">
        <v>42</v>
      </c>
      <c r="C69" s="125" t="s">
        <v>49</v>
      </c>
      <c r="D69" s="125" t="s">
        <v>333</v>
      </c>
      <c r="E69" s="125" t="s">
        <v>50</v>
      </c>
      <c r="F69" s="136" t="s">
        <v>135</v>
      </c>
      <c r="G69" s="137">
        <v>4</v>
      </c>
      <c r="H69" s="70">
        <v>4</v>
      </c>
      <c r="I69" s="52">
        <v>1</v>
      </c>
      <c r="J69" s="52">
        <v>1</v>
      </c>
      <c r="K69" s="52">
        <v>1</v>
      </c>
      <c r="L69" s="52">
        <v>0</v>
      </c>
      <c r="M69" s="71">
        <v>1</v>
      </c>
      <c r="N69" s="126">
        <v>1</v>
      </c>
      <c r="O69" s="126">
        <v>1</v>
      </c>
      <c r="P69" s="72">
        <v>1</v>
      </c>
      <c r="Q69" s="73" t="s">
        <v>136</v>
      </c>
      <c r="R69" s="74" t="s">
        <v>0</v>
      </c>
      <c r="S69" s="127" t="s">
        <v>0</v>
      </c>
      <c r="T69" s="127" t="s">
        <v>0</v>
      </c>
      <c r="U69" s="75" t="s">
        <v>0</v>
      </c>
      <c r="V69" s="76" t="s">
        <v>145</v>
      </c>
      <c r="W69" s="76" t="s">
        <v>145</v>
      </c>
      <c r="X69" s="76" t="s">
        <v>145</v>
      </c>
      <c r="Y69" s="76" t="s">
        <v>139</v>
      </c>
      <c r="Z69" s="83">
        <v>1</v>
      </c>
      <c r="AA69" s="78">
        <v>1</v>
      </c>
      <c r="AB69" s="128">
        <v>1</v>
      </c>
      <c r="AC69" s="129">
        <v>1</v>
      </c>
      <c r="AD69" s="79" t="s">
        <v>150</v>
      </c>
      <c r="AE69" s="80">
        <v>0.75</v>
      </c>
      <c r="AF69" s="81" t="s">
        <v>334</v>
      </c>
      <c r="AG69" s="125" t="s">
        <v>25</v>
      </c>
      <c r="AH69" s="82" t="s">
        <v>95</v>
      </c>
      <c r="AI69" t="s">
        <v>335</v>
      </c>
    </row>
    <row r="70" spans="2:35" ht="409.5" x14ac:dyDescent="0.25">
      <c r="B70" s="69" t="s">
        <v>42</v>
      </c>
      <c r="C70" s="125" t="s">
        <v>49</v>
      </c>
      <c r="D70" s="125" t="s">
        <v>333</v>
      </c>
      <c r="E70" s="125" t="s">
        <v>336</v>
      </c>
      <c r="F70" s="136" t="s">
        <v>2</v>
      </c>
      <c r="G70" s="137">
        <v>3</v>
      </c>
      <c r="H70" s="70">
        <v>1</v>
      </c>
      <c r="I70" s="52">
        <v>1</v>
      </c>
      <c r="J70" s="52">
        <v>1</v>
      </c>
      <c r="K70" s="52">
        <v>1</v>
      </c>
      <c r="L70" s="52">
        <v>0</v>
      </c>
      <c r="M70" s="71">
        <v>1</v>
      </c>
      <c r="N70" s="126">
        <v>1</v>
      </c>
      <c r="O70" s="126">
        <v>1</v>
      </c>
      <c r="P70" s="72"/>
      <c r="Q70" s="73" t="s">
        <v>136</v>
      </c>
      <c r="R70" s="74" t="s">
        <v>0</v>
      </c>
      <c r="S70" s="127" t="s">
        <v>0</v>
      </c>
      <c r="T70" s="127" t="s">
        <v>0</v>
      </c>
      <c r="U70" s="75">
        <v>0</v>
      </c>
      <c r="V70" s="76" t="s">
        <v>145</v>
      </c>
      <c r="W70" s="76" t="s">
        <v>145</v>
      </c>
      <c r="X70" s="76" t="s">
        <v>145</v>
      </c>
      <c r="Y70" s="76" t="s">
        <v>138</v>
      </c>
      <c r="Z70" s="83">
        <v>1</v>
      </c>
      <c r="AA70" s="78">
        <v>1</v>
      </c>
      <c r="AB70" s="128">
        <v>1</v>
      </c>
      <c r="AC70" s="129">
        <v>1</v>
      </c>
      <c r="AD70" s="79" t="s">
        <v>140</v>
      </c>
      <c r="AE70" s="80">
        <v>1</v>
      </c>
      <c r="AF70" s="81" t="s">
        <v>337</v>
      </c>
      <c r="AG70" s="125" t="s">
        <v>25</v>
      </c>
      <c r="AH70" s="82" t="s">
        <v>95</v>
      </c>
      <c r="AI70" t="s">
        <v>335</v>
      </c>
    </row>
    <row r="71" spans="2:35" ht="303.75" x14ac:dyDescent="0.25">
      <c r="B71" s="69" t="s">
        <v>42</v>
      </c>
      <c r="C71" s="125" t="s">
        <v>49</v>
      </c>
      <c r="D71" s="125" t="s">
        <v>338</v>
      </c>
      <c r="E71" s="125" t="s">
        <v>51</v>
      </c>
      <c r="F71" s="125" t="s">
        <v>135</v>
      </c>
      <c r="G71" s="136">
        <v>1</v>
      </c>
      <c r="H71" s="70">
        <v>1</v>
      </c>
      <c r="I71" s="85">
        <v>0.5</v>
      </c>
      <c r="J71" s="85">
        <v>0.3</v>
      </c>
      <c r="K71" s="85">
        <v>0.1</v>
      </c>
      <c r="L71" s="52">
        <v>0</v>
      </c>
      <c r="M71" s="71"/>
      <c r="N71" s="126">
        <v>1</v>
      </c>
      <c r="O71" s="126"/>
      <c r="P71" s="72"/>
      <c r="Q71" s="73" t="s">
        <v>136</v>
      </c>
      <c r="R71" s="74">
        <v>0</v>
      </c>
      <c r="S71" s="127" t="s">
        <v>0</v>
      </c>
      <c r="T71" s="127">
        <v>0</v>
      </c>
      <c r="U71" s="75">
        <v>0</v>
      </c>
      <c r="V71" s="76" t="s">
        <v>137</v>
      </c>
      <c r="W71" s="76" t="s">
        <v>145</v>
      </c>
      <c r="X71" s="76" t="s">
        <v>137</v>
      </c>
      <c r="Y71" s="76" t="s">
        <v>138</v>
      </c>
      <c r="Z71" s="83">
        <v>0.8</v>
      </c>
      <c r="AA71" s="78">
        <v>0.5</v>
      </c>
      <c r="AB71" s="128">
        <v>0.8</v>
      </c>
      <c r="AC71" s="129">
        <v>0.9</v>
      </c>
      <c r="AD71" s="79" t="s">
        <v>140</v>
      </c>
      <c r="AE71" s="80">
        <v>0.9</v>
      </c>
      <c r="AF71" s="81" t="s">
        <v>339</v>
      </c>
      <c r="AG71" s="125" t="s">
        <v>25</v>
      </c>
      <c r="AH71" s="82" t="s">
        <v>41</v>
      </c>
      <c r="AI71" t="s">
        <v>237</v>
      </c>
    </row>
    <row r="72" spans="2:35" ht="409.5" x14ac:dyDescent="0.25">
      <c r="B72" s="69" t="s">
        <v>42</v>
      </c>
      <c r="C72" s="125" t="s">
        <v>49</v>
      </c>
      <c r="D72" s="125" t="s">
        <v>340</v>
      </c>
      <c r="E72" s="125" t="s">
        <v>341</v>
      </c>
      <c r="F72" s="136" t="s">
        <v>2</v>
      </c>
      <c r="G72" s="137">
        <v>4</v>
      </c>
      <c r="H72" s="70">
        <v>1</v>
      </c>
      <c r="I72" s="52">
        <v>1</v>
      </c>
      <c r="J72" s="52">
        <v>1</v>
      </c>
      <c r="K72" s="52">
        <v>1</v>
      </c>
      <c r="L72" s="52">
        <v>0</v>
      </c>
      <c r="M72" s="71">
        <v>1</v>
      </c>
      <c r="N72" s="126">
        <v>1</v>
      </c>
      <c r="O72" s="126">
        <v>1</v>
      </c>
      <c r="P72" s="72">
        <v>1</v>
      </c>
      <c r="Q72" s="73" t="s">
        <v>136</v>
      </c>
      <c r="R72" s="74" t="s">
        <v>0</v>
      </c>
      <c r="S72" s="127" t="s">
        <v>0</v>
      </c>
      <c r="T72" s="127" t="s">
        <v>0</v>
      </c>
      <c r="U72" s="75" t="s">
        <v>0</v>
      </c>
      <c r="V72" s="76" t="s">
        <v>145</v>
      </c>
      <c r="W72" s="76" t="s">
        <v>145</v>
      </c>
      <c r="X72" s="76" t="s">
        <v>145</v>
      </c>
      <c r="Y72" s="76" t="s">
        <v>139</v>
      </c>
      <c r="Z72" s="83">
        <v>1</v>
      </c>
      <c r="AA72" s="78">
        <v>1</v>
      </c>
      <c r="AB72" s="128">
        <v>1</v>
      </c>
      <c r="AC72" s="129">
        <v>1</v>
      </c>
      <c r="AD72" s="79" t="s">
        <v>150</v>
      </c>
      <c r="AE72" s="80">
        <v>0.75</v>
      </c>
      <c r="AF72" s="81" t="s">
        <v>342</v>
      </c>
      <c r="AG72" s="125" t="s">
        <v>25</v>
      </c>
      <c r="AH72" s="82" t="s">
        <v>95</v>
      </c>
      <c r="AI72" t="s">
        <v>335</v>
      </c>
    </row>
    <row r="73" spans="2:35" ht="157.5" x14ac:dyDescent="0.25">
      <c r="B73" s="69" t="s">
        <v>42</v>
      </c>
      <c r="C73" s="125" t="s">
        <v>49</v>
      </c>
      <c r="D73" s="125" t="s">
        <v>343</v>
      </c>
      <c r="E73" s="125" t="s">
        <v>344</v>
      </c>
      <c r="F73" s="125" t="s">
        <v>135</v>
      </c>
      <c r="G73" s="136">
        <v>1</v>
      </c>
      <c r="H73" s="70">
        <v>1</v>
      </c>
      <c r="I73" s="85">
        <v>0.1</v>
      </c>
      <c r="J73" s="85">
        <v>0.23</v>
      </c>
      <c r="K73" s="52">
        <v>0</v>
      </c>
      <c r="L73" s="52">
        <v>0</v>
      </c>
      <c r="M73" s="71"/>
      <c r="N73" s="126">
        <v>1</v>
      </c>
      <c r="O73" s="126"/>
      <c r="P73" s="72"/>
      <c r="Q73" s="73" t="s">
        <v>136</v>
      </c>
      <c r="R73" s="74">
        <v>0</v>
      </c>
      <c r="S73" s="127" t="s">
        <v>0</v>
      </c>
      <c r="T73" s="127">
        <v>0</v>
      </c>
      <c r="U73" s="75">
        <v>0</v>
      </c>
      <c r="V73" s="76" t="s">
        <v>137</v>
      </c>
      <c r="W73" s="76" t="s">
        <v>145</v>
      </c>
      <c r="X73" s="76" t="s">
        <v>138</v>
      </c>
      <c r="Y73" s="76" t="s">
        <v>138</v>
      </c>
      <c r="Z73" s="83">
        <v>0.33</v>
      </c>
      <c r="AA73" s="78">
        <v>0.1</v>
      </c>
      <c r="AB73" s="128">
        <v>0.33</v>
      </c>
      <c r="AC73" s="138">
        <v>0.33</v>
      </c>
      <c r="AD73" s="79" t="s">
        <v>140</v>
      </c>
      <c r="AE73" s="80">
        <v>0.33</v>
      </c>
      <c r="AF73" s="81" t="s">
        <v>345</v>
      </c>
      <c r="AG73" s="125" t="s">
        <v>25</v>
      </c>
      <c r="AH73" s="82" t="s">
        <v>41</v>
      </c>
      <c r="AI73" t="s">
        <v>237</v>
      </c>
    </row>
    <row r="74" spans="2:35" ht="348.75" x14ac:dyDescent="0.25">
      <c r="B74" s="69" t="s">
        <v>42</v>
      </c>
      <c r="C74" s="125" t="s">
        <v>49</v>
      </c>
      <c r="D74" s="125" t="s">
        <v>52</v>
      </c>
      <c r="E74" s="125" t="s">
        <v>53</v>
      </c>
      <c r="F74" s="125" t="s">
        <v>2</v>
      </c>
      <c r="G74" s="136">
        <v>2</v>
      </c>
      <c r="H74" s="86">
        <v>1</v>
      </c>
      <c r="I74" s="52">
        <v>1</v>
      </c>
      <c r="J74" s="52">
        <v>1</v>
      </c>
      <c r="K74" s="52">
        <v>1</v>
      </c>
      <c r="L74" s="52">
        <v>0</v>
      </c>
      <c r="M74" s="71"/>
      <c r="N74" s="139">
        <v>1</v>
      </c>
      <c r="O74" s="126"/>
      <c r="P74" s="95">
        <v>1</v>
      </c>
      <c r="Q74" s="73" t="s">
        <v>136</v>
      </c>
      <c r="R74" s="74">
        <v>0</v>
      </c>
      <c r="S74" s="127" t="s">
        <v>0</v>
      </c>
      <c r="T74" s="127">
        <v>0</v>
      </c>
      <c r="U74" s="75" t="s">
        <v>0</v>
      </c>
      <c r="V74" s="76" t="s">
        <v>137</v>
      </c>
      <c r="W74" s="76" t="s">
        <v>145</v>
      </c>
      <c r="X74" s="76" t="s">
        <v>137</v>
      </c>
      <c r="Y74" s="76" t="s">
        <v>139</v>
      </c>
      <c r="Z74" s="83">
        <v>2</v>
      </c>
      <c r="AA74" s="78">
        <v>1</v>
      </c>
      <c r="AB74" s="128">
        <v>1</v>
      </c>
      <c r="AC74" s="129">
        <v>1</v>
      </c>
      <c r="AD74" s="79" t="s">
        <v>150</v>
      </c>
      <c r="AE74" s="80" t="s">
        <v>170</v>
      </c>
      <c r="AF74" s="81" t="s">
        <v>346</v>
      </c>
      <c r="AG74" s="125" t="s">
        <v>25</v>
      </c>
      <c r="AH74" s="82" t="s">
        <v>89</v>
      </c>
      <c r="AI74" t="s">
        <v>347</v>
      </c>
    </row>
    <row r="75" spans="2:35" ht="409.5" x14ac:dyDescent="0.25">
      <c r="B75" s="69" t="s">
        <v>42</v>
      </c>
      <c r="C75" s="125" t="s">
        <v>54</v>
      </c>
      <c r="D75" s="125" t="s">
        <v>348</v>
      </c>
      <c r="E75" s="125" t="s">
        <v>57</v>
      </c>
      <c r="F75" s="136" t="s">
        <v>135</v>
      </c>
      <c r="G75" s="137">
        <v>1</v>
      </c>
      <c r="H75" s="70">
        <v>1</v>
      </c>
      <c r="I75" s="52">
        <v>0</v>
      </c>
      <c r="J75" s="52">
        <v>0.9</v>
      </c>
      <c r="K75" s="52">
        <v>0</v>
      </c>
      <c r="L75" s="52">
        <v>0</v>
      </c>
      <c r="M75" s="71"/>
      <c r="N75" s="126">
        <v>1</v>
      </c>
      <c r="O75" s="126"/>
      <c r="P75" s="72"/>
      <c r="Q75" s="73" t="s">
        <v>136</v>
      </c>
      <c r="R75" s="74">
        <v>0</v>
      </c>
      <c r="S75" s="127" t="s">
        <v>0</v>
      </c>
      <c r="T75" s="127">
        <v>0</v>
      </c>
      <c r="U75" s="75">
        <v>0</v>
      </c>
      <c r="V75" s="76" t="s">
        <v>138</v>
      </c>
      <c r="W75" s="76" t="s">
        <v>145</v>
      </c>
      <c r="X75" s="76" t="s">
        <v>138</v>
      </c>
      <c r="Y75" s="76" t="s">
        <v>138</v>
      </c>
      <c r="Z75" s="83">
        <v>0.9</v>
      </c>
      <c r="AA75" s="78" t="s">
        <v>140</v>
      </c>
      <c r="AB75" s="128">
        <v>0.9</v>
      </c>
      <c r="AC75" s="129">
        <v>0.9</v>
      </c>
      <c r="AD75" s="79" t="s">
        <v>140</v>
      </c>
      <c r="AE75" s="80">
        <v>0.9</v>
      </c>
      <c r="AF75" s="81" t="s">
        <v>349</v>
      </c>
      <c r="AG75" s="125" t="s">
        <v>350</v>
      </c>
      <c r="AH75" s="82" t="s">
        <v>95</v>
      </c>
      <c r="AI75" t="s">
        <v>351</v>
      </c>
    </row>
    <row r="76" spans="2:35" ht="409.5" x14ac:dyDescent="0.25">
      <c r="B76" s="69" t="s">
        <v>42</v>
      </c>
      <c r="C76" s="125" t="s">
        <v>54</v>
      </c>
      <c r="D76" s="125" t="s">
        <v>348</v>
      </c>
      <c r="E76" s="125" t="s">
        <v>58</v>
      </c>
      <c r="F76" s="136" t="s">
        <v>135</v>
      </c>
      <c r="G76" s="137">
        <v>1</v>
      </c>
      <c r="H76" s="70">
        <v>1</v>
      </c>
      <c r="I76" s="52">
        <v>0</v>
      </c>
      <c r="J76" s="52">
        <v>0</v>
      </c>
      <c r="K76" s="52">
        <v>0</v>
      </c>
      <c r="L76" s="52">
        <v>0</v>
      </c>
      <c r="M76" s="71"/>
      <c r="N76" s="126"/>
      <c r="O76" s="126">
        <v>1</v>
      </c>
      <c r="P76" s="72"/>
      <c r="Q76" s="73" t="s">
        <v>136</v>
      </c>
      <c r="R76" s="74">
        <v>0</v>
      </c>
      <c r="S76" s="127">
        <v>0</v>
      </c>
      <c r="T76" s="127" t="s">
        <v>0</v>
      </c>
      <c r="U76" s="75">
        <v>0</v>
      </c>
      <c r="V76" s="76" t="s">
        <v>138</v>
      </c>
      <c r="W76" s="76" t="s">
        <v>138</v>
      </c>
      <c r="X76" s="76" t="s">
        <v>139</v>
      </c>
      <c r="Y76" s="76" t="s">
        <v>138</v>
      </c>
      <c r="Z76" s="83" t="s">
        <v>140</v>
      </c>
      <c r="AA76" s="78" t="s">
        <v>140</v>
      </c>
      <c r="AB76" s="128" t="s">
        <v>140</v>
      </c>
      <c r="AC76" s="129" t="s">
        <v>150</v>
      </c>
      <c r="AD76" s="79" t="s">
        <v>140</v>
      </c>
      <c r="AE76" s="80">
        <v>0</v>
      </c>
      <c r="AF76" s="81" t="s">
        <v>352</v>
      </c>
      <c r="AG76" s="125" t="s">
        <v>350</v>
      </c>
      <c r="AH76" s="82" t="s">
        <v>95</v>
      </c>
      <c r="AI76" t="s">
        <v>351</v>
      </c>
    </row>
    <row r="77" spans="2:35" ht="409.5" x14ac:dyDescent="0.25">
      <c r="B77" s="69" t="s">
        <v>42</v>
      </c>
      <c r="C77" s="125" t="s">
        <v>54</v>
      </c>
      <c r="D77" s="125" t="s">
        <v>56</v>
      </c>
      <c r="E77" s="125" t="s">
        <v>353</v>
      </c>
      <c r="F77" s="125" t="s">
        <v>135</v>
      </c>
      <c r="G77" s="136">
        <v>2</v>
      </c>
      <c r="H77" s="70">
        <v>1</v>
      </c>
      <c r="I77" s="85">
        <v>0.75</v>
      </c>
      <c r="J77" s="85">
        <v>0.1</v>
      </c>
      <c r="K77" s="52">
        <v>0.05</v>
      </c>
      <c r="L77" s="52">
        <v>0</v>
      </c>
      <c r="M77" s="71"/>
      <c r="N77" s="126">
        <v>0.8</v>
      </c>
      <c r="O77" s="126">
        <v>0.2</v>
      </c>
      <c r="P77" s="72"/>
      <c r="Q77" s="73" t="s">
        <v>136</v>
      </c>
      <c r="R77" s="74">
        <v>0</v>
      </c>
      <c r="S77" s="127" t="s">
        <v>0</v>
      </c>
      <c r="T77" s="127" t="s">
        <v>0</v>
      </c>
      <c r="U77" s="75">
        <v>0</v>
      </c>
      <c r="V77" s="76" t="s">
        <v>137</v>
      </c>
      <c r="W77" s="76" t="s">
        <v>145</v>
      </c>
      <c r="X77" s="76" t="s">
        <v>145</v>
      </c>
      <c r="Y77" s="76" t="s">
        <v>138</v>
      </c>
      <c r="Z77" s="83">
        <v>0.875</v>
      </c>
      <c r="AA77" s="78">
        <v>0.75</v>
      </c>
      <c r="AB77" s="128">
        <v>1</v>
      </c>
      <c r="AC77" s="129">
        <v>0.9</v>
      </c>
      <c r="AD77" s="79" t="s">
        <v>140</v>
      </c>
      <c r="AE77" s="80">
        <v>0.9</v>
      </c>
      <c r="AF77" s="81" t="s">
        <v>354</v>
      </c>
      <c r="AG77" s="125" t="s">
        <v>350</v>
      </c>
      <c r="AH77" s="82" t="s">
        <v>93</v>
      </c>
      <c r="AI77" t="s">
        <v>355</v>
      </c>
    </row>
    <row r="78" spans="2:35" ht="409.5" x14ac:dyDescent="0.25">
      <c r="B78" s="69" t="s">
        <v>42</v>
      </c>
      <c r="C78" s="125" t="s">
        <v>54</v>
      </c>
      <c r="D78" s="125" t="s">
        <v>61</v>
      </c>
      <c r="E78" s="125" t="s">
        <v>356</v>
      </c>
      <c r="F78" s="125" t="s">
        <v>135</v>
      </c>
      <c r="G78" s="136">
        <v>1</v>
      </c>
      <c r="H78" s="70">
        <v>2</v>
      </c>
      <c r="I78" s="52">
        <v>0</v>
      </c>
      <c r="J78" s="52">
        <v>4</v>
      </c>
      <c r="K78" s="52">
        <v>0</v>
      </c>
      <c r="L78" s="52">
        <v>0</v>
      </c>
      <c r="M78" s="71"/>
      <c r="N78" s="126">
        <v>2</v>
      </c>
      <c r="O78" s="126"/>
      <c r="P78" s="72"/>
      <c r="Q78" s="73" t="s">
        <v>136</v>
      </c>
      <c r="R78" s="74">
        <v>0</v>
      </c>
      <c r="S78" s="127" t="s">
        <v>0</v>
      </c>
      <c r="T78" s="127">
        <v>0</v>
      </c>
      <c r="U78" s="75">
        <v>0</v>
      </c>
      <c r="V78" s="76" t="s">
        <v>138</v>
      </c>
      <c r="W78" s="76" t="s">
        <v>145</v>
      </c>
      <c r="X78" s="76" t="s">
        <v>138</v>
      </c>
      <c r="Y78" s="76" t="s">
        <v>138</v>
      </c>
      <c r="Z78" s="83">
        <v>1</v>
      </c>
      <c r="AA78" s="78" t="s">
        <v>140</v>
      </c>
      <c r="AB78" s="128">
        <v>1</v>
      </c>
      <c r="AC78" s="129" t="s">
        <v>140</v>
      </c>
      <c r="AD78" s="79" t="s">
        <v>140</v>
      </c>
      <c r="AE78" s="80" t="s">
        <v>170</v>
      </c>
      <c r="AF78" s="81" t="s">
        <v>357</v>
      </c>
      <c r="AG78" s="125" t="s">
        <v>350</v>
      </c>
      <c r="AH78" s="82" t="s">
        <v>91</v>
      </c>
      <c r="AI78" t="s">
        <v>358</v>
      </c>
    </row>
    <row r="79" spans="2:35" ht="409.5" x14ac:dyDescent="0.25">
      <c r="B79" s="69" t="s">
        <v>42</v>
      </c>
      <c r="C79" s="125" t="s">
        <v>54</v>
      </c>
      <c r="D79" s="125" t="s">
        <v>359</v>
      </c>
      <c r="E79" s="130" t="s">
        <v>55</v>
      </c>
      <c r="F79" s="136" t="s">
        <v>135</v>
      </c>
      <c r="G79" s="137">
        <v>2</v>
      </c>
      <c r="H79" s="70">
        <v>2</v>
      </c>
      <c r="I79" s="52">
        <v>0</v>
      </c>
      <c r="J79" s="52">
        <v>1</v>
      </c>
      <c r="K79" s="52">
        <v>0</v>
      </c>
      <c r="L79" s="52">
        <v>0</v>
      </c>
      <c r="M79" s="71"/>
      <c r="N79" s="126">
        <v>1</v>
      </c>
      <c r="O79" s="126"/>
      <c r="P79" s="72">
        <v>1</v>
      </c>
      <c r="Q79" s="73" t="s">
        <v>136</v>
      </c>
      <c r="R79" s="74">
        <v>0</v>
      </c>
      <c r="S79" s="127" t="s">
        <v>0</v>
      </c>
      <c r="T79" s="127">
        <v>0</v>
      </c>
      <c r="U79" s="75" t="s">
        <v>0</v>
      </c>
      <c r="V79" s="76" t="s">
        <v>138</v>
      </c>
      <c r="W79" s="76" t="s">
        <v>145</v>
      </c>
      <c r="X79" s="76" t="s">
        <v>138</v>
      </c>
      <c r="Y79" s="76" t="s">
        <v>139</v>
      </c>
      <c r="Z79" s="83">
        <v>1</v>
      </c>
      <c r="AA79" s="78" t="s">
        <v>140</v>
      </c>
      <c r="AB79" s="128">
        <v>1</v>
      </c>
      <c r="AC79" s="129" t="s">
        <v>140</v>
      </c>
      <c r="AD79" s="79" t="s">
        <v>150</v>
      </c>
      <c r="AE79" s="80">
        <v>0.5</v>
      </c>
      <c r="AF79" s="81" t="s">
        <v>360</v>
      </c>
      <c r="AG79" s="125" t="s">
        <v>350</v>
      </c>
      <c r="AH79" s="82" t="s">
        <v>95</v>
      </c>
      <c r="AI79" t="s">
        <v>351</v>
      </c>
    </row>
    <row r="80" spans="2:35" ht="409.5" x14ac:dyDescent="0.25">
      <c r="B80" s="69" t="s">
        <v>42</v>
      </c>
      <c r="C80" s="125" t="s">
        <v>54</v>
      </c>
      <c r="D80" s="125" t="s">
        <v>361</v>
      </c>
      <c r="E80" s="125" t="s">
        <v>362</v>
      </c>
      <c r="F80" s="136" t="s">
        <v>135</v>
      </c>
      <c r="G80" s="137">
        <v>2</v>
      </c>
      <c r="H80" s="70">
        <v>2</v>
      </c>
      <c r="I80" s="52">
        <v>0</v>
      </c>
      <c r="J80" s="52">
        <v>1</v>
      </c>
      <c r="K80" s="85">
        <v>0.4</v>
      </c>
      <c r="L80" s="52">
        <v>0</v>
      </c>
      <c r="M80" s="71"/>
      <c r="N80" s="126">
        <v>1</v>
      </c>
      <c r="O80" s="126">
        <v>1</v>
      </c>
      <c r="P80" s="72"/>
      <c r="Q80" s="73" t="s">
        <v>136</v>
      </c>
      <c r="R80" s="74">
        <v>0</v>
      </c>
      <c r="S80" s="127" t="s">
        <v>0</v>
      </c>
      <c r="T80" s="127" t="s">
        <v>0</v>
      </c>
      <c r="U80" s="75">
        <v>0</v>
      </c>
      <c r="V80" s="76" t="s">
        <v>138</v>
      </c>
      <c r="W80" s="76" t="s">
        <v>145</v>
      </c>
      <c r="X80" s="76" t="s">
        <v>145</v>
      </c>
      <c r="Y80" s="76" t="s">
        <v>138</v>
      </c>
      <c r="Z80" s="83">
        <v>1</v>
      </c>
      <c r="AA80" s="78" t="s">
        <v>140</v>
      </c>
      <c r="AB80" s="128">
        <v>1</v>
      </c>
      <c r="AC80" s="129">
        <v>0.4</v>
      </c>
      <c r="AD80" s="79" t="s">
        <v>140</v>
      </c>
      <c r="AE80" s="80">
        <v>0.7</v>
      </c>
      <c r="AF80" s="81" t="s">
        <v>363</v>
      </c>
      <c r="AG80" s="125" t="s">
        <v>350</v>
      </c>
      <c r="AH80" s="82" t="s">
        <v>95</v>
      </c>
      <c r="AI80" t="s">
        <v>351</v>
      </c>
    </row>
    <row r="81" spans="2:35" ht="409.5" x14ac:dyDescent="0.25">
      <c r="B81" s="69" t="s">
        <v>42</v>
      </c>
      <c r="C81" s="125" t="s">
        <v>54</v>
      </c>
      <c r="D81" s="125" t="s">
        <v>348</v>
      </c>
      <c r="E81" s="125" t="s">
        <v>364</v>
      </c>
      <c r="F81" s="125" t="s">
        <v>135</v>
      </c>
      <c r="G81" s="136">
        <v>1</v>
      </c>
      <c r="H81" s="70">
        <v>1</v>
      </c>
      <c r="I81" s="52">
        <v>1</v>
      </c>
      <c r="J81" s="52">
        <v>0</v>
      </c>
      <c r="K81" s="52">
        <v>0</v>
      </c>
      <c r="L81" s="52">
        <v>0</v>
      </c>
      <c r="M81" s="71">
        <v>1</v>
      </c>
      <c r="N81" s="126"/>
      <c r="O81" s="126"/>
      <c r="P81" s="72"/>
      <c r="Q81" s="73" t="s">
        <v>136</v>
      </c>
      <c r="R81" s="74" t="s">
        <v>0</v>
      </c>
      <c r="S81" s="127">
        <v>0</v>
      </c>
      <c r="T81" s="127">
        <v>0</v>
      </c>
      <c r="U81" s="75">
        <v>0</v>
      </c>
      <c r="V81" s="76" t="s">
        <v>145</v>
      </c>
      <c r="W81" s="76" t="s">
        <v>138</v>
      </c>
      <c r="X81" s="76" t="s">
        <v>138</v>
      </c>
      <c r="Y81" s="76" t="s">
        <v>138</v>
      </c>
      <c r="Z81" s="83" t="s">
        <v>140</v>
      </c>
      <c r="AA81" s="78">
        <v>1</v>
      </c>
      <c r="AB81" s="128" t="s">
        <v>140</v>
      </c>
      <c r="AC81" s="129" t="s">
        <v>140</v>
      </c>
      <c r="AD81" s="79" t="s">
        <v>140</v>
      </c>
      <c r="AE81" s="80">
        <v>1</v>
      </c>
      <c r="AF81" s="81" t="s">
        <v>365</v>
      </c>
      <c r="AG81" s="125" t="s">
        <v>350</v>
      </c>
      <c r="AH81" s="82" t="s">
        <v>41</v>
      </c>
      <c r="AI81" t="s">
        <v>366</v>
      </c>
    </row>
    <row r="82" spans="2:35" ht="409.5" x14ac:dyDescent="0.25">
      <c r="B82" s="69" t="s">
        <v>42</v>
      </c>
      <c r="C82" s="125" t="s">
        <v>60</v>
      </c>
      <c r="D82" s="125" t="s">
        <v>367</v>
      </c>
      <c r="E82" s="125" t="s">
        <v>368</v>
      </c>
      <c r="F82" s="125" t="s">
        <v>135</v>
      </c>
      <c r="G82" s="136">
        <v>1</v>
      </c>
      <c r="H82" s="70">
        <v>1</v>
      </c>
      <c r="I82" s="52">
        <v>0</v>
      </c>
      <c r="J82" s="52">
        <v>1</v>
      </c>
      <c r="K82" s="52">
        <v>0</v>
      </c>
      <c r="L82" s="52">
        <v>0</v>
      </c>
      <c r="M82" s="71"/>
      <c r="N82" s="126">
        <v>1</v>
      </c>
      <c r="O82" s="126"/>
      <c r="P82" s="72"/>
      <c r="Q82" s="73" t="s">
        <v>136</v>
      </c>
      <c r="R82" s="74">
        <v>0</v>
      </c>
      <c r="S82" s="127" t="s">
        <v>0</v>
      </c>
      <c r="T82" s="127">
        <v>0</v>
      </c>
      <c r="U82" s="75">
        <v>0</v>
      </c>
      <c r="V82" s="76" t="s">
        <v>138</v>
      </c>
      <c r="W82" s="76" t="s">
        <v>145</v>
      </c>
      <c r="X82" s="76" t="s">
        <v>138</v>
      </c>
      <c r="Y82" s="76" t="s">
        <v>138</v>
      </c>
      <c r="Z82" s="83">
        <v>1</v>
      </c>
      <c r="AA82" s="78" t="s">
        <v>140</v>
      </c>
      <c r="AB82" s="128">
        <v>1</v>
      </c>
      <c r="AC82" s="129" t="s">
        <v>140</v>
      </c>
      <c r="AD82" s="79" t="s">
        <v>140</v>
      </c>
      <c r="AE82" s="80">
        <v>1</v>
      </c>
      <c r="AF82" s="81" t="s">
        <v>369</v>
      </c>
      <c r="AG82" s="125" t="s">
        <v>25</v>
      </c>
      <c r="AH82" s="82" t="s">
        <v>97</v>
      </c>
      <c r="AI82" t="s">
        <v>370</v>
      </c>
    </row>
    <row r="83" spans="2:35" ht="409.5" x14ac:dyDescent="0.25">
      <c r="B83" s="69" t="s">
        <v>42</v>
      </c>
      <c r="C83" s="125" t="s">
        <v>60</v>
      </c>
      <c r="D83" s="125" t="s">
        <v>371</v>
      </c>
      <c r="E83" s="125" t="s">
        <v>372</v>
      </c>
      <c r="F83" s="125" t="s">
        <v>135</v>
      </c>
      <c r="G83" s="136">
        <v>1</v>
      </c>
      <c r="H83" s="70">
        <v>1</v>
      </c>
      <c r="I83" s="52">
        <v>0.5</v>
      </c>
      <c r="J83" s="52">
        <v>0.5</v>
      </c>
      <c r="K83" s="52">
        <v>0</v>
      </c>
      <c r="L83" s="52">
        <v>0</v>
      </c>
      <c r="M83" s="71"/>
      <c r="N83" s="126">
        <v>1</v>
      </c>
      <c r="O83" s="126"/>
      <c r="P83" s="72"/>
      <c r="Q83" s="73" t="s">
        <v>136</v>
      </c>
      <c r="R83" s="74">
        <v>0</v>
      </c>
      <c r="S83" s="127" t="s">
        <v>0</v>
      </c>
      <c r="T83" s="127">
        <v>0</v>
      </c>
      <c r="U83" s="75">
        <v>0</v>
      </c>
      <c r="V83" s="76" t="s">
        <v>137</v>
      </c>
      <c r="W83" s="76" t="s">
        <v>145</v>
      </c>
      <c r="X83" s="76" t="s">
        <v>138</v>
      </c>
      <c r="Y83" s="76" t="s">
        <v>138</v>
      </c>
      <c r="Z83" s="83">
        <v>1</v>
      </c>
      <c r="AA83" s="78">
        <v>0.5</v>
      </c>
      <c r="AB83" s="128">
        <v>1</v>
      </c>
      <c r="AC83" s="129" t="s">
        <v>140</v>
      </c>
      <c r="AD83" s="79" t="s">
        <v>140</v>
      </c>
      <c r="AE83" s="80">
        <v>1</v>
      </c>
      <c r="AF83" s="81" t="s">
        <v>373</v>
      </c>
      <c r="AG83" s="125" t="s">
        <v>25</v>
      </c>
      <c r="AH83" s="82" t="s">
        <v>97</v>
      </c>
      <c r="AI83" t="s">
        <v>370</v>
      </c>
    </row>
    <row r="84" spans="2:35" ht="409.5" x14ac:dyDescent="0.25">
      <c r="B84" s="69" t="s">
        <v>42</v>
      </c>
      <c r="C84" s="125" t="s">
        <v>60</v>
      </c>
      <c r="D84" s="125" t="s">
        <v>374</v>
      </c>
      <c r="E84" s="125" t="s">
        <v>375</v>
      </c>
      <c r="F84" s="125" t="s">
        <v>135</v>
      </c>
      <c r="G84" s="136">
        <v>1</v>
      </c>
      <c r="H84" s="70">
        <v>1</v>
      </c>
      <c r="I84" s="52">
        <v>0</v>
      </c>
      <c r="J84" s="52">
        <v>1</v>
      </c>
      <c r="K84" s="52">
        <v>0</v>
      </c>
      <c r="L84" s="52">
        <v>0</v>
      </c>
      <c r="M84" s="71"/>
      <c r="N84" s="126">
        <v>1</v>
      </c>
      <c r="O84" s="126"/>
      <c r="P84" s="72"/>
      <c r="Q84" s="73" t="s">
        <v>136</v>
      </c>
      <c r="R84" s="74">
        <v>0</v>
      </c>
      <c r="S84" s="127" t="s">
        <v>0</v>
      </c>
      <c r="T84" s="127">
        <v>0</v>
      </c>
      <c r="U84" s="75">
        <v>0</v>
      </c>
      <c r="V84" s="76" t="s">
        <v>138</v>
      </c>
      <c r="W84" s="76" t="s">
        <v>145</v>
      </c>
      <c r="X84" s="76" t="s">
        <v>138</v>
      </c>
      <c r="Y84" s="76" t="s">
        <v>138</v>
      </c>
      <c r="Z84" s="83">
        <v>1</v>
      </c>
      <c r="AA84" s="78" t="s">
        <v>140</v>
      </c>
      <c r="AB84" s="128">
        <v>1</v>
      </c>
      <c r="AC84" s="129" t="s">
        <v>140</v>
      </c>
      <c r="AD84" s="79" t="s">
        <v>140</v>
      </c>
      <c r="AE84" s="80">
        <v>1</v>
      </c>
      <c r="AF84" s="81" t="s">
        <v>376</v>
      </c>
      <c r="AG84" s="125" t="s">
        <v>25</v>
      </c>
      <c r="AH84" s="82" t="s">
        <v>97</v>
      </c>
      <c r="AI84" t="s">
        <v>370</v>
      </c>
    </row>
    <row r="85" spans="2:35" ht="356.25" x14ac:dyDescent="0.25">
      <c r="B85" s="69" t="s">
        <v>62</v>
      </c>
      <c r="C85" s="125" t="s">
        <v>63</v>
      </c>
      <c r="D85" s="125" t="s">
        <v>64</v>
      </c>
      <c r="E85" s="125" t="s">
        <v>377</v>
      </c>
      <c r="F85" s="136" t="s">
        <v>2</v>
      </c>
      <c r="G85" s="137">
        <v>4</v>
      </c>
      <c r="H85" s="70">
        <v>1</v>
      </c>
      <c r="I85" s="52">
        <v>1</v>
      </c>
      <c r="J85" s="52">
        <v>1</v>
      </c>
      <c r="K85" s="52">
        <v>1</v>
      </c>
      <c r="L85" s="52">
        <v>0</v>
      </c>
      <c r="M85" s="71">
        <v>1</v>
      </c>
      <c r="N85" s="126">
        <v>1</v>
      </c>
      <c r="O85" s="126">
        <v>1</v>
      </c>
      <c r="P85" s="72">
        <v>1</v>
      </c>
      <c r="Q85" s="73" t="s">
        <v>136</v>
      </c>
      <c r="R85" s="74" t="s">
        <v>0</v>
      </c>
      <c r="S85" s="127" t="s">
        <v>0</v>
      </c>
      <c r="T85" s="127" t="s">
        <v>0</v>
      </c>
      <c r="U85" s="75" t="s">
        <v>0</v>
      </c>
      <c r="V85" s="76" t="s">
        <v>145</v>
      </c>
      <c r="W85" s="76" t="s">
        <v>145</v>
      </c>
      <c r="X85" s="76" t="s">
        <v>145</v>
      </c>
      <c r="Y85" s="76" t="s">
        <v>139</v>
      </c>
      <c r="Z85" s="83">
        <v>1</v>
      </c>
      <c r="AA85" s="78">
        <v>1</v>
      </c>
      <c r="AB85" s="128">
        <v>1</v>
      </c>
      <c r="AC85" s="129">
        <v>1</v>
      </c>
      <c r="AD85" s="79" t="s">
        <v>150</v>
      </c>
      <c r="AE85" s="80">
        <v>0.75</v>
      </c>
      <c r="AF85" s="81" t="s">
        <v>378</v>
      </c>
      <c r="AG85" s="125" t="s">
        <v>25</v>
      </c>
      <c r="AH85" s="82" t="s">
        <v>95</v>
      </c>
      <c r="AI85" t="s">
        <v>379</v>
      </c>
    </row>
    <row r="86" spans="2:35" ht="393.75" x14ac:dyDescent="0.25">
      <c r="B86" s="69" t="s">
        <v>62</v>
      </c>
      <c r="C86" s="125" t="s">
        <v>63</v>
      </c>
      <c r="D86" s="125" t="s">
        <v>64</v>
      </c>
      <c r="E86" s="125" t="s">
        <v>380</v>
      </c>
      <c r="F86" s="125" t="s">
        <v>135</v>
      </c>
      <c r="G86" s="136">
        <v>2</v>
      </c>
      <c r="H86" s="70">
        <v>2</v>
      </c>
      <c r="I86" s="52">
        <v>1</v>
      </c>
      <c r="J86" s="52">
        <v>0</v>
      </c>
      <c r="K86" s="52">
        <v>1</v>
      </c>
      <c r="L86" s="52">
        <v>0</v>
      </c>
      <c r="M86" s="71">
        <v>1</v>
      </c>
      <c r="N86" s="126"/>
      <c r="O86" s="126">
        <v>1</v>
      </c>
      <c r="P86" s="72"/>
      <c r="Q86" s="73" t="s">
        <v>136</v>
      </c>
      <c r="R86" s="74" t="s">
        <v>0</v>
      </c>
      <c r="S86" s="127">
        <v>0</v>
      </c>
      <c r="T86" s="127" t="s">
        <v>0</v>
      </c>
      <c r="U86" s="75">
        <v>0</v>
      </c>
      <c r="V86" s="76" t="s">
        <v>145</v>
      </c>
      <c r="W86" s="76" t="s">
        <v>138</v>
      </c>
      <c r="X86" s="76" t="s">
        <v>145</v>
      </c>
      <c r="Y86" s="76" t="s">
        <v>138</v>
      </c>
      <c r="Z86" s="83" t="s">
        <v>140</v>
      </c>
      <c r="AA86" s="78">
        <v>1</v>
      </c>
      <c r="AB86" s="128" t="s">
        <v>140</v>
      </c>
      <c r="AC86" s="129">
        <v>1</v>
      </c>
      <c r="AD86" s="79" t="s">
        <v>140</v>
      </c>
      <c r="AE86" s="80">
        <v>1</v>
      </c>
      <c r="AF86" s="81" t="s">
        <v>381</v>
      </c>
      <c r="AG86" s="125" t="s">
        <v>25</v>
      </c>
      <c r="AH86" s="82" t="s">
        <v>81</v>
      </c>
      <c r="AI86" t="s">
        <v>382</v>
      </c>
    </row>
    <row r="87" spans="2:35" ht="409.5" x14ac:dyDescent="0.25">
      <c r="B87" s="69" t="s">
        <v>62</v>
      </c>
      <c r="C87" s="125" t="s">
        <v>63</v>
      </c>
      <c r="D87" s="125" t="s">
        <v>64</v>
      </c>
      <c r="E87" s="125" t="s">
        <v>383</v>
      </c>
      <c r="F87" s="136" t="s">
        <v>135</v>
      </c>
      <c r="G87" s="137">
        <v>1</v>
      </c>
      <c r="H87" s="70">
        <v>1</v>
      </c>
      <c r="I87" s="52">
        <v>0</v>
      </c>
      <c r="J87" s="52">
        <v>0</v>
      </c>
      <c r="K87" s="52">
        <v>1</v>
      </c>
      <c r="L87" s="52">
        <v>0</v>
      </c>
      <c r="M87" s="71"/>
      <c r="N87" s="126"/>
      <c r="O87" s="126">
        <v>1</v>
      </c>
      <c r="P87" s="72"/>
      <c r="Q87" s="73" t="s">
        <v>136</v>
      </c>
      <c r="R87" s="74">
        <v>0</v>
      </c>
      <c r="S87" s="127">
        <v>0</v>
      </c>
      <c r="T87" s="127" t="s">
        <v>0</v>
      </c>
      <c r="U87" s="75">
        <v>0</v>
      </c>
      <c r="V87" s="76" t="s">
        <v>138</v>
      </c>
      <c r="W87" s="76" t="s">
        <v>138</v>
      </c>
      <c r="X87" s="76" t="s">
        <v>145</v>
      </c>
      <c r="Y87" s="76" t="s">
        <v>138</v>
      </c>
      <c r="Z87" s="83" t="s">
        <v>140</v>
      </c>
      <c r="AA87" s="78" t="s">
        <v>140</v>
      </c>
      <c r="AB87" s="128" t="s">
        <v>140</v>
      </c>
      <c r="AC87" s="129">
        <v>1</v>
      </c>
      <c r="AD87" s="79" t="s">
        <v>140</v>
      </c>
      <c r="AE87" s="80">
        <v>1</v>
      </c>
      <c r="AF87" s="81" t="s">
        <v>384</v>
      </c>
      <c r="AG87" s="125" t="s">
        <v>25</v>
      </c>
      <c r="AH87" s="82" t="s">
        <v>95</v>
      </c>
      <c r="AI87" t="s">
        <v>379</v>
      </c>
    </row>
    <row r="88" spans="2:35" ht="409.5" x14ac:dyDescent="0.25">
      <c r="B88" s="69" t="s">
        <v>62</v>
      </c>
      <c r="C88" s="125" t="s">
        <v>63</v>
      </c>
      <c r="D88" s="125" t="s">
        <v>385</v>
      </c>
      <c r="E88" s="125" t="s">
        <v>386</v>
      </c>
      <c r="F88" s="136" t="s">
        <v>2</v>
      </c>
      <c r="G88" s="137">
        <v>4</v>
      </c>
      <c r="H88" s="86">
        <v>1</v>
      </c>
      <c r="I88" s="52">
        <v>1</v>
      </c>
      <c r="J88" s="52">
        <v>1</v>
      </c>
      <c r="K88" s="52">
        <v>1</v>
      </c>
      <c r="L88" s="52">
        <v>0</v>
      </c>
      <c r="M88" s="88">
        <v>1</v>
      </c>
      <c r="N88" s="132">
        <v>1</v>
      </c>
      <c r="O88" s="132">
        <v>1</v>
      </c>
      <c r="P88" s="89">
        <v>1</v>
      </c>
      <c r="Q88" s="73" t="s">
        <v>136</v>
      </c>
      <c r="R88" s="74" t="s">
        <v>0</v>
      </c>
      <c r="S88" s="127" t="s">
        <v>0</v>
      </c>
      <c r="T88" s="127" t="s">
        <v>0</v>
      </c>
      <c r="U88" s="75" t="s">
        <v>0</v>
      </c>
      <c r="V88" s="76" t="s">
        <v>145</v>
      </c>
      <c r="W88" s="76" t="s">
        <v>145</v>
      </c>
      <c r="X88" s="76" t="s">
        <v>145</v>
      </c>
      <c r="Y88" s="76" t="s">
        <v>139</v>
      </c>
      <c r="Z88" s="83">
        <v>1</v>
      </c>
      <c r="AA88" s="78">
        <v>1</v>
      </c>
      <c r="AB88" s="128">
        <v>1</v>
      </c>
      <c r="AC88" s="129">
        <v>1</v>
      </c>
      <c r="AD88" s="79" t="s">
        <v>150</v>
      </c>
      <c r="AE88" s="80">
        <v>0.75</v>
      </c>
      <c r="AF88" s="81" t="s">
        <v>387</v>
      </c>
      <c r="AG88" s="125" t="s">
        <v>25</v>
      </c>
      <c r="AH88" s="82" t="s">
        <v>95</v>
      </c>
      <c r="AI88" t="s">
        <v>379</v>
      </c>
    </row>
    <row r="89" spans="2:35" ht="337.5" x14ac:dyDescent="0.25">
      <c r="B89" s="69" t="s">
        <v>65</v>
      </c>
      <c r="C89" s="125" t="s">
        <v>388</v>
      </c>
      <c r="D89" s="125" t="s">
        <v>389</v>
      </c>
      <c r="E89" s="125" t="s">
        <v>390</v>
      </c>
      <c r="F89" s="136" t="s">
        <v>135</v>
      </c>
      <c r="G89" s="136">
        <v>1</v>
      </c>
      <c r="H89" s="70">
        <v>1</v>
      </c>
      <c r="I89" s="52">
        <v>1</v>
      </c>
      <c r="J89" s="52">
        <v>0</v>
      </c>
      <c r="K89" s="52">
        <v>0</v>
      </c>
      <c r="L89" s="52">
        <v>0</v>
      </c>
      <c r="M89" s="71"/>
      <c r="N89" s="126">
        <v>1</v>
      </c>
      <c r="O89" s="126"/>
      <c r="P89" s="72"/>
      <c r="Q89" s="73" t="s">
        <v>136</v>
      </c>
      <c r="R89" s="74">
        <v>0</v>
      </c>
      <c r="S89" s="127" t="s">
        <v>0</v>
      </c>
      <c r="T89" s="127">
        <v>0</v>
      </c>
      <c r="U89" s="75">
        <v>0</v>
      </c>
      <c r="V89" s="76" t="s">
        <v>137</v>
      </c>
      <c r="W89" s="76" t="s">
        <v>139</v>
      </c>
      <c r="X89" s="76" t="s">
        <v>138</v>
      </c>
      <c r="Y89" s="76" t="s">
        <v>138</v>
      </c>
      <c r="Z89" s="83">
        <v>1</v>
      </c>
      <c r="AA89" s="78">
        <v>1</v>
      </c>
      <c r="AB89" s="128">
        <v>1</v>
      </c>
      <c r="AC89" s="129" t="s">
        <v>140</v>
      </c>
      <c r="AD89" s="79" t="s">
        <v>140</v>
      </c>
      <c r="AE89" s="80">
        <v>1</v>
      </c>
      <c r="AF89" s="81" t="s">
        <v>391</v>
      </c>
      <c r="AG89" s="125" t="s">
        <v>25</v>
      </c>
      <c r="AH89" s="82" t="s">
        <v>90</v>
      </c>
      <c r="AI89" t="s">
        <v>155</v>
      </c>
    </row>
    <row r="90" spans="2:35" ht="382.5" x14ac:dyDescent="0.25">
      <c r="B90" s="69" t="s">
        <v>65</v>
      </c>
      <c r="C90" s="125" t="s">
        <v>388</v>
      </c>
      <c r="D90" s="125" t="s">
        <v>392</v>
      </c>
      <c r="E90" s="125" t="s">
        <v>393</v>
      </c>
      <c r="F90" s="136" t="s">
        <v>135</v>
      </c>
      <c r="G90" s="136">
        <v>1</v>
      </c>
      <c r="H90" s="70">
        <v>1</v>
      </c>
      <c r="I90" s="52">
        <v>1</v>
      </c>
      <c r="J90" s="52">
        <v>0</v>
      </c>
      <c r="K90" s="52">
        <v>0</v>
      </c>
      <c r="L90" s="52">
        <v>0</v>
      </c>
      <c r="M90" s="71"/>
      <c r="N90" s="126">
        <v>1</v>
      </c>
      <c r="O90" s="126"/>
      <c r="P90" s="72"/>
      <c r="Q90" s="73" t="s">
        <v>136</v>
      </c>
      <c r="R90" s="74">
        <v>0</v>
      </c>
      <c r="S90" s="127" t="s">
        <v>0</v>
      </c>
      <c r="T90" s="127">
        <v>0</v>
      </c>
      <c r="U90" s="75">
        <v>0</v>
      </c>
      <c r="V90" s="76" t="s">
        <v>137</v>
      </c>
      <c r="W90" s="76" t="s">
        <v>139</v>
      </c>
      <c r="X90" s="76" t="s">
        <v>138</v>
      </c>
      <c r="Y90" s="76" t="s">
        <v>138</v>
      </c>
      <c r="Z90" s="83">
        <v>1</v>
      </c>
      <c r="AA90" s="78">
        <v>1</v>
      </c>
      <c r="AB90" s="128">
        <v>1</v>
      </c>
      <c r="AC90" s="129" t="s">
        <v>140</v>
      </c>
      <c r="AD90" s="79" t="s">
        <v>140</v>
      </c>
      <c r="AE90" s="80">
        <v>1</v>
      </c>
      <c r="AF90" s="81" t="s">
        <v>394</v>
      </c>
      <c r="AG90" s="125" t="s">
        <v>25</v>
      </c>
      <c r="AH90" s="82" t="s">
        <v>90</v>
      </c>
      <c r="AI90" t="s">
        <v>155</v>
      </c>
    </row>
    <row r="91" spans="2:35" ht="256.5" x14ac:dyDescent="0.25">
      <c r="B91" s="69" t="s">
        <v>65</v>
      </c>
      <c r="C91" s="125" t="s">
        <v>388</v>
      </c>
      <c r="D91" s="125" t="s">
        <v>395</v>
      </c>
      <c r="E91" s="125" t="s">
        <v>396</v>
      </c>
      <c r="F91" s="136" t="s">
        <v>135</v>
      </c>
      <c r="G91" s="136">
        <v>1</v>
      </c>
      <c r="H91" s="70">
        <v>1</v>
      </c>
      <c r="I91" s="52">
        <v>0.7</v>
      </c>
      <c r="J91" s="52">
        <v>0.3</v>
      </c>
      <c r="K91" s="52">
        <v>0</v>
      </c>
      <c r="L91" s="52">
        <v>0</v>
      </c>
      <c r="M91" s="71"/>
      <c r="N91" s="126">
        <v>1</v>
      </c>
      <c r="O91" s="126"/>
      <c r="P91" s="72"/>
      <c r="Q91" s="73" t="s">
        <v>136</v>
      </c>
      <c r="R91" s="74">
        <v>0</v>
      </c>
      <c r="S91" s="127" t="s">
        <v>0</v>
      </c>
      <c r="T91" s="127">
        <v>0</v>
      </c>
      <c r="U91" s="75">
        <v>0</v>
      </c>
      <c r="V91" s="76" t="s">
        <v>137</v>
      </c>
      <c r="W91" s="76" t="s">
        <v>145</v>
      </c>
      <c r="X91" s="76" t="s">
        <v>138</v>
      </c>
      <c r="Y91" s="76" t="s">
        <v>138</v>
      </c>
      <c r="Z91" s="83">
        <v>1</v>
      </c>
      <c r="AA91" s="78">
        <v>0.7</v>
      </c>
      <c r="AB91" s="128">
        <v>1</v>
      </c>
      <c r="AC91" s="129" t="s">
        <v>140</v>
      </c>
      <c r="AD91" s="79" t="s">
        <v>140</v>
      </c>
      <c r="AE91" s="80">
        <v>1</v>
      </c>
      <c r="AF91" s="81" t="s">
        <v>397</v>
      </c>
      <c r="AG91" s="125" t="s">
        <v>25</v>
      </c>
      <c r="AH91" s="82" t="s">
        <v>90</v>
      </c>
      <c r="AI91" t="s">
        <v>155</v>
      </c>
    </row>
    <row r="92" spans="2:35" ht="256.5" x14ac:dyDescent="0.25">
      <c r="B92" s="69" t="s">
        <v>65</v>
      </c>
      <c r="C92" s="125" t="s">
        <v>388</v>
      </c>
      <c r="D92" s="125" t="s">
        <v>395</v>
      </c>
      <c r="E92" s="125" t="s">
        <v>398</v>
      </c>
      <c r="F92" s="136" t="s">
        <v>135</v>
      </c>
      <c r="G92" s="136">
        <v>1</v>
      </c>
      <c r="H92" s="70">
        <v>1</v>
      </c>
      <c r="I92" s="52">
        <v>0.7</v>
      </c>
      <c r="J92" s="52">
        <v>0.3</v>
      </c>
      <c r="K92" s="52">
        <v>0</v>
      </c>
      <c r="L92" s="52">
        <v>0</v>
      </c>
      <c r="M92" s="71"/>
      <c r="N92" s="126">
        <v>1</v>
      </c>
      <c r="O92" s="126"/>
      <c r="P92" s="72"/>
      <c r="Q92" s="73" t="s">
        <v>136</v>
      </c>
      <c r="R92" s="74">
        <v>0</v>
      </c>
      <c r="S92" s="127" t="s">
        <v>0</v>
      </c>
      <c r="T92" s="127">
        <v>0</v>
      </c>
      <c r="U92" s="75">
        <v>0</v>
      </c>
      <c r="V92" s="76" t="s">
        <v>137</v>
      </c>
      <c r="W92" s="76" t="s">
        <v>145</v>
      </c>
      <c r="X92" s="76" t="s">
        <v>138</v>
      </c>
      <c r="Y92" s="76" t="s">
        <v>138</v>
      </c>
      <c r="Z92" s="83">
        <v>1</v>
      </c>
      <c r="AA92" s="78">
        <v>0.7</v>
      </c>
      <c r="AB92" s="128">
        <v>1</v>
      </c>
      <c r="AC92" s="129" t="s">
        <v>140</v>
      </c>
      <c r="AD92" s="79" t="s">
        <v>140</v>
      </c>
      <c r="AE92" s="80">
        <v>1</v>
      </c>
      <c r="AF92" s="81" t="s">
        <v>399</v>
      </c>
      <c r="AG92" s="125" t="s">
        <v>25</v>
      </c>
      <c r="AH92" s="82" t="s">
        <v>90</v>
      </c>
      <c r="AI92" t="s">
        <v>155</v>
      </c>
    </row>
    <row r="93" spans="2:35" ht="326.25" x14ac:dyDescent="0.25">
      <c r="B93" s="69" t="s">
        <v>65</v>
      </c>
      <c r="C93" s="125" t="s">
        <v>388</v>
      </c>
      <c r="D93" s="125" t="s">
        <v>400</v>
      </c>
      <c r="E93" s="125" t="s">
        <v>401</v>
      </c>
      <c r="F93" s="136" t="s">
        <v>135</v>
      </c>
      <c r="G93" s="136">
        <v>1</v>
      </c>
      <c r="H93" s="70">
        <v>1</v>
      </c>
      <c r="I93" s="85">
        <v>0.9</v>
      </c>
      <c r="J93" s="52">
        <v>0</v>
      </c>
      <c r="K93" s="85">
        <v>0.1</v>
      </c>
      <c r="L93" s="52">
        <v>0</v>
      </c>
      <c r="M93" s="71"/>
      <c r="N93" s="126"/>
      <c r="O93" s="126">
        <v>1</v>
      </c>
      <c r="P93" s="72"/>
      <c r="Q93" s="73" t="s">
        <v>136</v>
      </c>
      <c r="R93" s="74">
        <v>0</v>
      </c>
      <c r="S93" s="127">
        <v>0</v>
      </c>
      <c r="T93" s="127" t="s">
        <v>0</v>
      </c>
      <c r="U93" s="75">
        <v>0</v>
      </c>
      <c r="V93" s="76" t="s">
        <v>137</v>
      </c>
      <c r="W93" s="76" t="s">
        <v>138</v>
      </c>
      <c r="X93" s="76" t="s">
        <v>145</v>
      </c>
      <c r="Y93" s="76" t="s">
        <v>138</v>
      </c>
      <c r="Z93" s="83">
        <v>0</v>
      </c>
      <c r="AA93" s="96"/>
      <c r="AB93" s="140"/>
      <c r="AC93" s="129">
        <v>1</v>
      </c>
      <c r="AD93" s="79" t="s">
        <v>140</v>
      </c>
      <c r="AE93" s="80">
        <v>1</v>
      </c>
      <c r="AF93" s="81" t="s">
        <v>402</v>
      </c>
      <c r="AG93" s="125" t="s">
        <v>25</v>
      </c>
      <c r="AH93" s="82" t="s">
        <v>90</v>
      </c>
      <c r="AI93" t="s">
        <v>155</v>
      </c>
    </row>
    <row r="94" spans="2:35" ht="409.5" x14ac:dyDescent="0.25">
      <c r="B94" s="69" t="s">
        <v>65</v>
      </c>
      <c r="C94" s="125" t="s">
        <v>388</v>
      </c>
      <c r="D94" s="125" t="s">
        <v>403</v>
      </c>
      <c r="E94" s="125" t="s">
        <v>404</v>
      </c>
      <c r="F94" s="136" t="s">
        <v>135</v>
      </c>
      <c r="G94" s="136">
        <v>1</v>
      </c>
      <c r="H94" s="70">
        <v>1</v>
      </c>
      <c r="I94" s="52">
        <v>1</v>
      </c>
      <c r="J94" s="52">
        <v>0</v>
      </c>
      <c r="K94" s="52">
        <v>0</v>
      </c>
      <c r="L94" s="52">
        <v>0</v>
      </c>
      <c r="M94" s="71"/>
      <c r="N94" s="126">
        <v>1</v>
      </c>
      <c r="O94" s="126"/>
      <c r="P94" s="72"/>
      <c r="Q94" s="73" t="s">
        <v>136</v>
      </c>
      <c r="R94" s="74">
        <v>0</v>
      </c>
      <c r="S94" s="127" t="s">
        <v>0</v>
      </c>
      <c r="T94" s="127">
        <v>0</v>
      </c>
      <c r="U94" s="75">
        <v>0</v>
      </c>
      <c r="V94" s="76" t="s">
        <v>137</v>
      </c>
      <c r="W94" s="76" t="s">
        <v>139</v>
      </c>
      <c r="X94" s="76" t="s">
        <v>138</v>
      </c>
      <c r="Y94" s="76" t="s">
        <v>138</v>
      </c>
      <c r="Z94" s="83">
        <v>1</v>
      </c>
      <c r="AA94" s="78">
        <v>1</v>
      </c>
      <c r="AB94" s="128">
        <v>1</v>
      </c>
      <c r="AC94" s="129" t="s">
        <v>140</v>
      </c>
      <c r="AD94" s="79" t="s">
        <v>140</v>
      </c>
      <c r="AE94" s="80">
        <v>1</v>
      </c>
      <c r="AF94" s="81" t="s">
        <v>405</v>
      </c>
      <c r="AG94" s="125" t="s">
        <v>25</v>
      </c>
      <c r="AH94" s="82" t="s">
        <v>90</v>
      </c>
      <c r="AI94" t="s">
        <v>155</v>
      </c>
    </row>
    <row r="95" spans="2:35" ht="292.5" x14ac:dyDescent="0.25">
      <c r="B95" s="69" t="s">
        <v>65</v>
      </c>
      <c r="C95" s="125" t="s">
        <v>388</v>
      </c>
      <c r="D95" s="125" t="s">
        <v>406</v>
      </c>
      <c r="E95" s="125" t="s">
        <v>407</v>
      </c>
      <c r="F95" s="136" t="s">
        <v>135</v>
      </c>
      <c r="G95" s="136">
        <v>1</v>
      </c>
      <c r="H95" s="70">
        <v>1</v>
      </c>
      <c r="I95" s="52">
        <v>1</v>
      </c>
      <c r="J95" s="52">
        <v>0</v>
      </c>
      <c r="K95" s="52">
        <v>0</v>
      </c>
      <c r="L95" s="52">
        <v>0</v>
      </c>
      <c r="M95" s="71"/>
      <c r="N95" s="126">
        <v>1</v>
      </c>
      <c r="O95" s="126"/>
      <c r="P95" s="72"/>
      <c r="Q95" s="73" t="s">
        <v>136</v>
      </c>
      <c r="R95" s="74">
        <v>0</v>
      </c>
      <c r="S95" s="127" t="s">
        <v>0</v>
      </c>
      <c r="T95" s="127">
        <v>0</v>
      </c>
      <c r="U95" s="75">
        <v>0</v>
      </c>
      <c r="V95" s="76" t="s">
        <v>137</v>
      </c>
      <c r="W95" s="76" t="s">
        <v>139</v>
      </c>
      <c r="X95" s="76" t="s">
        <v>138</v>
      </c>
      <c r="Y95" s="76" t="s">
        <v>138</v>
      </c>
      <c r="Z95" s="83">
        <v>1</v>
      </c>
      <c r="AA95" s="78">
        <v>1</v>
      </c>
      <c r="AB95" s="128">
        <v>1</v>
      </c>
      <c r="AC95" s="129" t="s">
        <v>140</v>
      </c>
      <c r="AD95" s="79" t="s">
        <v>140</v>
      </c>
      <c r="AE95" s="80">
        <v>1</v>
      </c>
      <c r="AF95" s="81" t="s">
        <v>408</v>
      </c>
      <c r="AG95" s="125" t="s">
        <v>25</v>
      </c>
      <c r="AH95" s="82" t="s">
        <v>90</v>
      </c>
      <c r="AI95" t="s">
        <v>155</v>
      </c>
    </row>
    <row r="96" spans="2:35" ht="409.5" x14ac:dyDescent="0.25">
      <c r="B96" s="69" t="s">
        <v>65</v>
      </c>
      <c r="C96" s="125" t="s">
        <v>388</v>
      </c>
      <c r="D96" s="125" t="s">
        <v>409</v>
      </c>
      <c r="E96" s="125" t="s">
        <v>410</v>
      </c>
      <c r="F96" s="136" t="s">
        <v>135</v>
      </c>
      <c r="G96" s="136">
        <v>1</v>
      </c>
      <c r="H96" s="70">
        <v>2</v>
      </c>
      <c r="I96" s="52">
        <v>2</v>
      </c>
      <c r="J96" s="52">
        <v>0</v>
      </c>
      <c r="K96" s="52">
        <v>0</v>
      </c>
      <c r="L96" s="52">
        <v>0</v>
      </c>
      <c r="M96" s="71"/>
      <c r="N96" s="126">
        <v>2</v>
      </c>
      <c r="O96" s="126"/>
      <c r="P96" s="72"/>
      <c r="Q96" s="73" t="s">
        <v>136</v>
      </c>
      <c r="R96" s="74">
        <v>0</v>
      </c>
      <c r="S96" s="127" t="s">
        <v>0</v>
      </c>
      <c r="T96" s="127">
        <v>0</v>
      </c>
      <c r="U96" s="75">
        <v>0</v>
      </c>
      <c r="V96" s="76" t="s">
        <v>137</v>
      </c>
      <c r="W96" s="76" t="s">
        <v>139</v>
      </c>
      <c r="X96" s="76" t="s">
        <v>138</v>
      </c>
      <c r="Y96" s="76" t="s">
        <v>138</v>
      </c>
      <c r="Z96" s="83">
        <v>1</v>
      </c>
      <c r="AA96" s="78">
        <v>1</v>
      </c>
      <c r="AB96" s="128">
        <v>1</v>
      </c>
      <c r="AC96" s="129" t="s">
        <v>140</v>
      </c>
      <c r="AD96" s="79" t="s">
        <v>140</v>
      </c>
      <c r="AE96" s="80">
        <v>1</v>
      </c>
      <c r="AF96" s="81" t="s">
        <v>411</v>
      </c>
      <c r="AG96" s="125" t="s">
        <v>25</v>
      </c>
      <c r="AH96" s="82" t="s">
        <v>90</v>
      </c>
      <c r="AI96" t="s">
        <v>155</v>
      </c>
    </row>
    <row r="97" spans="2:35" ht="409.5" x14ac:dyDescent="0.25">
      <c r="B97" s="69" t="s">
        <v>65</v>
      </c>
      <c r="C97" s="125" t="s">
        <v>388</v>
      </c>
      <c r="D97" s="125" t="s">
        <v>412</v>
      </c>
      <c r="E97" s="125" t="s">
        <v>413</v>
      </c>
      <c r="F97" s="136" t="s">
        <v>135</v>
      </c>
      <c r="G97" s="136">
        <v>1</v>
      </c>
      <c r="H97" s="70">
        <v>1</v>
      </c>
      <c r="I97" s="85">
        <v>0.3</v>
      </c>
      <c r="J97" s="52">
        <v>0</v>
      </c>
      <c r="K97" s="85">
        <v>0.6</v>
      </c>
      <c r="L97" s="52">
        <v>0</v>
      </c>
      <c r="M97" s="71"/>
      <c r="N97" s="126"/>
      <c r="O97" s="126">
        <v>1</v>
      </c>
      <c r="P97" s="72"/>
      <c r="Q97" s="73" t="s">
        <v>136</v>
      </c>
      <c r="R97" s="74">
        <v>0</v>
      </c>
      <c r="S97" s="127">
        <v>0</v>
      </c>
      <c r="T97" s="127" t="s">
        <v>0</v>
      </c>
      <c r="U97" s="75">
        <v>0</v>
      </c>
      <c r="V97" s="76" t="s">
        <v>137</v>
      </c>
      <c r="W97" s="76" t="s">
        <v>138</v>
      </c>
      <c r="X97" s="76" t="s">
        <v>145</v>
      </c>
      <c r="Y97" s="76" t="s">
        <v>138</v>
      </c>
      <c r="Z97" s="83">
        <v>0</v>
      </c>
      <c r="AA97" s="96"/>
      <c r="AB97" s="140"/>
      <c r="AC97" s="129">
        <v>0.9</v>
      </c>
      <c r="AD97" s="79" t="s">
        <v>140</v>
      </c>
      <c r="AE97" s="80">
        <v>0.89999999999999991</v>
      </c>
      <c r="AF97" s="81" t="s">
        <v>414</v>
      </c>
      <c r="AG97" s="125" t="s">
        <v>25</v>
      </c>
      <c r="AH97" s="82" t="s">
        <v>90</v>
      </c>
      <c r="AI97" t="s">
        <v>155</v>
      </c>
    </row>
    <row r="98" spans="2:35" ht="409.5" x14ac:dyDescent="0.25">
      <c r="B98" s="69" t="s">
        <v>65</v>
      </c>
      <c r="C98" s="125" t="s">
        <v>66</v>
      </c>
      <c r="D98" s="125" t="s">
        <v>415</v>
      </c>
      <c r="E98" s="125" t="s">
        <v>416</v>
      </c>
      <c r="F98" s="125" t="s">
        <v>135</v>
      </c>
      <c r="G98" s="136">
        <v>2</v>
      </c>
      <c r="H98" s="70">
        <v>1</v>
      </c>
      <c r="I98" s="85">
        <v>0.5</v>
      </c>
      <c r="J98" s="85">
        <v>0.3</v>
      </c>
      <c r="K98" s="52">
        <v>0.2</v>
      </c>
      <c r="L98" s="52">
        <v>0</v>
      </c>
      <c r="M98" s="71"/>
      <c r="N98" s="126">
        <v>0.8</v>
      </c>
      <c r="O98" s="126">
        <v>0.2</v>
      </c>
      <c r="P98" s="72"/>
      <c r="Q98" s="73" t="s">
        <v>136</v>
      </c>
      <c r="R98" s="74">
        <v>0</v>
      </c>
      <c r="S98" s="127" t="s">
        <v>0</v>
      </c>
      <c r="T98" s="127" t="s">
        <v>0</v>
      </c>
      <c r="U98" s="75">
        <v>0</v>
      </c>
      <c r="V98" s="76" t="s">
        <v>137</v>
      </c>
      <c r="W98" s="76" t="s">
        <v>145</v>
      </c>
      <c r="X98" s="76" t="s">
        <v>145</v>
      </c>
      <c r="Y98" s="76" t="s">
        <v>138</v>
      </c>
      <c r="Z98" s="83">
        <v>0.875</v>
      </c>
      <c r="AA98" s="78">
        <v>0.5</v>
      </c>
      <c r="AB98" s="128">
        <v>1</v>
      </c>
      <c r="AC98" s="129">
        <v>1</v>
      </c>
      <c r="AD98" s="79" t="s">
        <v>140</v>
      </c>
      <c r="AE98" s="80">
        <v>1</v>
      </c>
      <c r="AF98" s="81" t="s">
        <v>417</v>
      </c>
      <c r="AG98" s="125" t="s">
        <v>25</v>
      </c>
      <c r="AH98" s="82" t="s">
        <v>97</v>
      </c>
      <c r="AI98" t="s">
        <v>418</v>
      </c>
    </row>
    <row r="99" spans="2:35" ht="399" x14ac:dyDescent="0.25">
      <c r="B99" s="69" t="s">
        <v>65</v>
      </c>
      <c r="C99" s="125" t="s">
        <v>66</v>
      </c>
      <c r="D99" s="125" t="s">
        <v>419</v>
      </c>
      <c r="E99" s="125" t="s">
        <v>420</v>
      </c>
      <c r="F99" s="125" t="s">
        <v>2</v>
      </c>
      <c r="G99" s="136">
        <v>4</v>
      </c>
      <c r="H99" s="86">
        <v>1</v>
      </c>
      <c r="I99" s="52">
        <v>1</v>
      </c>
      <c r="J99" s="52">
        <v>1</v>
      </c>
      <c r="K99" s="52">
        <v>1</v>
      </c>
      <c r="L99" s="52">
        <v>0</v>
      </c>
      <c r="M99" s="97">
        <v>1</v>
      </c>
      <c r="N99" s="139">
        <v>1</v>
      </c>
      <c r="O99" s="139">
        <v>1</v>
      </c>
      <c r="P99" s="95">
        <v>1</v>
      </c>
      <c r="Q99" s="73" t="s">
        <v>136</v>
      </c>
      <c r="R99" s="74" t="s">
        <v>0</v>
      </c>
      <c r="S99" s="127" t="s">
        <v>0</v>
      </c>
      <c r="T99" s="127" t="s">
        <v>0</v>
      </c>
      <c r="U99" s="75" t="s">
        <v>0</v>
      </c>
      <c r="V99" s="76" t="s">
        <v>145</v>
      </c>
      <c r="W99" s="76" t="s">
        <v>145</v>
      </c>
      <c r="X99" s="76" t="s">
        <v>145</v>
      </c>
      <c r="Y99" s="76" t="s">
        <v>139</v>
      </c>
      <c r="Z99" s="83">
        <v>1</v>
      </c>
      <c r="AA99" s="78">
        <v>1</v>
      </c>
      <c r="AB99" s="128">
        <v>1</v>
      </c>
      <c r="AC99" s="129">
        <v>1</v>
      </c>
      <c r="AD99" s="79" t="s">
        <v>150</v>
      </c>
      <c r="AE99" s="80">
        <v>0.75</v>
      </c>
      <c r="AF99" s="81" t="s">
        <v>421</v>
      </c>
      <c r="AG99" s="125" t="s">
        <v>25</v>
      </c>
      <c r="AH99" s="82" t="s">
        <v>89</v>
      </c>
      <c r="AI99" t="s">
        <v>422</v>
      </c>
    </row>
    <row r="100" spans="2:35" ht="409.5" x14ac:dyDescent="0.25">
      <c r="B100" s="69" t="s">
        <v>65</v>
      </c>
      <c r="C100" s="125" t="s">
        <v>66</v>
      </c>
      <c r="D100" s="125" t="s">
        <v>423</v>
      </c>
      <c r="E100" s="125" t="s">
        <v>67</v>
      </c>
      <c r="F100" s="125" t="s">
        <v>2</v>
      </c>
      <c r="G100" s="136">
        <v>4</v>
      </c>
      <c r="H100" s="86">
        <v>1</v>
      </c>
      <c r="I100" s="87">
        <v>1</v>
      </c>
      <c r="J100" s="87">
        <v>1</v>
      </c>
      <c r="K100" s="87">
        <v>1</v>
      </c>
      <c r="L100" s="87">
        <v>0</v>
      </c>
      <c r="M100" s="88">
        <v>1</v>
      </c>
      <c r="N100" s="132">
        <v>1</v>
      </c>
      <c r="O100" s="132">
        <v>1</v>
      </c>
      <c r="P100" s="89">
        <v>1</v>
      </c>
      <c r="Q100" s="73" t="s">
        <v>136</v>
      </c>
      <c r="R100" s="74" t="s">
        <v>0</v>
      </c>
      <c r="S100" s="127" t="s">
        <v>0</v>
      </c>
      <c r="T100" s="127" t="s">
        <v>0</v>
      </c>
      <c r="U100" s="75" t="s">
        <v>0</v>
      </c>
      <c r="V100" s="76" t="s">
        <v>145</v>
      </c>
      <c r="W100" s="76" t="s">
        <v>145</v>
      </c>
      <c r="X100" s="76" t="s">
        <v>145</v>
      </c>
      <c r="Y100" s="76" t="s">
        <v>139</v>
      </c>
      <c r="Z100" s="83">
        <v>1</v>
      </c>
      <c r="AA100" s="78">
        <v>1</v>
      </c>
      <c r="AB100" s="128">
        <v>1</v>
      </c>
      <c r="AC100" s="129">
        <v>1</v>
      </c>
      <c r="AD100" s="79" t="s">
        <v>150</v>
      </c>
      <c r="AE100" s="80">
        <v>0.75</v>
      </c>
      <c r="AF100" s="81" t="s">
        <v>424</v>
      </c>
      <c r="AG100" s="125" t="s">
        <v>25</v>
      </c>
      <c r="AH100" s="82" t="s">
        <v>41</v>
      </c>
      <c r="AI100" t="s">
        <v>209</v>
      </c>
    </row>
    <row r="101" spans="2:35" ht="360" x14ac:dyDescent="0.25">
      <c r="B101" s="69" t="s">
        <v>65</v>
      </c>
      <c r="C101" s="125" t="s">
        <v>66</v>
      </c>
      <c r="D101" s="125" t="s">
        <v>425</v>
      </c>
      <c r="E101" s="125" t="s">
        <v>68</v>
      </c>
      <c r="F101" s="125" t="s">
        <v>135</v>
      </c>
      <c r="G101" s="136">
        <v>3</v>
      </c>
      <c r="H101" s="70">
        <v>10</v>
      </c>
      <c r="I101" s="52">
        <v>0</v>
      </c>
      <c r="J101" s="52">
        <v>3</v>
      </c>
      <c r="K101" s="52">
        <v>11</v>
      </c>
      <c r="L101" s="52">
        <v>0</v>
      </c>
      <c r="M101" s="71"/>
      <c r="N101" s="126">
        <v>4</v>
      </c>
      <c r="O101" s="126">
        <v>3</v>
      </c>
      <c r="P101" s="72">
        <v>3</v>
      </c>
      <c r="Q101" s="73" t="s">
        <v>136</v>
      </c>
      <c r="R101" s="74">
        <v>0</v>
      </c>
      <c r="S101" s="127" t="s">
        <v>0</v>
      </c>
      <c r="T101" s="127" t="s">
        <v>0</v>
      </c>
      <c r="U101" s="75" t="s">
        <v>0</v>
      </c>
      <c r="V101" s="76" t="s">
        <v>138</v>
      </c>
      <c r="W101" s="76" t="s">
        <v>145</v>
      </c>
      <c r="X101" s="76" t="s">
        <v>145</v>
      </c>
      <c r="Y101" s="76" t="s">
        <v>139</v>
      </c>
      <c r="Z101" s="83">
        <v>0.75</v>
      </c>
      <c r="AA101" s="78" t="s">
        <v>140</v>
      </c>
      <c r="AB101" s="128">
        <v>0.75</v>
      </c>
      <c r="AC101" s="129" t="s">
        <v>170</v>
      </c>
      <c r="AD101" s="79" t="s">
        <v>150</v>
      </c>
      <c r="AE101" s="80" t="s">
        <v>170</v>
      </c>
      <c r="AF101" s="81" t="s">
        <v>426</v>
      </c>
      <c r="AG101" s="125" t="s">
        <v>25</v>
      </c>
      <c r="AH101" s="82" t="s">
        <v>97</v>
      </c>
      <c r="AI101" t="s">
        <v>427</v>
      </c>
    </row>
    <row r="102" spans="2:35" ht="409.5" x14ac:dyDescent="0.25">
      <c r="B102" s="69" t="s">
        <v>65</v>
      </c>
      <c r="C102" s="125" t="s">
        <v>66</v>
      </c>
      <c r="D102" s="125" t="s">
        <v>428</v>
      </c>
      <c r="E102" s="125" t="s">
        <v>429</v>
      </c>
      <c r="F102" s="125" t="s">
        <v>135</v>
      </c>
      <c r="G102" s="136">
        <v>4</v>
      </c>
      <c r="H102" s="70">
        <v>4</v>
      </c>
      <c r="I102" s="52">
        <v>4</v>
      </c>
      <c r="J102" s="52">
        <v>0</v>
      </c>
      <c r="K102" s="52">
        <v>0</v>
      </c>
      <c r="L102" s="52">
        <v>0</v>
      </c>
      <c r="M102" s="71">
        <v>1</v>
      </c>
      <c r="N102" s="126">
        <v>1</v>
      </c>
      <c r="O102" s="126">
        <v>1</v>
      </c>
      <c r="P102" s="72">
        <v>1</v>
      </c>
      <c r="Q102" s="73" t="s">
        <v>136</v>
      </c>
      <c r="R102" s="74" t="s">
        <v>0</v>
      </c>
      <c r="S102" s="127" t="s">
        <v>0</v>
      </c>
      <c r="T102" s="127" t="s">
        <v>0</v>
      </c>
      <c r="U102" s="75" t="s">
        <v>0</v>
      </c>
      <c r="V102" s="76" t="s">
        <v>145</v>
      </c>
      <c r="W102" s="76" t="s">
        <v>139</v>
      </c>
      <c r="X102" s="76" t="s">
        <v>139</v>
      </c>
      <c r="Y102" s="76" t="s">
        <v>139</v>
      </c>
      <c r="Z102" s="83" t="s">
        <v>150</v>
      </c>
      <c r="AA102" s="78" t="s">
        <v>170</v>
      </c>
      <c r="AB102" s="128">
        <v>1</v>
      </c>
      <c r="AC102" s="129">
        <v>1</v>
      </c>
      <c r="AD102" s="79" t="s">
        <v>150</v>
      </c>
      <c r="AE102" s="80">
        <v>1</v>
      </c>
      <c r="AF102" s="81" t="s">
        <v>430</v>
      </c>
      <c r="AG102" s="125" t="s">
        <v>25</v>
      </c>
      <c r="AH102" s="82" t="s">
        <v>97</v>
      </c>
      <c r="AI102" t="s">
        <v>427</v>
      </c>
    </row>
    <row r="103" spans="2:35" ht="409.5" x14ac:dyDescent="0.25">
      <c r="B103" s="69" t="s">
        <v>65</v>
      </c>
      <c r="C103" s="125" t="s">
        <v>66</v>
      </c>
      <c r="D103" s="125" t="s">
        <v>428</v>
      </c>
      <c r="E103" s="125" t="s">
        <v>69</v>
      </c>
      <c r="F103" s="125" t="s">
        <v>135</v>
      </c>
      <c r="G103" s="136">
        <v>1</v>
      </c>
      <c r="H103" s="70">
        <v>1</v>
      </c>
      <c r="I103" s="52">
        <v>0</v>
      </c>
      <c r="J103" s="52">
        <v>0</v>
      </c>
      <c r="K103" s="52">
        <v>1</v>
      </c>
      <c r="L103" s="52">
        <v>0</v>
      </c>
      <c r="M103" s="71"/>
      <c r="N103" s="126"/>
      <c r="O103" s="126">
        <v>1</v>
      </c>
      <c r="P103" s="72"/>
      <c r="Q103" s="73" t="s">
        <v>136</v>
      </c>
      <c r="R103" s="74">
        <v>0</v>
      </c>
      <c r="S103" s="127">
        <v>0</v>
      </c>
      <c r="T103" s="127" t="s">
        <v>0</v>
      </c>
      <c r="U103" s="75">
        <v>0</v>
      </c>
      <c r="V103" s="76" t="s">
        <v>138</v>
      </c>
      <c r="W103" s="76" t="s">
        <v>138</v>
      </c>
      <c r="X103" s="76" t="s">
        <v>145</v>
      </c>
      <c r="Y103" s="76" t="s">
        <v>138</v>
      </c>
      <c r="Z103" s="83" t="s">
        <v>140</v>
      </c>
      <c r="AA103" s="78" t="s">
        <v>140</v>
      </c>
      <c r="AB103" s="128" t="s">
        <v>140</v>
      </c>
      <c r="AC103" s="129">
        <v>1</v>
      </c>
      <c r="AD103" s="79" t="s">
        <v>140</v>
      </c>
      <c r="AE103" s="80">
        <v>1</v>
      </c>
      <c r="AF103" s="81" t="s">
        <v>431</v>
      </c>
      <c r="AG103" s="125" t="s">
        <v>25</v>
      </c>
      <c r="AH103" s="82" t="s">
        <v>97</v>
      </c>
      <c r="AI103" t="s">
        <v>427</v>
      </c>
    </row>
    <row r="104" spans="2:35" ht="409.5" x14ac:dyDescent="0.25">
      <c r="B104" s="69" t="s">
        <v>65</v>
      </c>
      <c r="C104" s="125" t="s">
        <v>66</v>
      </c>
      <c r="D104" s="125" t="s">
        <v>432</v>
      </c>
      <c r="E104" s="125" t="s">
        <v>70</v>
      </c>
      <c r="F104" s="125" t="s">
        <v>135</v>
      </c>
      <c r="G104" s="136">
        <v>1</v>
      </c>
      <c r="H104" s="70">
        <v>1</v>
      </c>
      <c r="I104" s="52">
        <v>1</v>
      </c>
      <c r="J104" s="52">
        <v>0</v>
      </c>
      <c r="K104" s="52">
        <v>0</v>
      </c>
      <c r="L104" s="52">
        <v>0</v>
      </c>
      <c r="M104" s="71">
        <v>1</v>
      </c>
      <c r="N104" s="126"/>
      <c r="O104" s="126"/>
      <c r="P104" s="72"/>
      <c r="Q104" s="73" t="s">
        <v>136</v>
      </c>
      <c r="R104" s="74" t="s">
        <v>0</v>
      </c>
      <c r="S104" s="127">
        <v>0</v>
      </c>
      <c r="T104" s="127">
        <v>0</v>
      </c>
      <c r="U104" s="75">
        <v>0</v>
      </c>
      <c r="V104" s="76" t="s">
        <v>145</v>
      </c>
      <c r="W104" s="76" t="s">
        <v>138</v>
      </c>
      <c r="X104" s="76" t="s">
        <v>138</v>
      </c>
      <c r="Y104" s="76" t="s">
        <v>138</v>
      </c>
      <c r="Z104" s="83" t="s">
        <v>140</v>
      </c>
      <c r="AA104" s="78">
        <v>1</v>
      </c>
      <c r="AB104" s="128" t="s">
        <v>140</v>
      </c>
      <c r="AC104" s="129"/>
      <c r="AD104" s="79" t="s">
        <v>140</v>
      </c>
      <c r="AE104" s="80">
        <v>1</v>
      </c>
      <c r="AF104" s="81" t="s">
        <v>433</v>
      </c>
      <c r="AG104" s="125" t="s">
        <v>25</v>
      </c>
      <c r="AH104" s="82" t="s">
        <v>97</v>
      </c>
      <c r="AI104" t="s">
        <v>427</v>
      </c>
    </row>
    <row r="105" spans="2:35" ht="409.5" x14ac:dyDescent="0.25">
      <c r="B105" s="69" t="s">
        <v>65</v>
      </c>
      <c r="C105" s="125" t="s">
        <v>66</v>
      </c>
      <c r="D105" s="125" t="s">
        <v>434</v>
      </c>
      <c r="E105" s="125" t="s">
        <v>435</v>
      </c>
      <c r="F105" s="125" t="s">
        <v>135</v>
      </c>
      <c r="G105" s="136">
        <v>3</v>
      </c>
      <c r="H105" s="70">
        <v>10</v>
      </c>
      <c r="I105" s="52">
        <v>10</v>
      </c>
      <c r="J105" s="52">
        <v>0</v>
      </c>
      <c r="K105" s="52">
        <v>1</v>
      </c>
      <c r="L105" s="52">
        <v>0</v>
      </c>
      <c r="M105" s="98"/>
      <c r="N105" s="141">
        <v>4</v>
      </c>
      <c r="O105" s="141">
        <v>3</v>
      </c>
      <c r="P105" s="99">
        <v>3</v>
      </c>
      <c r="Q105" s="73" t="s">
        <v>136</v>
      </c>
      <c r="R105" s="74">
        <v>0</v>
      </c>
      <c r="S105" s="127" t="s">
        <v>0</v>
      </c>
      <c r="T105" s="127" t="s">
        <v>0</v>
      </c>
      <c r="U105" s="75" t="s">
        <v>0</v>
      </c>
      <c r="V105" s="76" t="s">
        <v>137</v>
      </c>
      <c r="W105" s="76" t="s">
        <v>139</v>
      </c>
      <c r="X105" s="76" t="s">
        <v>145</v>
      </c>
      <c r="Y105" s="76" t="s">
        <v>139</v>
      </c>
      <c r="Z105" s="83">
        <v>1</v>
      </c>
      <c r="AA105" s="78">
        <v>1</v>
      </c>
      <c r="AB105" s="128">
        <v>1</v>
      </c>
      <c r="AC105" s="129">
        <v>1</v>
      </c>
      <c r="AD105" s="79" t="s">
        <v>150</v>
      </c>
      <c r="AE105" s="80" t="s">
        <v>170</v>
      </c>
      <c r="AF105" s="81" t="s">
        <v>436</v>
      </c>
      <c r="AG105" s="125" t="s">
        <v>25</v>
      </c>
      <c r="AH105" s="82" t="s">
        <v>97</v>
      </c>
      <c r="AI105" t="s">
        <v>427</v>
      </c>
    </row>
    <row r="106" spans="2:35" ht="285" x14ac:dyDescent="0.25">
      <c r="B106" s="69" t="s">
        <v>65</v>
      </c>
      <c r="C106" s="125" t="s">
        <v>66</v>
      </c>
      <c r="D106" s="125" t="s">
        <v>437</v>
      </c>
      <c r="E106" s="125" t="s">
        <v>438</v>
      </c>
      <c r="F106" s="125" t="s">
        <v>135</v>
      </c>
      <c r="G106" s="136">
        <v>1</v>
      </c>
      <c r="H106" s="70">
        <v>1</v>
      </c>
      <c r="I106" s="52">
        <v>1</v>
      </c>
      <c r="J106" s="52">
        <v>0</v>
      </c>
      <c r="K106" s="52">
        <v>0</v>
      </c>
      <c r="L106" s="52">
        <v>0</v>
      </c>
      <c r="M106" s="98">
        <v>1</v>
      </c>
      <c r="N106" s="141"/>
      <c r="O106" s="141"/>
      <c r="P106" s="99"/>
      <c r="Q106" s="73" t="s">
        <v>136</v>
      </c>
      <c r="R106" s="74" t="s">
        <v>0</v>
      </c>
      <c r="S106" s="127">
        <v>0</v>
      </c>
      <c r="T106" s="127">
        <v>0</v>
      </c>
      <c r="U106" s="75">
        <v>0</v>
      </c>
      <c r="V106" s="76" t="s">
        <v>145</v>
      </c>
      <c r="W106" s="76" t="s">
        <v>138</v>
      </c>
      <c r="X106" s="76" t="s">
        <v>138</v>
      </c>
      <c r="Y106" s="76" t="s">
        <v>138</v>
      </c>
      <c r="Z106" s="83" t="s">
        <v>140</v>
      </c>
      <c r="AA106" s="78">
        <v>1</v>
      </c>
      <c r="AB106" s="128" t="s">
        <v>140</v>
      </c>
      <c r="AC106" s="129"/>
      <c r="AD106" s="79" t="s">
        <v>140</v>
      </c>
      <c r="AE106" s="80">
        <v>1</v>
      </c>
      <c r="AF106" s="81" t="s">
        <v>439</v>
      </c>
      <c r="AG106" s="125" t="s">
        <v>25</v>
      </c>
      <c r="AH106" s="82" t="s">
        <v>97</v>
      </c>
      <c r="AI106" t="s">
        <v>427</v>
      </c>
    </row>
    <row r="107" spans="2:35" ht="292.5" x14ac:dyDescent="0.25">
      <c r="B107" s="69" t="s">
        <v>65</v>
      </c>
      <c r="C107" s="125" t="s">
        <v>66</v>
      </c>
      <c r="D107" s="125" t="s">
        <v>440</v>
      </c>
      <c r="E107" s="125" t="s">
        <v>71</v>
      </c>
      <c r="F107" s="125" t="s">
        <v>135</v>
      </c>
      <c r="G107" s="136">
        <v>2</v>
      </c>
      <c r="H107" s="70">
        <v>2</v>
      </c>
      <c r="I107" s="52">
        <v>0</v>
      </c>
      <c r="J107" s="52">
        <v>0</v>
      </c>
      <c r="K107" s="52">
        <v>1</v>
      </c>
      <c r="L107" s="52">
        <v>0</v>
      </c>
      <c r="M107" s="98"/>
      <c r="N107" s="141"/>
      <c r="O107" s="141">
        <v>1</v>
      </c>
      <c r="P107" s="99">
        <v>1</v>
      </c>
      <c r="Q107" s="73" t="s">
        <v>136</v>
      </c>
      <c r="R107" s="74">
        <v>0</v>
      </c>
      <c r="S107" s="127">
        <v>0</v>
      </c>
      <c r="T107" s="127" t="s">
        <v>0</v>
      </c>
      <c r="U107" s="75" t="s">
        <v>0</v>
      </c>
      <c r="V107" s="76" t="s">
        <v>138</v>
      </c>
      <c r="W107" s="76" t="s">
        <v>138</v>
      </c>
      <c r="X107" s="76" t="s">
        <v>145</v>
      </c>
      <c r="Y107" s="76" t="s">
        <v>139</v>
      </c>
      <c r="Z107" s="83" t="s">
        <v>140</v>
      </c>
      <c r="AA107" s="78" t="s">
        <v>140</v>
      </c>
      <c r="AB107" s="128" t="s">
        <v>140</v>
      </c>
      <c r="AC107" s="129">
        <v>1</v>
      </c>
      <c r="AD107" s="79" t="s">
        <v>150</v>
      </c>
      <c r="AE107" s="80">
        <v>0.5</v>
      </c>
      <c r="AF107" s="81" t="s">
        <v>441</v>
      </c>
      <c r="AG107" s="125" t="s">
        <v>25</v>
      </c>
      <c r="AH107" s="82" t="s">
        <v>97</v>
      </c>
      <c r="AI107" t="s">
        <v>427</v>
      </c>
    </row>
    <row r="108" spans="2:35" ht="270" x14ac:dyDescent="0.25">
      <c r="B108" s="69" t="s">
        <v>65</v>
      </c>
      <c r="C108" s="125" t="s">
        <v>66</v>
      </c>
      <c r="D108" s="125" t="s">
        <v>442</v>
      </c>
      <c r="E108" s="125" t="s">
        <v>72</v>
      </c>
      <c r="F108" s="125" t="s">
        <v>135</v>
      </c>
      <c r="G108" s="136">
        <v>1</v>
      </c>
      <c r="H108" s="70">
        <v>1</v>
      </c>
      <c r="I108" s="52">
        <v>0</v>
      </c>
      <c r="J108" s="52">
        <v>0</v>
      </c>
      <c r="K108" s="90">
        <v>0.2</v>
      </c>
      <c r="L108" s="52">
        <v>0</v>
      </c>
      <c r="M108" s="98"/>
      <c r="N108" s="141"/>
      <c r="O108" s="141"/>
      <c r="P108" s="99">
        <v>1</v>
      </c>
      <c r="Q108" s="73" t="s">
        <v>136</v>
      </c>
      <c r="R108" s="74">
        <v>0</v>
      </c>
      <c r="S108" s="127">
        <v>0</v>
      </c>
      <c r="T108" s="127">
        <v>0</v>
      </c>
      <c r="U108" s="75" t="s">
        <v>0</v>
      </c>
      <c r="V108" s="76" t="s">
        <v>138</v>
      </c>
      <c r="W108" s="76" t="s">
        <v>138</v>
      </c>
      <c r="X108" s="76" t="s">
        <v>137</v>
      </c>
      <c r="Y108" s="76" t="s">
        <v>139</v>
      </c>
      <c r="Z108" s="83" t="s">
        <v>140</v>
      </c>
      <c r="AA108" s="78" t="s">
        <v>140</v>
      </c>
      <c r="AB108" s="128" t="s">
        <v>140</v>
      </c>
      <c r="AC108" s="129"/>
      <c r="AD108" s="79" t="s">
        <v>150</v>
      </c>
      <c r="AE108" s="80">
        <v>0.2</v>
      </c>
      <c r="AF108" s="81" t="s">
        <v>443</v>
      </c>
      <c r="AG108" s="125" t="s">
        <v>25</v>
      </c>
      <c r="AH108" s="82" t="s">
        <v>97</v>
      </c>
      <c r="AI108" t="s">
        <v>427</v>
      </c>
    </row>
    <row r="109" spans="2:35" ht="281.25" x14ac:dyDescent="0.25">
      <c r="B109" s="69" t="s">
        <v>65</v>
      </c>
      <c r="C109" s="125" t="s">
        <v>66</v>
      </c>
      <c r="D109" s="125" t="s">
        <v>444</v>
      </c>
      <c r="E109" s="125" t="s">
        <v>445</v>
      </c>
      <c r="F109" s="125" t="s">
        <v>135</v>
      </c>
      <c r="G109" s="136">
        <v>1</v>
      </c>
      <c r="H109" s="70">
        <v>1</v>
      </c>
      <c r="I109" s="52">
        <v>0</v>
      </c>
      <c r="J109" s="52">
        <v>0</v>
      </c>
      <c r="K109" s="85">
        <v>0.5</v>
      </c>
      <c r="L109" s="52">
        <v>0</v>
      </c>
      <c r="M109" s="98"/>
      <c r="N109" s="141"/>
      <c r="O109" s="141">
        <v>1</v>
      </c>
      <c r="P109" s="99"/>
      <c r="Q109" s="73" t="s">
        <v>136</v>
      </c>
      <c r="R109" s="74">
        <v>0</v>
      </c>
      <c r="S109" s="127">
        <v>0</v>
      </c>
      <c r="T109" s="127" t="s">
        <v>0</v>
      </c>
      <c r="U109" s="75">
        <v>0</v>
      </c>
      <c r="V109" s="76" t="s">
        <v>138</v>
      </c>
      <c r="W109" s="76" t="s">
        <v>138</v>
      </c>
      <c r="X109" s="76" t="s">
        <v>145</v>
      </c>
      <c r="Y109" s="76" t="s">
        <v>138</v>
      </c>
      <c r="Z109" s="83" t="s">
        <v>140</v>
      </c>
      <c r="AA109" s="78" t="s">
        <v>140</v>
      </c>
      <c r="AB109" s="128" t="s">
        <v>140</v>
      </c>
      <c r="AC109" s="129">
        <v>0.5</v>
      </c>
      <c r="AD109" s="79" t="s">
        <v>140</v>
      </c>
      <c r="AE109" s="80">
        <v>0.5</v>
      </c>
      <c r="AF109" s="81" t="s">
        <v>446</v>
      </c>
      <c r="AG109" s="125" t="s">
        <v>25</v>
      </c>
      <c r="AH109" s="82" t="s">
        <v>97</v>
      </c>
      <c r="AI109" t="s">
        <v>427</v>
      </c>
    </row>
    <row r="110" spans="2:35" ht="409.5" x14ac:dyDescent="0.25">
      <c r="B110" s="69" t="s">
        <v>65</v>
      </c>
      <c r="C110" s="125" t="s">
        <v>66</v>
      </c>
      <c r="D110" s="125" t="s">
        <v>447</v>
      </c>
      <c r="E110" s="125" t="s">
        <v>73</v>
      </c>
      <c r="F110" s="125" t="s">
        <v>135</v>
      </c>
      <c r="G110" s="136">
        <v>2</v>
      </c>
      <c r="H110" s="70">
        <v>1</v>
      </c>
      <c r="I110" s="52">
        <v>0</v>
      </c>
      <c r="J110" s="52">
        <v>0</v>
      </c>
      <c r="K110" s="90">
        <v>0.25</v>
      </c>
      <c r="L110" s="52">
        <v>0</v>
      </c>
      <c r="M110" s="98"/>
      <c r="N110" s="141"/>
      <c r="O110" s="141">
        <v>0.5</v>
      </c>
      <c r="P110" s="99">
        <v>0.5</v>
      </c>
      <c r="Q110" s="73" t="s">
        <v>136</v>
      </c>
      <c r="R110" s="74">
        <v>0</v>
      </c>
      <c r="S110" s="127">
        <v>0</v>
      </c>
      <c r="T110" s="127" t="s">
        <v>0</v>
      </c>
      <c r="U110" s="75" t="s">
        <v>0</v>
      </c>
      <c r="V110" s="76" t="s">
        <v>138</v>
      </c>
      <c r="W110" s="76" t="s">
        <v>138</v>
      </c>
      <c r="X110" s="76" t="s">
        <v>145</v>
      </c>
      <c r="Y110" s="76" t="s">
        <v>139</v>
      </c>
      <c r="Z110" s="83" t="s">
        <v>140</v>
      </c>
      <c r="AA110" s="78" t="s">
        <v>140</v>
      </c>
      <c r="AB110" s="128" t="s">
        <v>140</v>
      </c>
      <c r="AC110" s="129">
        <v>0.5</v>
      </c>
      <c r="AD110" s="79" t="s">
        <v>150</v>
      </c>
      <c r="AE110" s="80">
        <v>0.25</v>
      </c>
      <c r="AF110" s="81" t="s">
        <v>448</v>
      </c>
      <c r="AG110" s="125" t="s">
        <v>25</v>
      </c>
      <c r="AH110" s="82" t="s">
        <v>97</v>
      </c>
      <c r="AI110" t="s">
        <v>427</v>
      </c>
    </row>
    <row r="111" spans="2:35" ht="356.25" x14ac:dyDescent="0.25">
      <c r="B111" s="69" t="s">
        <v>65</v>
      </c>
      <c r="C111" s="125" t="s">
        <v>66</v>
      </c>
      <c r="D111" s="125" t="s">
        <v>449</v>
      </c>
      <c r="E111" s="125" t="s">
        <v>450</v>
      </c>
      <c r="F111" s="125" t="s">
        <v>135</v>
      </c>
      <c r="G111" s="136">
        <v>4</v>
      </c>
      <c r="H111" s="70">
        <v>4</v>
      </c>
      <c r="I111" s="52">
        <v>4</v>
      </c>
      <c r="J111" s="52">
        <v>0</v>
      </c>
      <c r="K111" s="52">
        <v>0</v>
      </c>
      <c r="L111" s="52">
        <v>0</v>
      </c>
      <c r="M111" s="98">
        <v>1</v>
      </c>
      <c r="N111" s="141">
        <v>1</v>
      </c>
      <c r="O111" s="141">
        <v>1</v>
      </c>
      <c r="P111" s="99">
        <v>1</v>
      </c>
      <c r="Q111" s="73" t="s">
        <v>136</v>
      </c>
      <c r="R111" s="74" t="s">
        <v>0</v>
      </c>
      <c r="S111" s="127" t="s">
        <v>0</v>
      </c>
      <c r="T111" s="127" t="s">
        <v>0</v>
      </c>
      <c r="U111" s="75" t="s">
        <v>0</v>
      </c>
      <c r="V111" s="76" t="s">
        <v>145</v>
      </c>
      <c r="W111" s="76" t="s">
        <v>139</v>
      </c>
      <c r="X111" s="76" t="s">
        <v>139</v>
      </c>
      <c r="Y111" s="76" t="s">
        <v>139</v>
      </c>
      <c r="Z111" s="83" t="s">
        <v>150</v>
      </c>
      <c r="AA111" s="78" t="s">
        <v>170</v>
      </c>
      <c r="AB111" s="128">
        <v>1</v>
      </c>
      <c r="AC111" s="129">
        <v>1</v>
      </c>
      <c r="AD111" s="79" t="s">
        <v>150</v>
      </c>
      <c r="AE111" s="80">
        <v>1</v>
      </c>
      <c r="AF111" s="81" t="s">
        <v>451</v>
      </c>
      <c r="AG111" s="125" t="s">
        <v>25</v>
      </c>
      <c r="AH111" s="82" t="s">
        <v>97</v>
      </c>
      <c r="AI111" t="s">
        <v>427</v>
      </c>
    </row>
    <row r="112" spans="2:35" ht="299.25" x14ac:dyDescent="0.25">
      <c r="B112" s="69" t="s">
        <v>65</v>
      </c>
      <c r="C112" s="125" t="s">
        <v>66</v>
      </c>
      <c r="D112" s="125" t="s">
        <v>452</v>
      </c>
      <c r="E112" s="125" t="s">
        <v>453</v>
      </c>
      <c r="F112" s="125" t="s">
        <v>135</v>
      </c>
      <c r="G112" s="136">
        <v>3</v>
      </c>
      <c r="H112" s="70">
        <v>10</v>
      </c>
      <c r="I112" s="52">
        <v>0</v>
      </c>
      <c r="J112" s="52">
        <v>10</v>
      </c>
      <c r="K112" s="52">
        <v>0</v>
      </c>
      <c r="L112" s="52">
        <v>0</v>
      </c>
      <c r="M112" s="98"/>
      <c r="N112" s="141">
        <v>5</v>
      </c>
      <c r="O112" s="141">
        <v>4</v>
      </c>
      <c r="P112" s="99">
        <v>1</v>
      </c>
      <c r="Q112" s="73" t="s">
        <v>136</v>
      </c>
      <c r="R112" s="74">
        <v>0</v>
      </c>
      <c r="S112" s="127" t="s">
        <v>0</v>
      </c>
      <c r="T112" s="127" t="s">
        <v>0</v>
      </c>
      <c r="U112" s="75" t="s">
        <v>0</v>
      </c>
      <c r="V112" s="76" t="s">
        <v>138</v>
      </c>
      <c r="W112" s="76" t="s">
        <v>145</v>
      </c>
      <c r="X112" s="76" t="s">
        <v>139</v>
      </c>
      <c r="Y112" s="76" t="s">
        <v>139</v>
      </c>
      <c r="Z112" s="83">
        <v>1</v>
      </c>
      <c r="AA112" s="78" t="s">
        <v>140</v>
      </c>
      <c r="AB112" s="128">
        <v>1</v>
      </c>
      <c r="AC112" s="129">
        <v>1</v>
      </c>
      <c r="AD112" s="79" t="s">
        <v>150</v>
      </c>
      <c r="AE112" s="80">
        <v>1</v>
      </c>
      <c r="AF112" s="81" t="s">
        <v>454</v>
      </c>
      <c r="AG112" s="125" t="s">
        <v>25</v>
      </c>
      <c r="AH112" s="82" t="s">
        <v>97</v>
      </c>
      <c r="AI112" t="s">
        <v>427</v>
      </c>
    </row>
    <row r="113" spans="2:35" ht="409.5" x14ac:dyDescent="0.25">
      <c r="B113" s="69" t="s">
        <v>65</v>
      </c>
      <c r="C113" s="125" t="s">
        <v>66</v>
      </c>
      <c r="D113" s="125" t="s">
        <v>455</v>
      </c>
      <c r="E113" s="125" t="s">
        <v>456</v>
      </c>
      <c r="F113" s="125" t="s">
        <v>135</v>
      </c>
      <c r="G113" s="136">
        <v>1</v>
      </c>
      <c r="H113" s="70">
        <v>1</v>
      </c>
      <c r="I113" s="52">
        <v>0</v>
      </c>
      <c r="J113" s="85">
        <v>0.2</v>
      </c>
      <c r="K113" s="52">
        <v>0</v>
      </c>
      <c r="L113" s="52">
        <v>0</v>
      </c>
      <c r="M113" s="98"/>
      <c r="N113" s="141">
        <v>1</v>
      </c>
      <c r="O113" s="141"/>
      <c r="P113" s="99"/>
      <c r="Q113" s="73" t="s">
        <v>136</v>
      </c>
      <c r="R113" s="74">
        <v>0</v>
      </c>
      <c r="S113" s="127" t="s">
        <v>0</v>
      </c>
      <c r="T113" s="127">
        <v>0</v>
      </c>
      <c r="U113" s="75">
        <v>0</v>
      </c>
      <c r="V113" s="76" t="s">
        <v>138</v>
      </c>
      <c r="W113" s="76" t="s">
        <v>145</v>
      </c>
      <c r="X113" s="76" t="s">
        <v>138</v>
      </c>
      <c r="Y113" s="76" t="s">
        <v>138</v>
      </c>
      <c r="Z113" s="83">
        <v>0.2</v>
      </c>
      <c r="AA113" s="78" t="s">
        <v>140</v>
      </c>
      <c r="AB113" s="128">
        <v>0.2</v>
      </c>
      <c r="AC113" s="129">
        <v>0.2</v>
      </c>
      <c r="AD113" s="79" t="s">
        <v>140</v>
      </c>
      <c r="AE113" s="80">
        <v>0.2</v>
      </c>
      <c r="AF113" s="81" t="s">
        <v>457</v>
      </c>
      <c r="AG113" s="125" t="s">
        <v>25</v>
      </c>
      <c r="AH113" s="82" t="s">
        <v>97</v>
      </c>
      <c r="AI113" t="s">
        <v>427</v>
      </c>
    </row>
    <row r="114" spans="2:35" ht="199.5" x14ac:dyDescent="0.25">
      <c r="B114" s="69" t="s">
        <v>65</v>
      </c>
      <c r="C114" s="125" t="s">
        <v>66</v>
      </c>
      <c r="D114" s="125" t="s">
        <v>458</v>
      </c>
      <c r="E114" s="125" t="s">
        <v>459</v>
      </c>
      <c r="F114" s="136" t="s">
        <v>135</v>
      </c>
      <c r="G114" s="137">
        <v>1</v>
      </c>
      <c r="H114" s="70">
        <v>1</v>
      </c>
      <c r="I114" s="52">
        <v>0</v>
      </c>
      <c r="J114" s="52">
        <v>0</v>
      </c>
      <c r="K114" s="52">
        <v>0</v>
      </c>
      <c r="L114" s="52">
        <v>0</v>
      </c>
      <c r="M114" s="98"/>
      <c r="N114" s="141"/>
      <c r="O114" s="141"/>
      <c r="P114" s="99">
        <v>1</v>
      </c>
      <c r="Q114" s="73" t="s">
        <v>136</v>
      </c>
      <c r="R114" s="74">
        <v>0</v>
      </c>
      <c r="S114" s="127">
        <v>0</v>
      </c>
      <c r="T114" s="127">
        <v>0</v>
      </c>
      <c r="U114" s="75" t="s">
        <v>0</v>
      </c>
      <c r="V114" s="76" t="s">
        <v>138</v>
      </c>
      <c r="W114" s="76" t="s">
        <v>138</v>
      </c>
      <c r="X114" s="76" t="s">
        <v>138</v>
      </c>
      <c r="Y114" s="76" t="s">
        <v>139</v>
      </c>
      <c r="Z114" s="83" t="s">
        <v>140</v>
      </c>
      <c r="AA114" s="78" t="s">
        <v>140</v>
      </c>
      <c r="AB114" s="128" t="s">
        <v>140</v>
      </c>
      <c r="AC114" s="129" t="s">
        <v>140</v>
      </c>
      <c r="AD114" s="79" t="s">
        <v>150</v>
      </c>
      <c r="AE114" s="80">
        <v>0</v>
      </c>
      <c r="AF114" s="81" t="s">
        <v>460</v>
      </c>
      <c r="AG114" s="125" t="s">
        <v>25</v>
      </c>
      <c r="AH114" s="82" t="s">
        <v>95</v>
      </c>
      <c r="AI114" t="s">
        <v>379</v>
      </c>
    </row>
    <row r="115" spans="2:35" ht="135" x14ac:dyDescent="0.25">
      <c r="B115" s="69" t="s">
        <v>65</v>
      </c>
      <c r="C115" s="125" t="s">
        <v>66</v>
      </c>
      <c r="D115" s="125" t="s">
        <v>461</v>
      </c>
      <c r="E115" s="125" t="s">
        <v>462</v>
      </c>
      <c r="F115" s="136" t="s">
        <v>135</v>
      </c>
      <c r="G115" s="137">
        <v>1</v>
      </c>
      <c r="H115" s="70">
        <v>1</v>
      </c>
      <c r="I115" s="52">
        <v>0.5</v>
      </c>
      <c r="J115" s="52">
        <v>0.5</v>
      </c>
      <c r="K115" s="52">
        <v>0</v>
      </c>
      <c r="L115" s="52">
        <v>0</v>
      </c>
      <c r="M115" s="98"/>
      <c r="N115" s="141">
        <v>1</v>
      </c>
      <c r="O115" s="141"/>
      <c r="P115" s="99"/>
      <c r="Q115" s="73" t="s">
        <v>136</v>
      </c>
      <c r="R115" s="74">
        <v>0</v>
      </c>
      <c r="S115" s="127" t="s">
        <v>0</v>
      </c>
      <c r="T115" s="127">
        <v>0</v>
      </c>
      <c r="U115" s="75">
        <v>0</v>
      </c>
      <c r="V115" s="76" t="s">
        <v>137</v>
      </c>
      <c r="W115" s="76" t="s">
        <v>145</v>
      </c>
      <c r="X115" s="76" t="s">
        <v>138</v>
      </c>
      <c r="Y115" s="76" t="s">
        <v>138</v>
      </c>
      <c r="Z115" s="83">
        <v>1</v>
      </c>
      <c r="AA115" s="78">
        <v>0.5</v>
      </c>
      <c r="AB115" s="128">
        <v>1</v>
      </c>
      <c r="AC115" s="129" t="s">
        <v>140</v>
      </c>
      <c r="AD115" s="79" t="s">
        <v>140</v>
      </c>
      <c r="AE115" s="80">
        <v>1</v>
      </c>
      <c r="AF115" s="81" t="s">
        <v>463</v>
      </c>
      <c r="AG115" s="125" t="s">
        <v>25</v>
      </c>
      <c r="AH115" s="82" t="s">
        <v>95</v>
      </c>
      <c r="AI115" t="s">
        <v>379</v>
      </c>
    </row>
    <row r="116" spans="2:35" ht="292.5" x14ac:dyDescent="0.25">
      <c r="B116" s="69" t="s">
        <v>65</v>
      </c>
      <c r="C116" s="125" t="s">
        <v>66</v>
      </c>
      <c r="D116" s="125" t="s">
        <v>464</v>
      </c>
      <c r="E116" s="125" t="s">
        <v>465</v>
      </c>
      <c r="F116" s="136" t="s">
        <v>135</v>
      </c>
      <c r="G116" s="137">
        <v>1</v>
      </c>
      <c r="H116" s="70">
        <v>1</v>
      </c>
      <c r="I116" s="52">
        <v>0</v>
      </c>
      <c r="J116" s="52">
        <v>1</v>
      </c>
      <c r="K116" s="52">
        <v>0</v>
      </c>
      <c r="L116" s="52">
        <v>0</v>
      </c>
      <c r="M116" s="98"/>
      <c r="N116" s="141">
        <v>1</v>
      </c>
      <c r="O116" s="141"/>
      <c r="P116" s="99"/>
      <c r="Q116" s="73" t="s">
        <v>136</v>
      </c>
      <c r="R116" s="74">
        <v>0</v>
      </c>
      <c r="S116" s="127" t="s">
        <v>0</v>
      </c>
      <c r="T116" s="127">
        <v>0</v>
      </c>
      <c r="U116" s="75">
        <v>0</v>
      </c>
      <c r="V116" s="76" t="s">
        <v>138</v>
      </c>
      <c r="W116" s="76" t="s">
        <v>145</v>
      </c>
      <c r="X116" s="76" t="s">
        <v>138</v>
      </c>
      <c r="Y116" s="76" t="s">
        <v>138</v>
      </c>
      <c r="Z116" s="83">
        <v>1</v>
      </c>
      <c r="AA116" s="78" t="s">
        <v>140</v>
      </c>
      <c r="AB116" s="128">
        <v>1</v>
      </c>
      <c r="AC116" s="129" t="s">
        <v>140</v>
      </c>
      <c r="AD116" s="79" t="s">
        <v>140</v>
      </c>
      <c r="AE116" s="80">
        <v>1</v>
      </c>
      <c r="AF116" s="81" t="s">
        <v>466</v>
      </c>
      <c r="AG116" s="125" t="s">
        <v>25</v>
      </c>
      <c r="AH116" s="82" t="s">
        <v>95</v>
      </c>
      <c r="AI116" t="s">
        <v>379</v>
      </c>
    </row>
    <row r="117" spans="2:35" ht="384.75" x14ac:dyDescent="0.25">
      <c r="B117" s="69" t="s">
        <v>65</v>
      </c>
      <c r="C117" s="125" t="s">
        <v>74</v>
      </c>
      <c r="D117" s="125" t="s">
        <v>467</v>
      </c>
      <c r="E117" s="125" t="s">
        <v>468</v>
      </c>
      <c r="F117" s="125" t="s">
        <v>135</v>
      </c>
      <c r="G117" s="136">
        <v>3</v>
      </c>
      <c r="H117" s="86">
        <v>1</v>
      </c>
      <c r="I117" s="87">
        <v>0.15</v>
      </c>
      <c r="J117" s="87">
        <v>0.15</v>
      </c>
      <c r="K117" s="87">
        <v>0.35</v>
      </c>
      <c r="L117" s="87">
        <v>0</v>
      </c>
      <c r="M117" s="100"/>
      <c r="N117" s="142">
        <v>0.2</v>
      </c>
      <c r="O117" s="142">
        <v>0.3</v>
      </c>
      <c r="P117" s="101">
        <v>0.5</v>
      </c>
      <c r="Q117" s="73" t="s">
        <v>136</v>
      </c>
      <c r="R117" s="74">
        <v>0</v>
      </c>
      <c r="S117" s="127" t="s">
        <v>307</v>
      </c>
      <c r="T117" s="127" t="s">
        <v>307</v>
      </c>
      <c r="U117" s="75" t="s">
        <v>307</v>
      </c>
      <c r="V117" s="76" t="s">
        <v>137</v>
      </c>
      <c r="W117" s="76" t="s">
        <v>145</v>
      </c>
      <c r="X117" s="76" t="s">
        <v>145</v>
      </c>
      <c r="Y117" s="76" t="s">
        <v>139</v>
      </c>
      <c r="Z117" s="83">
        <v>0.89999999999999991</v>
      </c>
      <c r="AA117" s="78">
        <v>0.15</v>
      </c>
      <c r="AB117" s="128">
        <v>1</v>
      </c>
      <c r="AC117" s="129" t="s">
        <v>170</v>
      </c>
      <c r="AD117" s="79" t="s">
        <v>150</v>
      </c>
      <c r="AE117" s="80">
        <v>0.64999999999999991</v>
      </c>
      <c r="AF117" s="81" t="s">
        <v>469</v>
      </c>
      <c r="AG117" s="125" t="s">
        <v>25</v>
      </c>
      <c r="AH117" s="82" t="s">
        <v>41</v>
      </c>
      <c r="AI117" t="s">
        <v>470</v>
      </c>
    </row>
    <row r="118" spans="2:35" ht="409.5" x14ac:dyDescent="0.25">
      <c r="B118" s="69" t="s">
        <v>65</v>
      </c>
      <c r="C118" s="125" t="s">
        <v>74</v>
      </c>
      <c r="D118" s="125" t="s">
        <v>471</v>
      </c>
      <c r="E118" s="125" t="s">
        <v>75</v>
      </c>
      <c r="F118" s="125" t="s">
        <v>2</v>
      </c>
      <c r="G118" s="136">
        <v>4</v>
      </c>
      <c r="H118" s="70">
        <v>2</v>
      </c>
      <c r="I118" s="52">
        <v>2</v>
      </c>
      <c r="J118" s="52">
        <v>2</v>
      </c>
      <c r="K118" s="52">
        <v>2</v>
      </c>
      <c r="L118" s="52">
        <v>0</v>
      </c>
      <c r="M118" s="98">
        <v>2</v>
      </c>
      <c r="N118" s="141">
        <v>2</v>
      </c>
      <c r="O118" s="141">
        <v>2</v>
      </c>
      <c r="P118" s="99">
        <v>2</v>
      </c>
      <c r="Q118" s="73" t="s">
        <v>136</v>
      </c>
      <c r="R118" s="74" t="s">
        <v>307</v>
      </c>
      <c r="S118" s="127" t="s">
        <v>307</v>
      </c>
      <c r="T118" s="127" t="s">
        <v>307</v>
      </c>
      <c r="U118" s="75" t="s">
        <v>307</v>
      </c>
      <c r="V118" s="76" t="s">
        <v>145</v>
      </c>
      <c r="W118" s="76" t="s">
        <v>145</v>
      </c>
      <c r="X118" s="76" t="s">
        <v>145</v>
      </c>
      <c r="Y118" s="76" t="s">
        <v>139</v>
      </c>
      <c r="Z118" s="83">
        <v>1</v>
      </c>
      <c r="AA118" s="78">
        <v>1</v>
      </c>
      <c r="AB118" s="128">
        <v>1</v>
      </c>
      <c r="AC118" s="129">
        <v>1</v>
      </c>
      <c r="AD118" s="79" t="s">
        <v>150</v>
      </c>
      <c r="AE118" s="80">
        <v>0.75</v>
      </c>
      <c r="AF118" s="81" t="s">
        <v>472</v>
      </c>
      <c r="AG118" s="125">
        <v>0</v>
      </c>
      <c r="AH118" s="82" t="s">
        <v>94</v>
      </c>
      <c r="AI118" t="s">
        <v>473</v>
      </c>
    </row>
    <row r="119" spans="2:35" ht="409.5" x14ac:dyDescent="0.25">
      <c r="B119" s="69" t="s">
        <v>65</v>
      </c>
      <c r="C119" s="125" t="s">
        <v>74</v>
      </c>
      <c r="D119" s="125" t="s">
        <v>474</v>
      </c>
      <c r="E119" s="125" t="s">
        <v>475</v>
      </c>
      <c r="F119" s="125" t="s">
        <v>135</v>
      </c>
      <c r="G119" s="136">
        <v>4</v>
      </c>
      <c r="H119" s="70">
        <v>5</v>
      </c>
      <c r="I119" s="52">
        <v>1</v>
      </c>
      <c r="J119" s="52">
        <v>1</v>
      </c>
      <c r="K119" s="52">
        <v>1</v>
      </c>
      <c r="L119" s="52">
        <v>0</v>
      </c>
      <c r="M119" s="98">
        <v>1</v>
      </c>
      <c r="N119" s="141">
        <v>1</v>
      </c>
      <c r="O119" s="141">
        <v>1</v>
      </c>
      <c r="P119" s="99">
        <v>2</v>
      </c>
      <c r="Q119" s="73" t="s">
        <v>136</v>
      </c>
      <c r="R119" s="74" t="s">
        <v>0</v>
      </c>
      <c r="S119" s="127" t="s">
        <v>0</v>
      </c>
      <c r="T119" s="127" t="s">
        <v>0</v>
      </c>
      <c r="U119" s="75" t="s">
        <v>0</v>
      </c>
      <c r="V119" s="76" t="s">
        <v>145</v>
      </c>
      <c r="W119" s="76" t="s">
        <v>145</v>
      </c>
      <c r="X119" s="76" t="s">
        <v>145</v>
      </c>
      <c r="Y119" s="76" t="s">
        <v>139</v>
      </c>
      <c r="Z119" s="83">
        <v>1</v>
      </c>
      <c r="AA119" s="78">
        <v>1</v>
      </c>
      <c r="AB119" s="128">
        <v>1</v>
      </c>
      <c r="AC119" s="129">
        <v>1</v>
      </c>
      <c r="AD119" s="79" t="s">
        <v>150</v>
      </c>
      <c r="AE119" s="80">
        <v>0.6</v>
      </c>
      <c r="AF119" s="81" t="s">
        <v>476</v>
      </c>
      <c r="AG119" s="125" t="s">
        <v>25</v>
      </c>
      <c r="AH119" s="82" t="s">
        <v>41</v>
      </c>
      <c r="AI119" t="s">
        <v>470</v>
      </c>
    </row>
    <row r="120" spans="2:35" ht="281.25" x14ac:dyDescent="0.25">
      <c r="B120" s="69" t="s">
        <v>76</v>
      </c>
      <c r="C120" s="125" t="s">
        <v>77</v>
      </c>
      <c r="D120" s="125" t="s">
        <v>477</v>
      </c>
      <c r="E120" s="125" t="s">
        <v>478</v>
      </c>
      <c r="F120" s="136" t="s">
        <v>135</v>
      </c>
      <c r="G120" s="136">
        <v>1</v>
      </c>
      <c r="H120" s="70">
        <v>1</v>
      </c>
      <c r="I120" s="52">
        <v>0</v>
      </c>
      <c r="J120" s="52">
        <v>1</v>
      </c>
      <c r="K120" s="52">
        <v>0</v>
      </c>
      <c r="L120" s="52">
        <v>0</v>
      </c>
      <c r="M120" s="98"/>
      <c r="N120" s="141">
        <v>1</v>
      </c>
      <c r="O120" s="141"/>
      <c r="P120" s="99"/>
      <c r="Q120" s="73" t="s">
        <v>136</v>
      </c>
      <c r="R120" s="74">
        <v>0</v>
      </c>
      <c r="S120" s="127" t="s">
        <v>0</v>
      </c>
      <c r="T120" s="127">
        <v>0</v>
      </c>
      <c r="U120" s="75">
        <v>0</v>
      </c>
      <c r="V120" s="76" t="s">
        <v>138</v>
      </c>
      <c r="W120" s="76" t="s">
        <v>145</v>
      </c>
      <c r="X120" s="76" t="s">
        <v>138</v>
      </c>
      <c r="Y120" s="76" t="s">
        <v>138</v>
      </c>
      <c r="Z120" s="83">
        <v>1</v>
      </c>
      <c r="AA120" s="78" t="s">
        <v>140</v>
      </c>
      <c r="AB120" s="128">
        <v>1</v>
      </c>
      <c r="AC120" s="129" t="s">
        <v>140</v>
      </c>
      <c r="AD120" s="79" t="s">
        <v>140</v>
      </c>
      <c r="AE120" s="80">
        <v>1</v>
      </c>
      <c r="AF120" s="81" t="s">
        <v>479</v>
      </c>
      <c r="AG120" s="125" t="s">
        <v>25</v>
      </c>
      <c r="AH120" s="82" t="s">
        <v>90</v>
      </c>
      <c r="AI120" t="s">
        <v>147</v>
      </c>
    </row>
    <row r="121" spans="2:35" ht="382.5" x14ac:dyDescent="0.25">
      <c r="B121" s="69" t="s">
        <v>76</v>
      </c>
      <c r="C121" s="125" t="s">
        <v>77</v>
      </c>
      <c r="D121" s="125" t="s">
        <v>480</v>
      </c>
      <c r="E121" s="125" t="s">
        <v>481</v>
      </c>
      <c r="F121" s="136" t="s">
        <v>135</v>
      </c>
      <c r="G121" s="136">
        <v>2</v>
      </c>
      <c r="H121" s="70">
        <v>2</v>
      </c>
      <c r="I121" s="52">
        <v>1</v>
      </c>
      <c r="J121" s="52">
        <v>1</v>
      </c>
      <c r="K121" s="52">
        <v>0</v>
      </c>
      <c r="L121" s="52">
        <v>0</v>
      </c>
      <c r="M121" s="98"/>
      <c r="N121" s="141">
        <v>1</v>
      </c>
      <c r="O121" s="141"/>
      <c r="P121" s="99">
        <v>1</v>
      </c>
      <c r="Q121" s="73" t="s">
        <v>136</v>
      </c>
      <c r="R121" s="74">
        <v>0</v>
      </c>
      <c r="S121" s="127" t="s">
        <v>0</v>
      </c>
      <c r="T121" s="127">
        <v>0</v>
      </c>
      <c r="U121" s="75" t="s">
        <v>0</v>
      </c>
      <c r="V121" s="76" t="s">
        <v>137</v>
      </c>
      <c r="W121" s="76" t="s">
        <v>145</v>
      </c>
      <c r="X121" s="76" t="s">
        <v>138</v>
      </c>
      <c r="Y121" s="76" t="s">
        <v>139</v>
      </c>
      <c r="Z121" s="83">
        <v>1.5</v>
      </c>
      <c r="AA121" s="78">
        <v>0.5</v>
      </c>
      <c r="AB121" s="128">
        <v>1</v>
      </c>
      <c r="AC121" s="129" t="s">
        <v>140</v>
      </c>
      <c r="AD121" s="79" t="s">
        <v>150</v>
      </c>
      <c r="AE121" s="80">
        <v>1</v>
      </c>
      <c r="AF121" s="81" t="s">
        <v>482</v>
      </c>
      <c r="AG121" s="125" t="s">
        <v>25</v>
      </c>
      <c r="AH121" s="82" t="s">
        <v>90</v>
      </c>
      <c r="AI121" t="s">
        <v>147</v>
      </c>
    </row>
    <row r="122" spans="2:35" ht="256.5" x14ac:dyDescent="0.25">
      <c r="B122" s="69" t="s">
        <v>76</v>
      </c>
      <c r="C122" s="125" t="s">
        <v>77</v>
      </c>
      <c r="D122" s="125" t="s">
        <v>78</v>
      </c>
      <c r="E122" s="125" t="s">
        <v>483</v>
      </c>
      <c r="F122" s="136" t="s">
        <v>135</v>
      </c>
      <c r="G122" s="136">
        <v>2</v>
      </c>
      <c r="H122" s="70">
        <v>2</v>
      </c>
      <c r="I122" s="52">
        <v>0</v>
      </c>
      <c r="J122" s="52">
        <v>1</v>
      </c>
      <c r="K122" s="52">
        <v>3</v>
      </c>
      <c r="L122" s="52">
        <v>0</v>
      </c>
      <c r="M122" s="98"/>
      <c r="N122" s="141">
        <v>1</v>
      </c>
      <c r="O122" s="141"/>
      <c r="P122" s="99">
        <v>1</v>
      </c>
      <c r="Q122" s="73" t="s">
        <v>136</v>
      </c>
      <c r="R122" s="74">
        <v>0</v>
      </c>
      <c r="S122" s="127" t="s">
        <v>0</v>
      </c>
      <c r="T122" s="127">
        <v>0</v>
      </c>
      <c r="U122" s="75" t="s">
        <v>0</v>
      </c>
      <c r="V122" s="76" t="s">
        <v>138</v>
      </c>
      <c r="W122" s="76" t="s">
        <v>145</v>
      </c>
      <c r="X122" s="76" t="s">
        <v>137</v>
      </c>
      <c r="Y122" s="76" t="s">
        <v>139</v>
      </c>
      <c r="Z122" s="83">
        <v>1</v>
      </c>
      <c r="AA122" s="78" t="s">
        <v>140</v>
      </c>
      <c r="AB122" s="128">
        <v>1</v>
      </c>
      <c r="AC122" s="129" t="s">
        <v>170</v>
      </c>
      <c r="AD122" s="79" t="s">
        <v>150</v>
      </c>
      <c r="AE122" s="80" t="s">
        <v>170</v>
      </c>
      <c r="AF122" s="81" t="s">
        <v>484</v>
      </c>
      <c r="AG122" s="125" t="s">
        <v>25</v>
      </c>
      <c r="AH122" s="82" t="s">
        <v>90</v>
      </c>
      <c r="AI122" t="s">
        <v>147</v>
      </c>
    </row>
    <row r="123" spans="2:35" ht="409.5" x14ac:dyDescent="0.25">
      <c r="B123" s="69" t="s">
        <v>76</v>
      </c>
      <c r="C123" s="125" t="s">
        <v>77</v>
      </c>
      <c r="D123" s="125" t="s">
        <v>485</v>
      </c>
      <c r="E123" s="125" t="s">
        <v>486</v>
      </c>
      <c r="F123" s="136" t="s">
        <v>135</v>
      </c>
      <c r="G123" s="136">
        <v>1</v>
      </c>
      <c r="H123" s="70">
        <v>1</v>
      </c>
      <c r="I123" s="52">
        <v>0</v>
      </c>
      <c r="J123" s="85">
        <v>0.5</v>
      </c>
      <c r="K123" s="85">
        <v>0.3</v>
      </c>
      <c r="L123" s="52">
        <v>0</v>
      </c>
      <c r="M123" s="98"/>
      <c r="N123" s="141">
        <v>1</v>
      </c>
      <c r="O123" s="141"/>
      <c r="P123" s="99"/>
      <c r="Q123" s="73" t="s">
        <v>136</v>
      </c>
      <c r="R123" s="74">
        <v>0</v>
      </c>
      <c r="S123" s="127" t="s">
        <v>0</v>
      </c>
      <c r="T123" s="127">
        <v>0</v>
      </c>
      <c r="U123" s="75">
        <v>0</v>
      </c>
      <c r="V123" s="76" t="s">
        <v>138</v>
      </c>
      <c r="W123" s="76" t="s">
        <v>145</v>
      </c>
      <c r="X123" s="76" t="s">
        <v>137</v>
      </c>
      <c r="Y123" s="76" t="s">
        <v>138</v>
      </c>
      <c r="Z123" s="83">
        <v>0.5</v>
      </c>
      <c r="AA123" s="78" t="s">
        <v>140</v>
      </c>
      <c r="AB123" s="128">
        <v>0.5</v>
      </c>
      <c r="AC123" s="129">
        <v>0.8</v>
      </c>
      <c r="AD123" s="79" t="s">
        <v>140</v>
      </c>
      <c r="AE123" s="80">
        <v>0.8</v>
      </c>
      <c r="AF123" s="81" t="s">
        <v>487</v>
      </c>
      <c r="AG123" s="125" t="s">
        <v>25</v>
      </c>
      <c r="AH123" s="82" t="s">
        <v>90</v>
      </c>
      <c r="AI123" t="s">
        <v>147</v>
      </c>
    </row>
    <row r="124" spans="2:35" ht="242.25" x14ac:dyDescent="0.25">
      <c r="B124" s="69" t="s">
        <v>76</v>
      </c>
      <c r="C124" s="125" t="s">
        <v>77</v>
      </c>
      <c r="D124" s="125" t="s">
        <v>488</v>
      </c>
      <c r="E124" s="125" t="s">
        <v>489</v>
      </c>
      <c r="F124" s="136" t="s">
        <v>135</v>
      </c>
      <c r="G124" s="136">
        <v>1</v>
      </c>
      <c r="H124" s="70">
        <v>1</v>
      </c>
      <c r="I124" s="52">
        <v>0</v>
      </c>
      <c r="J124" s="52">
        <v>1</v>
      </c>
      <c r="K124" s="52">
        <v>0</v>
      </c>
      <c r="L124" s="52">
        <v>0</v>
      </c>
      <c r="M124" s="98"/>
      <c r="N124" s="141">
        <v>1</v>
      </c>
      <c r="O124" s="141"/>
      <c r="P124" s="99"/>
      <c r="Q124" s="73" t="s">
        <v>136</v>
      </c>
      <c r="R124" s="74">
        <v>0</v>
      </c>
      <c r="S124" s="127" t="s">
        <v>0</v>
      </c>
      <c r="T124" s="127">
        <v>0</v>
      </c>
      <c r="U124" s="75">
        <v>0</v>
      </c>
      <c r="V124" s="76" t="s">
        <v>138</v>
      </c>
      <c r="W124" s="76" t="s">
        <v>145</v>
      </c>
      <c r="X124" s="76" t="s">
        <v>138</v>
      </c>
      <c r="Y124" s="76" t="s">
        <v>138</v>
      </c>
      <c r="Z124" s="83">
        <v>1</v>
      </c>
      <c r="AA124" s="78" t="s">
        <v>140</v>
      </c>
      <c r="AB124" s="128">
        <v>1</v>
      </c>
      <c r="AC124" s="129" t="s">
        <v>140</v>
      </c>
      <c r="AD124" s="79" t="s">
        <v>140</v>
      </c>
      <c r="AE124" s="80">
        <v>1</v>
      </c>
      <c r="AF124" s="81" t="s">
        <v>490</v>
      </c>
      <c r="AG124" s="125" t="s">
        <v>25</v>
      </c>
      <c r="AH124" s="82" t="s">
        <v>90</v>
      </c>
      <c r="AI124" t="s">
        <v>147</v>
      </c>
    </row>
    <row r="125" spans="2:35" ht="370.5" x14ac:dyDescent="0.25">
      <c r="B125" s="69" t="s">
        <v>76</v>
      </c>
      <c r="C125" s="125" t="s">
        <v>77</v>
      </c>
      <c r="D125" s="125" t="s">
        <v>491</v>
      </c>
      <c r="E125" s="125" t="s">
        <v>492</v>
      </c>
      <c r="F125" s="136" t="s">
        <v>135</v>
      </c>
      <c r="G125" s="136">
        <v>1</v>
      </c>
      <c r="H125" s="70">
        <v>1</v>
      </c>
      <c r="I125" s="52">
        <v>0</v>
      </c>
      <c r="J125" s="52">
        <v>0</v>
      </c>
      <c r="K125" s="52">
        <v>0</v>
      </c>
      <c r="L125" s="52">
        <v>0</v>
      </c>
      <c r="M125" s="98"/>
      <c r="N125" s="141"/>
      <c r="O125" s="141"/>
      <c r="P125" s="99">
        <v>1</v>
      </c>
      <c r="Q125" s="73" t="s">
        <v>136</v>
      </c>
      <c r="R125" s="74">
        <v>0</v>
      </c>
      <c r="S125" s="127">
        <v>0</v>
      </c>
      <c r="T125" s="127">
        <v>0</v>
      </c>
      <c r="U125" s="75" t="s">
        <v>0</v>
      </c>
      <c r="V125" s="76" t="s">
        <v>138</v>
      </c>
      <c r="W125" s="76" t="s">
        <v>138</v>
      </c>
      <c r="X125" s="76" t="s">
        <v>138</v>
      </c>
      <c r="Y125" s="76" t="s">
        <v>139</v>
      </c>
      <c r="Z125" s="83" t="s">
        <v>140</v>
      </c>
      <c r="AA125" s="78" t="s">
        <v>140</v>
      </c>
      <c r="AB125" s="128" t="s">
        <v>140</v>
      </c>
      <c r="AC125" s="129" t="s">
        <v>140</v>
      </c>
      <c r="AD125" s="79" t="s">
        <v>150</v>
      </c>
      <c r="AE125" s="80">
        <v>0</v>
      </c>
      <c r="AF125" s="81" t="s">
        <v>493</v>
      </c>
      <c r="AG125" s="125" t="s">
        <v>25</v>
      </c>
      <c r="AH125" s="82" t="s">
        <v>90</v>
      </c>
      <c r="AI125" t="s">
        <v>147</v>
      </c>
    </row>
    <row r="126" spans="2:35" ht="371.25" x14ac:dyDescent="0.25">
      <c r="B126" s="69" t="s">
        <v>76</v>
      </c>
      <c r="C126" s="125" t="s">
        <v>77</v>
      </c>
      <c r="D126" s="125" t="s">
        <v>494</v>
      </c>
      <c r="E126" s="125" t="s">
        <v>495</v>
      </c>
      <c r="F126" s="136" t="s">
        <v>135</v>
      </c>
      <c r="G126" s="136">
        <v>1</v>
      </c>
      <c r="H126" s="70">
        <v>1</v>
      </c>
      <c r="I126" s="85">
        <v>0.5</v>
      </c>
      <c r="J126" s="52">
        <v>0</v>
      </c>
      <c r="K126" s="85">
        <v>0.5</v>
      </c>
      <c r="L126" s="52">
        <v>0</v>
      </c>
      <c r="M126" s="98"/>
      <c r="N126" s="141"/>
      <c r="O126" s="141">
        <v>1</v>
      </c>
      <c r="P126" s="99"/>
      <c r="Q126" s="73" t="s">
        <v>136</v>
      </c>
      <c r="R126" s="74">
        <v>0</v>
      </c>
      <c r="S126" s="127">
        <v>0</v>
      </c>
      <c r="T126" s="127" t="s">
        <v>0</v>
      </c>
      <c r="U126" s="75">
        <v>0</v>
      </c>
      <c r="V126" s="76" t="s">
        <v>137</v>
      </c>
      <c r="W126" s="76" t="s">
        <v>138</v>
      </c>
      <c r="X126" s="76" t="s">
        <v>145</v>
      </c>
      <c r="Y126" s="76" t="s">
        <v>138</v>
      </c>
      <c r="Z126" s="83">
        <v>0</v>
      </c>
      <c r="AA126" s="78"/>
      <c r="AB126" s="140"/>
      <c r="AC126" s="129">
        <v>1</v>
      </c>
      <c r="AD126" s="79" t="s">
        <v>140</v>
      </c>
      <c r="AE126" s="80">
        <v>1</v>
      </c>
      <c r="AF126" s="81" t="s">
        <v>496</v>
      </c>
      <c r="AG126" s="125" t="s">
        <v>25</v>
      </c>
      <c r="AH126" s="82" t="s">
        <v>90</v>
      </c>
      <c r="AI126" t="s">
        <v>147</v>
      </c>
    </row>
    <row r="127" spans="2:35" ht="360" x14ac:dyDescent="0.25">
      <c r="B127" s="69" t="s">
        <v>76</v>
      </c>
      <c r="C127" s="125" t="s">
        <v>77</v>
      </c>
      <c r="D127" s="125" t="s">
        <v>497</v>
      </c>
      <c r="E127" s="125" t="s">
        <v>498</v>
      </c>
      <c r="F127" s="136" t="s">
        <v>135</v>
      </c>
      <c r="G127" s="136">
        <v>1</v>
      </c>
      <c r="H127" s="70">
        <v>1</v>
      </c>
      <c r="I127" s="85">
        <v>0.5</v>
      </c>
      <c r="J127" s="52">
        <v>0</v>
      </c>
      <c r="K127" s="85">
        <v>0.5</v>
      </c>
      <c r="L127" s="52">
        <v>0</v>
      </c>
      <c r="M127" s="98"/>
      <c r="N127" s="141"/>
      <c r="O127" s="141">
        <v>1</v>
      </c>
      <c r="P127" s="99"/>
      <c r="Q127" s="73" t="s">
        <v>136</v>
      </c>
      <c r="R127" s="74">
        <v>0</v>
      </c>
      <c r="S127" s="127">
        <v>0</v>
      </c>
      <c r="T127" s="127" t="s">
        <v>0</v>
      </c>
      <c r="U127" s="75">
        <v>0</v>
      </c>
      <c r="V127" s="76" t="s">
        <v>137</v>
      </c>
      <c r="W127" s="76" t="s">
        <v>138</v>
      </c>
      <c r="X127" s="76" t="s">
        <v>145</v>
      </c>
      <c r="Y127" s="76" t="s">
        <v>138</v>
      </c>
      <c r="Z127" s="83">
        <v>0</v>
      </c>
      <c r="AA127" s="78"/>
      <c r="AB127" s="140"/>
      <c r="AC127" s="129">
        <v>1</v>
      </c>
      <c r="AD127" s="79" t="s">
        <v>140</v>
      </c>
      <c r="AE127" s="80">
        <v>1</v>
      </c>
      <c r="AF127" s="81" t="s">
        <v>499</v>
      </c>
      <c r="AG127" s="125" t="s">
        <v>25</v>
      </c>
      <c r="AH127" s="82" t="s">
        <v>90</v>
      </c>
      <c r="AI127" t="s">
        <v>147</v>
      </c>
    </row>
    <row r="128" spans="2:35" ht="242.25" x14ac:dyDescent="0.25">
      <c r="B128" s="69" t="s">
        <v>79</v>
      </c>
      <c r="C128" s="136" t="s">
        <v>80</v>
      </c>
      <c r="D128" s="125" t="s">
        <v>500</v>
      </c>
      <c r="E128" s="125" t="s">
        <v>501</v>
      </c>
      <c r="F128" s="136" t="s">
        <v>135</v>
      </c>
      <c r="G128" s="137">
        <v>1</v>
      </c>
      <c r="H128" s="70">
        <v>1</v>
      </c>
      <c r="I128" s="52">
        <v>1</v>
      </c>
      <c r="J128" s="52">
        <v>0</v>
      </c>
      <c r="K128" s="52">
        <v>0</v>
      </c>
      <c r="L128" s="52">
        <v>0</v>
      </c>
      <c r="M128" s="98"/>
      <c r="N128" s="141">
        <v>1</v>
      </c>
      <c r="O128" s="141"/>
      <c r="P128" s="99"/>
      <c r="Q128" s="73" t="s">
        <v>136</v>
      </c>
      <c r="R128" s="74">
        <v>0</v>
      </c>
      <c r="S128" s="127" t="s">
        <v>0</v>
      </c>
      <c r="T128" s="127">
        <v>0</v>
      </c>
      <c r="U128" s="75">
        <v>0</v>
      </c>
      <c r="V128" s="76" t="s">
        <v>137</v>
      </c>
      <c r="W128" s="76" t="s">
        <v>139</v>
      </c>
      <c r="X128" s="76" t="s">
        <v>138</v>
      </c>
      <c r="Y128" s="76" t="s">
        <v>138</v>
      </c>
      <c r="Z128" s="83">
        <v>1</v>
      </c>
      <c r="AA128" s="78">
        <v>1</v>
      </c>
      <c r="AB128" s="128">
        <v>1</v>
      </c>
      <c r="AC128" s="129" t="s">
        <v>140</v>
      </c>
      <c r="AD128" s="79" t="s">
        <v>140</v>
      </c>
      <c r="AE128" s="80">
        <v>1</v>
      </c>
      <c r="AF128" s="81" t="s">
        <v>502</v>
      </c>
      <c r="AG128" s="125" t="s">
        <v>25</v>
      </c>
      <c r="AH128" s="82" t="s">
        <v>95</v>
      </c>
      <c r="AI128" t="s">
        <v>503</v>
      </c>
    </row>
    <row r="129" spans="2:35" ht="299.25" x14ac:dyDescent="0.25">
      <c r="B129" s="69" t="s">
        <v>79</v>
      </c>
      <c r="C129" s="136" t="s">
        <v>80</v>
      </c>
      <c r="D129" s="125" t="s">
        <v>504</v>
      </c>
      <c r="E129" s="125" t="s">
        <v>505</v>
      </c>
      <c r="F129" s="136" t="s">
        <v>135</v>
      </c>
      <c r="G129" s="137">
        <v>2</v>
      </c>
      <c r="H129" s="70">
        <v>1</v>
      </c>
      <c r="I129" s="52">
        <v>0</v>
      </c>
      <c r="J129" s="52">
        <v>1</v>
      </c>
      <c r="K129" s="52">
        <v>0</v>
      </c>
      <c r="L129" s="52">
        <v>0</v>
      </c>
      <c r="M129" s="98"/>
      <c r="N129" s="141">
        <v>0.8</v>
      </c>
      <c r="O129" s="141">
        <v>0.2</v>
      </c>
      <c r="P129" s="99"/>
      <c r="Q129" s="73" t="s">
        <v>136</v>
      </c>
      <c r="R129" s="74">
        <v>0</v>
      </c>
      <c r="S129" s="127" t="s">
        <v>0</v>
      </c>
      <c r="T129" s="127" t="s">
        <v>0</v>
      </c>
      <c r="U129" s="75">
        <v>0</v>
      </c>
      <c r="V129" s="76" t="s">
        <v>138</v>
      </c>
      <c r="W129" s="76" t="s">
        <v>145</v>
      </c>
      <c r="X129" s="76" t="s">
        <v>139</v>
      </c>
      <c r="Y129" s="76" t="s">
        <v>138</v>
      </c>
      <c r="Z129" s="83">
        <v>1</v>
      </c>
      <c r="AA129" s="78" t="s">
        <v>140</v>
      </c>
      <c r="AB129" s="128">
        <v>1</v>
      </c>
      <c r="AC129" s="129">
        <v>1</v>
      </c>
      <c r="AD129" s="79" t="s">
        <v>140</v>
      </c>
      <c r="AE129" s="80">
        <v>1</v>
      </c>
      <c r="AF129" s="81" t="s">
        <v>506</v>
      </c>
      <c r="AG129" s="125" t="s">
        <v>25</v>
      </c>
      <c r="AH129" s="82" t="s">
        <v>95</v>
      </c>
      <c r="AI129" t="s">
        <v>503</v>
      </c>
    </row>
    <row r="130" spans="2:35" ht="409.5" x14ac:dyDescent="0.25">
      <c r="B130" s="69" t="s">
        <v>79</v>
      </c>
      <c r="C130" s="136" t="s">
        <v>80</v>
      </c>
      <c r="D130" s="125" t="s">
        <v>507</v>
      </c>
      <c r="E130" s="125" t="s">
        <v>508</v>
      </c>
      <c r="F130" s="136" t="s">
        <v>135</v>
      </c>
      <c r="G130" s="137">
        <v>1</v>
      </c>
      <c r="H130" s="70">
        <v>1</v>
      </c>
      <c r="I130" s="52">
        <v>0</v>
      </c>
      <c r="J130" s="52">
        <v>0</v>
      </c>
      <c r="K130" s="52">
        <v>1</v>
      </c>
      <c r="L130" s="52">
        <v>0</v>
      </c>
      <c r="M130" s="98"/>
      <c r="N130" s="141"/>
      <c r="O130" s="141">
        <v>1</v>
      </c>
      <c r="P130" s="99"/>
      <c r="Q130" s="73" t="s">
        <v>136</v>
      </c>
      <c r="R130" s="74">
        <v>0</v>
      </c>
      <c r="S130" s="127">
        <v>0</v>
      </c>
      <c r="T130" s="127" t="s">
        <v>0</v>
      </c>
      <c r="U130" s="75">
        <v>0</v>
      </c>
      <c r="V130" s="76" t="s">
        <v>138</v>
      </c>
      <c r="W130" s="76" t="s">
        <v>138</v>
      </c>
      <c r="X130" s="76" t="s">
        <v>145</v>
      </c>
      <c r="Y130" s="76" t="s">
        <v>138</v>
      </c>
      <c r="Z130" s="83" t="s">
        <v>140</v>
      </c>
      <c r="AA130" s="78" t="s">
        <v>140</v>
      </c>
      <c r="AB130" s="128" t="s">
        <v>140</v>
      </c>
      <c r="AC130" s="129">
        <v>1</v>
      </c>
      <c r="AD130" s="79" t="s">
        <v>140</v>
      </c>
      <c r="AE130" s="80">
        <v>1</v>
      </c>
      <c r="AF130" s="81" t="s">
        <v>509</v>
      </c>
      <c r="AG130" s="125" t="s">
        <v>25</v>
      </c>
      <c r="AH130" s="82" t="s">
        <v>95</v>
      </c>
      <c r="AI130" t="s">
        <v>503</v>
      </c>
    </row>
    <row r="131" spans="2:35" ht="191.25" x14ac:dyDescent="0.25">
      <c r="B131" s="69" t="s">
        <v>79</v>
      </c>
      <c r="C131" s="136" t="s">
        <v>80</v>
      </c>
      <c r="D131" s="125" t="s">
        <v>510</v>
      </c>
      <c r="E131" s="125" t="s">
        <v>511</v>
      </c>
      <c r="F131" s="136" t="s">
        <v>2</v>
      </c>
      <c r="G131" s="137">
        <v>4</v>
      </c>
      <c r="H131" s="70">
        <v>1</v>
      </c>
      <c r="I131" s="52">
        <v>1</v>
      </c>
      <c r="J131" s="52">
        <v>1</v>
      </c>
      <c r="K131" s="52">
        <v>1</v>
      </c>
      <c r="L131" s="52">
        <v>0</v>
      </c>
      <c r="M131" s="98">
        <v>1</v>
      </c>
      <c r="N131" s="141">
        <v>1</v>
      </c>
      <c r="O131" s="141">
        <v>1</v>
      </c>
      <c r="P131" s="99">
        <v>1</v>
      </c>
      <c r="Q131" s="73" t="s">
        <v>136</v>
      </c>
      <c r="R131" s="74" t="s">
        <v>0</v>
      </c>
      <c r="S131" s="127" t="s">
        <v>0</v>
      </c>
      <c r="T131" s="127" t="s">
        <v>0</v>
      </c>
      <c r="U131" s="75" t="s">
        <v>0</v>
      </c>
      <c r="V131" s="76" t="s">
        <v>145</v>
      </c>
      <c r="W131" s="76" t="s">
        <v>145</v>
      </c>
      <c r="X131" s="76" t="s">
        <v>145</v>
      </c>
      <c r="Y131" s="76" t="s">
        <v>139</v>
      </c>
      <c r="Z131" s="83">
        <v>1</v>
      </c>
      <c r="AA131" s="78">
        <v>1</v>
      </c>
      <c r="AB131" s="128">
        <v>1</v>
      </c>
      <c r="AC131" s="129">
        <v>1</v>
      </c>
      <c r="AD131" s="79" t="s">
        <v>150</v>
      </c>
      <c r="AE131" s="80">
        <v>0.75</v>
      </c>
      <c r="AF131" s="81" t="s">
        <v>512</v>
      </c>
      <c r="AG131" s="125" t="s">
        <v>25</v>
      </c>
      <c r="AH131" s="82" t="s">
        <v>95</v>
      </c>
      <c r="AI131" t="s">
        <v>503</v>
      </c>
    </row>
    <row r="132" spans="2:35" ht="409.5" x14ac:dyDescent="0.25">
      <c r="B132" s="69" t="s">
        <v>79</v>
      </c>
      <c r="C132" s="136" t="s">
        <v>80</v>
      </c>
      <c r="D132" s="125" t="s">
        <v>82</v>
      </c>
      <c r="E132" s="125" t="s">
        <v>513</v>
      </c>
      <c r="F132" s="125" t="s">
        <v>135</v>
      </c>
      <c r="G132" s="136">
        <v>1</v>
      </c>
      <c r="H132" s="70">
        <v>1</v>
      </c>
      <c r="I132" s="52">
        <v>0</v>
      </c>
      <c r="J132" s="52">
        <v>1</v>
      </c>
      <c r="K132" s="52">
        <v>0</v>
      </c>
      <c r="L132" s="52">
        <v>0</v>
      </c>
      <c r="M132" s="98"/>
      <c r="N132" s="141"/>
      <c r="O132" s="141">
        <v>1</v>
      </c>
      <c r="P132" s="99"/>
      <c r="Q132" s="73" t="s">
        <v>136</v>
      </c>
      <c r="R132" s="74">
        <v>0</v>
      </c>
      <c r="S132" s="127">
        <v>0</v>
      </c>
      <c r="T132" s="127" t="s">
        <v>0</v>
      </c>
      <c r="U132" s="75">
        <v>0</v>
      </c>
      <c r="V132" s="76" t="s">
        <v>138</v>
      </c>
      <c r="W132" s="76" t="s">
        <v>137</v>
      </c>
      <c r="X132" s="76" t="s">
        <v>139</v>
      </c>
      <c r="Y132" s="76" t="s">
        <v>138</v>
      </c>
      <c r="Z132" s="83">
        <v>1</v>
      </c>
      <c r="AA132" s="78" t="s">
        <v>140</v>
      </c>
      <c r="AB132" s="128">
        <v>1</v>
      </c>
      <c r="AC132" s="129">
        <v>1</v>
      </c>
      <c r="AD132" s="79" t="s">
        <v>140</v>
      </c>
      <c r="AE132" s="80">
        <v>1</v>
      </c>
      <c r="AF132" s="81" t="s">
        <v>514</v>
      </c>
      <c r="AG132" s="125" t="s">
        <v>25</v>
      </c>
      <c r="AH132" s="82" t="s">
        <v>81</v>
      </c>
      <c r="AI132" t="s">
        <v>382</v>
      </c>
    </row>
    <row r="133" spans="2:35" ht="326.25" x14ac:dyDescent="0.25">
      <c r="B133" s="69" t="s">
        <v>79</v>
      </c>
      <c r="C133" s="136" t="s">
        <v>80</v>
      </c>
      <c r="D133" s="125" t="s">
        <v>83</v>
      </c>
      <c r="E133" s="125" t="s">
        <v>515</v>
      </c>
      <c r="F133" s="125" t="s">
        <v>135</v>
      </c>
      <c r="G133" s="136">
        <v>1</v>
      </c>
      <c r="H133" s="70">
        <v>1</v>
      </c>
      <c r="I133" s="52">
        <v>0</v>
      </c>
      <c r="J133" s="52">
        <v>1</v>
      </c>
      <c r="K133" s="52">
        <v>1</v>
      </c>
      <c r="L133" s="52">
        <v>0</v>
      </c>
      <c r="M133" s="98"/>
      <c r="N133" s="141">
        <v>1</v>
      </c>
      <c r="O133" s="141"/>
      <c r="P133" s="99"/>
      <c r="Q133" s="73" t="s">
        <v>136</v>
      </c>
      <c r="R133" s="74">
        <v>0</v>
      </c>
      <c r="S133" s="127" t="s">
        <v>0</v>
      </c>
      <c r="T133" s="127">
        <v>0</v>
      </c>
      <c r="U133" s="75">
        <v>0</v>
      </c>
      <c r="V133" s="76" t="s">
        <v>138</v>
      </c>
      <c r="W133" s="76" t="s">
        <v>145</v>
      </c>
      <c r="X133" s="76" t="s">
        <v>137</v>
      </c>
      <c r="Y133" s="76" t="s">
        <v>138</v>
      </c>
      <c r="Z133" s="83">
        <v>1</v>
      </c>
      <c r="AA133" s="78" t="s">
        <v>140</v>
      </c>
      <c r="AB133" s="128">
        <v>1</v>
      </c>
      <c r="AC133" s="129">
        <v>1</v>
      </c>
      <c r="AD133" s="79" t="s">
        <v>140</v>
      </c>
      <c r="AE133" s="80" t="s">
        <v>170</v>
      </c>
      <c r="AF133" s="81" t="s">
        <v>516</v>
      </c>
      <c r="AG133" s="125" t="s">
        <v>25</v>
      </c>
      <c r="AH133" s="82" t="s">
        <v>81</v>
      </c>
      <c r="AI133" t="s">
        <v>382</v>
      </c>
    </row>
    <row r="134" spans="2:35" ht="409.5" x14ac:dyDescent="0.25">
      <c r="B134" s="69" t="s">
        <v>79</v>
      </c>
      <c r="C134" s="136" t="s">
        <v>80</v>
      </c>
      <c r="D134" s="125" t="s">
        <v>84</v>
      </c>
      <c r="E134" s="125" t="s">
        <v>517</v>
      </c>
      <c r="F134" s="125" t="s">
        <v>135</v>
      </c>
      <c r="G134" s="136">
        <v>2</v>
      </c>
      <c r="H134" s="70">
        <v>2</v>
      </c>
      <c r="I134" s="52">
        <v>1</v>
      </c>
      <c r="J134" s="52">
        <v>0</v>
      </c>
      <c r="K134" s="52">
        <v>1</v>
      </c>
      <c r="L134" s="52">
        <v>0</v>
      </c>
      <c r="M134" s="98">
        <v>1</v>
      </c>
      <c r="N134" s="141"/>
      <c r="O134" s="141">
        <v>1</v>
      </c>
      <c r="P134" s="99"/>
      <c r="Q134" s="73" t="s">
        <v>136</v>
      </c>
      <c r="R134" s="74" t="s">
        <v>0</v>
      </c>
      <c r="S134" s="127">
        <v>0</v>
      </c>
      <c r="T134" s="127" t="s">
        <v>0</v>
      </c>
      <c r="U134" s="75">
        <v>0</v>
      </c>
      <c r="V134" s="76" t="s">
        <v>145</v>
      </c>
      <c r="W134" s="76" t="s">
        <v>138</v>
      </c>
      <c r="X134" s="76" t="s">
        <v>145</v>
      </c>
      <c r="Y134" s="76" t="s">
        <v>138</v>
      </c>
      <c r="Z134" s="83" t="s">
        <v>140</v>
      </c>
      <c r="AA134" s="78">
        <v>1</v>
      </c>
      <c r="AB134" s="128" t="s">
        <v>140</v>
      </c>
      <c r="AC134" s="129">
        <v>1</v>
      </c>
      <c r="AD134" s="79" t="s">
        <v>140</v>
      </c>
      <c r="AE134" s="80">
        <v>1</v>
      </c>
      <c r="AF134" s="81" t="s">
        <v>518</v>
      </c>
      <c r="AG134" s="125" t="s">
        <v>25</v>
      </c>
      <c r="AH134" s="82" t="s">
        <v>81</v>
      </c>
      <c r="AI134" t="s">
        <v>382</v>
      </c>
    </row>
    <row r="135" spans="2:35" ht="409.5" x14ac:dyDescent="0.25">
      <c r="B135" s="69" t="s">
        <v>79</v>
      </c>
      <c r="C135" s="136" t="s">
        <v>80</v>
      </c>
      <c r="D135" s="125" t="s">
        <v>85</v>
      </c>
      <c r="E135" s="125" t="s">
        <v>519</v>
      </c>
      <c r="F135" s="125" t="s">
        <v>135</v>
      </c>
      <c r="G135" s="136">
        <v>2</v>
      </c>
      <c r="H135" s="70">
        <v>2</v>
      </c>
      <c r="I135" s="52">
        <v>8</v>
      </c>
      <c r="J135" s="52">
        <v>0</v>
      </c>
      <c r="K135" s="52">
        <v>4</v>
      </c>
      <c r="L135" s="52">
        <v>0</v>
      </c>
      <c r="M135" s="98">
        <v>1</v>
      </c>
      <c r="N135" s="141"/>
      <c r="O135" s="141">
        <v>1</v>
      </c>
      <c r="P135" s="99"/>
      <c r="Q135" s="73" t="s">
        <v>136</v>
      </c>
      <c r="R135" s="74" t="s">
        <v>0</v>
      </c>
      <c r="S135" s="127">
        <v>0</v>
      </c>
      <c r="T135" s="127" t="s">
        <v>0</v>
      </c>
      <c r="U135" s="75">
        <v>0</v>
      </c>
      <c r="V135" s="76" t="s">
        <v>145</v>
      </c>
      <c r="W135" s="76" t="s">
        <v>138</v>
      </c>
      <c r="X135" s="76" t="s">
        <v>145</v>
      </c>
      <c r="Y135" s="76" t="s">
        <v>138</v>
      </c>
      <c r="Z135" s="83" t="s">
        <v>140</v>
      </c>
      <c r="AA135" s="78" t="s">
        <v>170</v>
      </c>
      <c r="AB135" s="128" t="s">
        <v>140</v>
      </c>
      <c r="AC135" s="129" t="s">
        <v>170</v>
      </c>
      <c r="AD135" s="79" t="s">
        <v>140</v>
      </c>
      <c r="AE135" s="80" t="s">
        <v>170</v>
      </c>
      <c r="AF135" s="81" t="s">
        <v>520</v>
      </c>
      <c r="AG135" s="125" t="s">
        <v>25</v>
      </c>
      <c r="AH135" s="82" t="s">
        <v>81</v>
      </c>
      <c r="AI135" t="s">
        <v>382</v>
      </c>
    </row>
    <row r="136" spans="2:35" ht="409.5" x14ac:dyDescent="0.25">
      <c r="B136" s="69" t="s">
        <v>79</v>
      </c>
      <c r="C136" s="136" t="s">
        <v>80</v>
      </c>
      <c r="D136" s="125" t="s">
        <v>86</v>
      </c>
      <c r="E136" s="125" t="s">
        <v>521</v>
      </c>
      <c r="F136" s="125" t="s">
        <v>135</v>
      </c>
      <c r="G136" s="136">
        <v>3</v>
      </c>
      <c r="H136" s="70">
        <v>3</v>
      </c>
      <c r="I136" s="52">
        <v>1</v>
      </c>
      <c r="J136" s="52">
        <v>0</v>
      </c>
      <c r="K136" s="52">
        <v>1</v>
      </c>
      <c r="L136" s="52">
        <v>0</v>
      </c>
      <c r="M136" s="98">
        <v>1</v>
      </c>
      <c r="N136" s="141"/>
      <c r="O136" s="141">
        <v>1</v>
      </c>
      <c r="P136" s="99">
        <v>1</v>
      </c>
      <c r="Q136" s="73" t="s">
        <v>136</v>
      </c>
      <c r="R136" s="74" t="s">
        <v>0</v>
      </c>
      <c r="S136" s="127">
        <v>0</v>
      </c>
      <c r="T136" s="127" t="s">
        <v>0</v>
      </c>
      <c r="U136" s="75" t="s">
        <v>0</v>
      </c>
      <c r="V136" s="76" t="s">
        <v>145</v>
      </c>
      <c r="W136" s="76" t="s">
        <v>138</v>
      </c>
      <c r="X136" s="76" t="s">
        <v>145</v>
      </c>
      <c r="Y136" s="76" t="s">
        <v>139</v>
      </c>
      <c r="Z136" s="83" t="s">
        <v>140</v>
      </c>
      <c r="AA136" s="78">
        <v>1</v>
      </c>
      <c r="AB136" s="128" t="s">
        <v>140</v>
      </c>
      <c r="AC136" s="129">
        <v>1</v>
      </c>
      <c r="AD136" s="79" t="s">
        <v>150</v>
      </c>
      <c r="AE136" s="80">
        <v>0.66666666666666663</v>
      </c>
      <c r="AF136" s="81" t="s">
        <v>522</v>
      </c>
      <c r="AG136" s="125" t="s">
        <v>25</v>
      </c>
      <c r="AH136" s="82" t="s">
        <v>81</v>
      </c>
      <c r="AI136" t="s">
        <v>382</v>
      </c>
    </row>
    <row r="137" spans="2:35" ht="409.5" x14ac:dyDescent="0.25">
      <c r="B137" s="69" t="s">
        <v>79</v>
      </c>
      <c r="C137" s="136" t="s">
        <v>80</v>
      </c>
      <c r="D137" s="125" t="s">
        <v>87</v>
      </c>
      <c r="E137" s="125" t="s">
        <v>523</v>
      </c>
      <c r="F137" s="125" t="s">
        <v>135</v>
      </c>
      <c r="G137" s="136">
        <v>2</v>
      </c>
      <c r="H137" s="70">
        <v>2</v>
      </c>
      <c r="I137" s="52">
        <v>0</v>
      </c>
      <c r="J137" s="52">
        <v>1</v>
      </c>
      <c r="K137" s="52">
        <v>1</v>
      </c>
      <c r="L137" s="52">
        <v>0</v>
      </c>
      <c r="M137" s="98"/>
      <c r="N137" s="141">
        <v>1</v>
      </c>
      <c r="O137" s="141"/>
      <c r="P137" s="99">
        <v>1</v>
      </c>
      <c r="Q137" s="73" t="s">
        <v>136</v>
      </c>
      <c r="R137" s="74">
        <v>0</v>
      </c>
      <c r="S137" s="127" t="s">
        <v>0</v>
      </c>
      <c r="T137" s="127">
        <v>0</v>
      </c>
      <c r="U137" s="75" t="s">
        <v>0</v>
      </c>
      <c r="V137" s="76" t="s">
        <v>138</v>
      </c>
      <c r="W137" s="76" t="s">
        <v>145</v>
      </c>
      <c r="X137" s="76" t="s">
        <v>137</v>
      </c>
      <c r="Y137" s="76" t="s">
        <v>139</v>
      </c>
      <c r="Z137" s="83">
        <v>1</v>
      </c>
      <c r="AA137" s="78" t="s">
        <v>140</v>
      </c>
      <c r="AB137" s="128">
        <v>1</v>
      </c>
      <c r="AC137" s="129">
        <v>1</v>
      </c>
      <c r="AD137" s="79" t="s">
        <v>150</v>
      </c>
      <c r="AE137" s="80">
        <v>1</v>
      </c>
      <c r="AF137" s="81" t="s">
        <v>524</v>
      </c>
      <c r="AG137" s="125" t="s">
        <v>25</v>
      </c>
      <c r="AH137" s="82" t="s">
        <v>81</v>
      </c>
      <c r="AI137" t="s">
        <v>382</v>
      </c>
    </row>
    <row r="138" spans="2:35" ht="409.6" thickBot="1" x14ac:dyDescent="0.3">
      <c r="B138" s="102" t="s">
        <v>79</v>
      </c>
      <c r="C138" s="103" t="s">
        <v>80</v>
      </c>
      <c r="D138" s="104" t="s">
        <v>88</v>
      </c>
      <c r="E138" s="104" t="s">
        <v>525</v>
      </c>
      <c r="F138" s="104" t="s">
        <v>135</v>
      </c>
      <c r="G138" s="103">
        <v>2</v>
      </c>
      <c r="H138" s="105">
        <v>2</v>
      </c>
      <c r="I138" s="106">
        <v>1</v>
      </c>
      <c r="J138" s="107">
        <v>0</v>
      </c>
      <c r="K138" s="107">
        <v>1</v>
      </c>
      <c r="L138" s="108">
        <v>0</v>
      </c>
      <c r="M138" s="109">
        <v>1</v>
      </c>
      <c r="N138" s="110"/>
      <c r="O138" s="110">
        <v>1</v>
      </c>
      <c r="P138" s="111"/>
      <c r="Q138" s="112" t="s">
        <v>136</v>
      </c>
      <c r="R138" s="113" t="s">
        <v>0</v>
      </c>
      <c r="S138" s="114">
        <v>0</v>
      </c>
      <c r="T138" s="114" t="s">
        <v>0</v>
      </c>
      <c r="U138" s="115">
        <v>0</v>
      </c>
      <c r="V138" s="116" t="s">
        <v>145</v>
      </c>
      <c r="W138" s="116" t="s">
        <v>138</v>
      </c>
      <c r="X138" s="116" t="s">
        <v>145</v>
      </c>
      <c r="Y138" s="116" t="s">
        <v>138</v>
      </c>
      <c r="Z138" s="117" t="s">
        <v>140</v>
      </c>
      <c r="AA138" s="118">
        <v>1</v>
      </c>
      <c r="AB138" s="119" t="s">
        <v>140</v>
      </c>
      <c r="AC138" s="120">
        <v>1</v>
      </c>
      <c r="AD138" s="121" t="s">
        <v>140</v>
      </c>
      <c r="AE138" s="122">
        <v>1</v>
      </c>
      <c r="AF138" s="123" t="s">
        <v>526</v>
      </c>
      <c r="AG138" s="104" t="s">
        <v>25</v>
      </c>
      <c r="AH138" s="124" t="s">
        <v>81</v>
      </c>
      <c r="AI138" t="s">
        <v>382</v>
      </c>
    </row>
  </sheetData>
  <conditionalFormatting sqref="Q3:Q138">
    <cfRule type="cellIs" dxfId="5" priority="8" operator="equal">
      <formula>"SI"</formula>
    </cfRule>
  </conditionalFormatting>
  <conditionalFormatting sqref="V3:Z138">
    <cfRule type="cellIs" dxfId="4" priority="1" operator="equal">
      <formula>"4"</formula>
    </cfRule>
    <cfRule type="cellIs" dxfId="3" priority="2" operator="equal">
      <formula>"3"</formula>
    </cfRule>
    <cfRule type="cellIs" dxfId="2" priority="3" operator="equal">
      <formula>"2"</formula>
    </cfRule>
    <cfRule type="cellIs" dxfId="1" priority="4" operator="equal">
      <formula>"1"</formula>
    </cfRule>
  </conditionalFormatting>
  <conditionalFormatting sqref="AE2:AE138">
    <cfRule type="colorScale" priority="6">
      <colorScale>
        <cfvo type="min"/>
        <cfvo type="max"/>
        <color rgb="FFFFEF9C"/>
        <color rgb="FF63BE7B"/>
      </colorScale>
    </cfRule>
  </conditionalFormatting>
  <conditionalFormatting sqref="AE3:AE138">
    <cfRule type="colorScale" priority="5">
      <colorScale>
        <cfvo type="min"/>
        <cfvo type="max"/>
        <color rgb="FFFCFCFF"/>
        <color rgb="FF63BE7B"/>
      </colorScale>
    </cfRule>
    <cfRule type="cellIs" dxfId="0" priority="7" operator="equal">
      <formula>"ESPECÍFICAR TIPO DE META"</formula>
    </cfRule>
  </conditionalFormatting>
  <dataValidations count="1">
    <dataValidation type="list" allowBlank="1" showInputMessage="1" showErrorMessage="1" sqref="F3:F138" xr:uid="{00000000-0002-0000-0300-000000000000}">
      <formula1>$BB$5:$BB$6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2"/>
  <sheetViews>
    <sheetView topLeftCell="A2" workbookViewId="0">
      <selection activeCell="F11" sqref="F11"/>
    </sheetView>
  </sheetViews>
  <sheetFormatPr baseColWidth="10" defaultColWidth="11.42578125" defaultRowHeight="15" x14ac:dyDescent="0.25"/>
  <cols>
    <col min="2" max="3" width="11.28515625" customWidth="1"/>
  </cols>
  <sheetData>
    <row r="2" spans="2:6" x14ac:dyDescent="0.25">
      <c r="B2" s="1" t="s">
        <v>527</v>
      </c>
      <c r="C2" s="1" t="s">
        <v>528</v>
      </c>
      <c r="F2" s="1">
        <v>0</v>
      </c>
    </row>
    <row r="3" spans="2:6" x14ac:dyDescent="0.25">
      <c r="B3" s="1" t="str">
        <f>F6</f>
        <v>0%</v>
      </c>
      <c r="C3" s="1">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c r="F6" t="str">
        <f>+"0%"</f>
        <v>0%</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3</v>
      </c>
      <c r="C2" t="s">
        <v>529</v>
      </c>
    </row>
    <row r="3" spans="2:9" ht="15.75" thickBot="1" x14ac:dyDescent="0.3">
      <c r="B3" t="s">
        <v>530</v>
      </c>
      <c r="C3" s="1" t="e">
        <f>#REF!</f>
        <v>#REF!</v>
      </c>
    </row>
    <row r="4" spans="2:9" ht="16.5" thickBot="1" x14ac:dyDescent="0.3">
      <c r="B4" t="s">
        <v>531</v>
      </c>
      <c r="C4" s="1" t="e">
        <f>#REF!</f>
        <v>#REF!</v>
      </c>
      <c r="G4" s="3"/>
      <c r="H4" s="321" t="s">
        <v>532</v>
      </c>
      <c r="I4" s="322"/>
    </row>
    <row r="5" spans="2:9" ht="15.75" x14ac:dyDescent="0.25">
      <c r="B5" t="s">
        <v>533</v>
      </c>
      <c r="C5" s="1" t="e">
        <f>#REF!</f>
        <v>#REF!</v>
      </c>
      <c r="G5" s="3" t="s">
        <v>534</v>
      </c>
      <c r="H5" s="4">
        <v>0.5</v>
      </c>
      <c r="I5" s="5">
        <f>H5</f>
        <v>0.5</v>
      </c>
    </row>
    <row r="6" spans="2:9" ht="15.75" x14ac:dyDescent="0.25">
      <c r="B6" t="s">
        <v>535</v>
      </c>
      <c r="C6" s="1" t="e">
        <f>#REF!</f>
        <v>#REF!</v>
      </c>
      <c r="G6" s="6" t="s">
        <v>536</v>
      </c>
      <c r="H6" s="7">
        <v>0.2</v>
      </c>
      <c r="I6" s="8">
        <f>H5+H6</f>
        <v>0.7</v>
      </c>
    </row>
    <row r="7" spans="2:9" ht="15.75" x14ac:dyDescent="0.25">
      <c r="B7" t="s">
        <v>537</v>
      </c>
      <c r="C7" s="1" t="e">
        <f>#REF!</f>
        <v>#REF!</v>
      </c>
      <c r="G7" s="6" t="s">
        <v>538</v>
      </c>
      <c r="H7" s="7">
        <v>0.2</v>
      </c>
      <c r="I7" s="8">
        <f>I6+H7</f>
        <v>0.89999999999999991</v>
      </c>
    </row>
    <row r="8" spans="2:9" ht="15.75" x14ac:dyDescent="0.25">
      <c r="B8" t="s">
        <v>539</v>
      </c>
      <c r="C8" s="1" t="e">
        <f>#REF!</f>
        <v>#REF!</v>
      </c>
      <c r="G8" s="6" t="s">
        <v>540</v>
      </c>
      <c r="H8" s="7">
        <v>0.1</v>
      </c>
      <c r="I8" s="8">
        <f>I7+H8</f>
        <v>0.99999999999999989</v>
      </c>
    </row>
    <row r="9" spans="2:9" ht="16.5" thickBot="1" x14ac:dyDescent="0.3">
      <c r="B9" t="s">
        <v>541</v>
      </c>
      <c r="C9" s="1" t="e">
        <f>#REF!</f>
        <v>#REF!</v>
      </c>
      <c r="G9" s="9" t="s">
        <v>542</v>
      </c>
      <c r="H9" s="10">
        <f>SUM(H5:H8)</f>
        <v>0.99999999999999989</v>
      </c>
      <c r="I9" s="11"/>
    </row>
    <row r="10" spans="2:9" ht="16.5" thickBot="1" x14ac:dyDescent="0.3">
      <c r="C10" s="1"/>
      <c r="G10" s="6"/>
      <c r="H10" s="12"/>
      <c r="I10" s="13"/>
    </row>
    <row r="11" spans="2:9" ht="16.5" thickBot="1" x14ac:dyDescent="0.3">
      <c r="B11" t="s">
        <v>103</v>
      </c>
      <c r="C11" t="s">
        <v>529</v>
      </c>
      <c r="G11" s="14" t="s">
        <v>543</v>
      </c>
      <c r="H11" s="15"/>
      <c r="I11" s="16" t="e">
        <f>#REF!</f>
        <v>#REF!</v>
      </c>
    </row>
    <row r="12" spans="2:9" ht="16.5" thickBot="1" x14ac:dyDescent="0.3">
      <c r="B12" t="s">
        <v>24</v>
      </c>
      <c r="C12" s="2" t="e">
        <f>#REF!</f>
        <v>#REF!</v>
      </c>
      <c r="G12" s="6"/>
      <c r="H12" s="12"/>
      <c r="I12" s="13"/>
    </row>
    <row r="13" spans="2:9" ht="15.75" x14ac:dyDescent="0.25">
      <c r="B13" t="s">
        <v>26</v>
      </c>
      <c r="C13" s="2" t="e">
        <f>#REF!</f>
        <v>#REF!</v>
      </c>
      <c r="G13" s="3" t="s">
        <v>544</v>
      </c>
      <c r="H13" s="17" t="e">
        <f>(I11-H14)/2</f>
        <v>#REF!</v>
      </c>
      <c r="I13" s="18"/>
    </row>
    <row r="14" spans="2:9" ht="15.75" x14ac:dyDescent="0.25">
      <c r="B14" t="s">
        <v>28</v>
      </c>
      <c r="C14" s="2" t="e">
        <f>#REF!</f>
        <v>#REF!</v>
      </c>
      <c r="G14" s="6" t="s">
        <v>545</v>
      </c>
      <c r="H14" s="19">
        <v>1.4999999999999999E-2</v>
      </c>
      <c r="I14" s="20"/>
    </row>
    <row r="15" spans="2:9" ht="16.5" thickBot="1" x14ac:dyDescent="0.3">
      <c r="B15" t="s">
        <v>35</v>
      </c>
      <c r="C15" s="2" t="e">
        <f>#REF!</f>
        <v>#REF!</v>
      </c>
      <c r="G15" s="9" t="s">
        <v>546</v>
      </c>
      <c r="H15" s="10" t="e">
        <f>SUM(H5:H8)-H13-H14</f>
        <v>#REF!</v>
      </c>
      <c r="I15" s="21"/>
    </row>
    <row r="16" spans="2:9" x14ac:dyDescent="0.25">
      <c r="B16" t="s">
        <v>547</v>
      </c>
      <c r="C16" s="2" t="e">
        <f>#REF!</f>
        <v>#REF!</v>
      </c>
    </row>
    <row r="17" spans="2:3" x14ac:dyDescent="0.25">
      <c r="B17" t="s">
        <v>44</v>
      </c>
      <c r="C17" s="2" t="e">
        <f>#REF!</f>
        <v>#REF!</v>
      </c>
    </row>
    <row r="18" spans="2:3" x14ac:dyDescent="0.25">
      <c r="B18" t="s">
        <v>45</v>
      </c>
      <c r="C18" s="2" t="e">
        <f>#REF!</f>
        <v>#REF!</v>
      </c>
    </row>
    <row r="19" spans="2:3" x14ac:dyDescent="0.25">
      <c r="B19" t="s">
        <v>548</v>
      </c>
      <c r="C19" s="2" t="e">
        <f>#REF!</f>
        <v>#REF!</v>
      </c>
    </row>
    <row r="20" spans="2:3" x14ac:dyDescent="0.25">
      <c r="B20" t="s">
        <v>48</v>
      </c>
      <c r="C20" s="2" t="e">
        <f>#REF!</f>
        <v>#REF!</v>
      </c>
    </row>
    <row r="21" spans="2:3" x14ac:dyDescent="0.25">
      <c r="B21" t="s">
        <v>49</v>
      </c>
      <c r="C21" s="2" t="e">
        <f>#REF!</f>
        <v>#REF!</v>
      </c>
    </row>
    <row r="22" spans="2:3" x14ac:dyDescent="0.25">
      <c r="B22" t="s">
        <v>54</v>
      </c>
      <c r="C22" s="2" t="e">
        <f>#REF!</f>
        <v>#REF!</v>
      </c>
    </row>
    <row r="23" spans="2:3" x14ac:dyDescent="0.25">
      <c r="B23" t="s">
        <v>60</v>
      </c>
      <c r="C23" s="2" t="e">
        <f>#REF!</f>
        <v>#REF!</v>
      </c>
    </row>
    <row r="24" spans="2:3" x14ac:dyDescent="0.25">
      <c r="B24" t="s">
        <v>549</v>
      </c>
      <c r="C24" s="2" t="e">
        <f>#REF!</f>
        <v>#REF!</v>
      </c>
    </row>
    <row r="25" spans="2:3" x14ac:dyDescent="0.25">
      <c r="B25" t="s">
        <v>550</v>
      </c>
      <c r="C25" s="2" t="e">
        <f>#REF!</f>
        <v>#REF!</v>
      </c>
    </row>
    <row r="26" spans="2:3" x14ac:dyDescent="0.25">
      <c r="B26" t="s">
        <v>66</v>
      </c>
      <c r="C26" s="2" t="e">
        <f>#REF!</f>
        <v>#REF!</v>
      </c>
    </row>
    <row r="27" spans="2:3" x14ac:dyDescent="0.25">
      <c r="B27" t="s">
        <v>77</v>
      </c>
      <c r="C27" s="1" t="e">
        <f>#REF!</f>
        <v>#REF!</v>
      </c>
    </row>
    <row r="28" spans="2:3" x14ac:dyDescent="0.25">
      <c r="B28" t="s">
        <v>551</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MIPG</vt:lpstr>
      <vt:lpstr>TABLA DINÁMICA</vt:lpstr>
      <vt:lpstr>Hoja3</vt:lpstr>
      <vt:lpstr>Hoja2</vt:lpstr>
      <vt:lpstr>Hoja1</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Maria Margarita Robayo Galvis</cp:lastModifiedBy>
  <cp:revision/>
  <dcterms:created xsi:type="dcterms:W3CDTF">2020-11-26T21:38:07Z</dcterms:created>
  <dcterms:modified xsi:type="dcterms:W3CDTF">2023-11-27T04:11:26Z</dcterms:modified>
  <cp:category/>
  <cp:contentStatus/>
</cp:coreProperties>
</file>