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0 - Seguimiento al PDM\03 - Marzo\Revisados\Publicar\"/>
    </mc:Choice>
  </mc:AlternateContent>
  <xr:revisionPtr revIDLastSave="0" documentId="13_ncr:1_{370D2F94-1377-4EA5-841B-793A7834C9E4}" xr6:coauthVersionLast="47" xr6:coauthVersionMax="47" xr10:uidLastSave="{00000000-0000-0000-0000-000000000000}"/>
  <bookViews>
    <workbookView xWindow="-21720" yWindow="1335" windowWidth="21840" windowHeight="13020" xr2:uid="{00000000-000D-0000-FFFF-FFFF00000000}"/>
  </bookViews>
  <sheets>
    <sheet name="PA 2023" sheetId="1" r:id="rId1"/>
  </sheets>
  <definedNames>
    <definedName name="_xlnm._FilterDatabase" localSheetId="0" hidden="1">'PA 2023'!$A$8:$AF$13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4" i="1" l="1"/>
  <c r="AB10" i="1"/>
  <c r="AB9" i="1"/>
  <c r="U14" i="1"/>
  <c r="A14" i="1"/>
  <c r="V14" i="1"/>
  <c r="Q14" i="1"/>
  <c r="R14" i="1"/>
  <c r="S14" i="1"/>
  <c r="T14" i="1"/>
  <c r="P14" i="1"/>
  <c r="U10" i="1"/>
  <c r="U9" i="1"/>
  <c r="N10" i="1" l="1"/>
  <c r="N9" i="1"/>
  <c r="AA10" i="1" l="1"/>
  <c r="AA9" i="1"/>
  <c r="Z14" i="1"/>
  <c r="Y14" i="1"/>
  <c r="X14" i="1"/>
  <c r="W14" i="1"/>
  <c r="AA14" i="1" l="1"/>
  <c r="AC14" i="1"/>
</calcChain>
</file>

<file path=xl/sharedStrings.xml><?xml version="1.0" encoding="utf-8"?>
<sst xmlns="http://schemas.openxmlformats.org/spreadsheetml/2006/main" count="84" uniqueCount="59">
  <si>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</si>
  <si>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</si>
  <si>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</si>
  <si>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</si>
  <si>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</si>
  <si>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</si>
  <si>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</si>
  <si>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</si>
  <si>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</si>
  <si>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</si>
  <si>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</si>
  <si>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</si>
  <si>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</si>
  <si>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</si>
  <si>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</si>
  <si>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</si>
  <si>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</si>
  <si>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</si>
  <si>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</si>
  <si>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</si>
  <si>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</si>
  <si>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</si>
  <si>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</si>
  <si>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</si>
  <si>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</si>
  <si>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</si>
  <si>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</si>
  <si>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</si>
  <si>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</si>
  <si>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Dependencia</t>
  </si>
  <si>
    <t>Responsable</t>
  </si>
  <si>
    <t>BUCARAMANGA SOSTENIBLE: UNA REGIÓN CON FUTURO</t>
  </si>
  <si>
    <t>Bucaramanga Gestiona El Riesgo De Desastre Y Se Adapta Al Proceso De Cambio Climático</t>
  </si>
  <si>
    <t>Manejo Del Riesgo Y Adaptación Al Cambio Climático</t>
  </si>
  <si>
    <t>Mantener las 4 estaciones de bomberos.</t>
  </si>
  <si>
    <t>Formular e implementar 1 estrategia de fortalecimiento de la capacidad operativa de Bomberos.</t>
  </si>
  <si>
    <t>Número de estaciones de bomberos mantenidas.</t>
  </si>
  <si>
    <t>Número de estrategias de fortalecimiento de la capacidad operativa de Bomberos formuladas e implementadas.</t>
  </si>
  <si>
    <t>Bomberos</t>
  </si>
  <si>
    <t>Yelitza Oliveros Ramírez</t>
  </si>
  <si>
    <t>FORTALECIMIENTO DE LA ESTRUCTURA ADMINISTRATIVA DE BOMBEROS DE BUCARAMANGA</t>
  </si>
  <si>
    <t>2.3.2.01.01.005.02.03 $407.000.000
2.3.2.01.01.003.05.03 $  18.000.000</t>
  </si>
  <si>
    <t>2.3.2.02.02.009 $150.0000.000</t>
  </si>
  <si>
    <t>2.3.2.02.02.009 $250.0000.000</t>
  </si>
  <si>
    <t>2.3.2.01.01.003.02.08 $50.000.000
2.3.2.01.01.003.03.02 $50.000.000</t>
  </si>
  <si>
    <t>2.3.2.02.02.005 $110.000.000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</si>
  <si>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</si>
  <si>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 PLAN DE ACCIÓN - PLAN DE DESARROLLO MUNICIPAL
BOMBEROS DE BUCARAMANGA</t>
  </si>
  <si>
    <t>Código BPIN</t>
  </si>
  <si>
    <t>ADECUACIÓN DE ESTACIONES DE BOMBEROS E INSTALACION DE SISTEMA CONTRAINCENDIOS EN EL MUNICIPIO DE BUCARAMANGA</t>
  </si>
  <si>
    <t>FORTALECIMIENTO TECNOLOGICO DE LOS SISTEMAS DE INFORMACION Y TELECOMUNICACIONES DE BOMBEROS DE BUCARAMANGA</t>
  </si>
  <si>
    <t>CAPACITACIÓN Y SENSIBILIZACIÓN EN PREVENCIÓN ORIENTADA A BOMBERITOS Y BRIGADISTAS EN LAS DIFERENTES COMUNAS DE MUNICIPIO DE BUCARAMANGA</t>
  </si>
  <si>
    <t>RECURSOS COMPROMETIDOS</t>
  </si>
  <si>
    <t>TOTAL COMPROMETIDO</t>
  </si>
  <si>
    <t>ADQUISICIÓN DE VEHÍCULOS ESPECIALIZADOS PARA FORTALECER EL PARQUE AUTOMOTOR DE BOMBEROS DE BUCARAMANGA</t>
  </si>
  <si>
    <t>AVANCE FÍSICO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</si>
  <si>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</si>
  <si>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</si>
  <si>
    <t>EFICACIA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</si>
</sst>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</cellStyleXfs>
  <cellXfs count="81">
    <xf numFmtId="0" fontId="0" fillId="0" borderId="0" xfId="0"/>
    <xf numFmtId="0" fontId="4" fillId="0" borderId="0" xfId="2" applyProtection="1">
      <protection locked="0"/>
    </xf>
    <xf numFmtId="0" fontId="4" fillId="2" borderId="0" xfId="2" applyFill="1" applyAlignment="1" applyProtection="1">
      <alignment vertical="top"/>
      <protection locked="0"/>
    </xf>
    <xf numFmtId="0" fontId="4" fillId="2" borderId="3" xfId="2" applyFill="1" applyBorder="1" applyAlignment="1" applyProtection="1">
      <alignment vertical="top"/>
      <protection locked="0"/>
    </xf>
    <xf numFmtId="0" fontId="4" fillId="2" borderId="0" xfId="2" applyFill="1" applyAlignment="1" applyProtection="1">
      <alignment horizontal="center" vertical="center"/>
      <protection locked="0"/>
    </xf>
    <xf numFmtId="0" fontId="4" fillId="2" borderId="3" xfId="2" applyFill="1" applyBorder="1" applyAlignment="1" applyProtection="1">
      <alignment horizontal="center" vertical="center"/>
      <protection locked="0"/>
    </xf>
    <xf numFmtId="0" fontId="4" fillId="0" borderId="0" xfId="2" applyAlignment="1" applyProtection="1">
      <alignment horizontal="center" vertical="center"/>
      <protection locked="0"/>
    </xf>
    <xf numFmtId="0" fontId="4" fillId="0" borderId="0" xfId="2" applyAlignment="1" applyProtection="1">
      <alignment vertical="center"/>
      <protection locked="0"/>
    </xf>
    <xf numFmtId="0" fontId="3" fillId="3" borderId="2" xfId="2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4" fillId="2" borderId="1" xfId="1" applyFont="1" applyFill="1" applyBorder="1" applyAlignment="1" applyProtection="1">
      <alignment horizontal="justify" vertical="center" wrapText="1"/>
      <protection locked="0"/>
    </xf>
    <xf numFmtId="164" fontId="4" fillId="0" borderId="4" xfId="1" applyNumberFormat="1" applyFont="1" applyBorder="1" applyAlignment="1" applyProtection="1">
      <alignment horizontal="center" vertical="center" wrapTex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Border="1" applyAlignment="1" applyProtection="1">
      <alignment horizontal="justify" vertical="center" wrapText="1"/>
      <protection locked="0"/>
    </xf>
    <xf numFmtId="165" fontId="2" fillId="0" borderId="1" xfId="3" applyNumberFormat="1" applyFont="1" applyFill="1" applyBorder="1" applyAlignment="1" applyProtection="1">
      <alignment horizontal="right" vertical="center" wrapText="1"/>
      <protection locked="0"/>
    </xf>
    <xf numFmtId="5" fontId="2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1" applyFont="1" applyBorder="1" applyAlignment="1" applyProtection="1">
      <alignment horizontal="right" vertical="center" wrapText="1"/>
      <protection locked="0"/>
    </xf>
    <xf numFmtId="0" fontId="4" fillId="0" borderId="1" xfId="2" applyBorder="1" applyAlignment="1" applyProtection="1">
      <alignment horizontal="right"/>
      <protection locked="0"/>
    </xf>
    <xf numFmtId="165" fontId="2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164" fontId="4" fillId="0" borderId="1" xfId="1" applyNumberFormat="1" applyFont="1" applyBorder="1" applyAlignment="1" applyProtection="1">
      <alignment horizontal="justify" vertical="center" wrapText="1"/>
      <protection locked="0"/>
    </xf>
    <xf numFmtId="0" fontId="3" fillId="0" borderId="1" xfId="1" applyFont="1" applyBorder="1" applyAlignment="1" applyProtection="1">
      <alignment horizontal="right" vertical="center" wrapText="1"/>
      <protection locked="0"/>
    </xf>
    <xf numFmtId="0" fontId="2" fillId="3" borderId="7" xfId="2" applyFont="1" applyFill="1" applyBorder="1" applyAlignment="1" applyProtection="1">
      <alignment horizontal="justify"/>
      <protection locked="0"/>
    </xf>
    <xf numFmtId="0" fontId="2" fillId="3" borderId="8" xfId="2" applyFont="1" applyFill="1" applyBorder="1" applyProtection="1">
      <protection locked="0"/>
    </xf>
    <xf numFmtId="9" fontId="3" fillId="3" borderId="8" xfId="2" applyNumberFormat="1" applyFont="1" applyFill="1" applyBorder="1" applyAlignment="1" applyProtection="1">
      <alignment horizontal="center" vertical="center"/>
      <protection locked="0"/>
    </xf>
    <xf numFmtId="0" fontId="2" fillId="3" borderId="1" xfId="2" applyFont="1" applyFill="1" applyBorder="1" applyAlignment="1" applyProtection="1">
      <alignment vertical="center"/>
      <protection locked="0"/>
    </xf>
    <xf numFmtId="0" fontId="8" fillId="0" borderId="0" xfId="2" applyFont="1" applyProtection="1">
      <protection locked="0"/>
    </xf>
    <xf numFmtId="166" fontId="4" fillId="0" borderId="0" xfId="2" applyNumberFormat="1" applyProtection="1">
      <protection locked="0"/>
    </xf>
    <xf numFmtId="0" fontId="3" fillId="3" borderId="7" xfId="2" applyFont="1" applyFill="1" applyBorder="1" applyAlignment="1">
      <alignment horizontal="center" vertical="center"/>
    </xf>
    <xf numFmtId="5" fontId="3" fillId="3" borderId="1" xfId="3" applyNumberFormat="1" applyFont="1" applyFill="1" applyBorder="1" applyAlignment="1" applyProtection="1">
      <alignment horizontal="right" vertical="center" wrapText="1"/>
    </xf>
    <xf numFmtId="166" fontId="3" fillId="3" borderId="1" xfId="3" applyNumberFormat="1" applyFont="1" applyFill="1" applyBorder="1" applyAlignment="1" applyProtection="1">
      <alignment vertical="center"/>
    </xf>
    <xf numFmtId="166" fontId="2" fillId="3" borderId="1" xfId="3" applyNumberFormat="1" applyFont="1" applyFill="1" applyBorder="1" applyAlignment="1" applyProtection="1">
      <alignment vertical="center"/>
    </xf>
    <xf numFmtId="9" fontId="3" fillId="3" borderId="1" xfId="4" applyFont="1" applyFill="1" applyBorder="1" applyAlignment="1" applyProtection="1">
      <alignment horizontal="center" vertical="center" wrapText="1"/>
    </xf>
    <xf numFmtId="9" fontId="2" fillId="0" borderId="1" xfId="4" applyFont="1" applyFill="1" applyBorder="1" applyAlignment="1" applyProtection="1">
      <alignment horizontal="center" vertical="center" wrapText="1"/>
    </xf>
    <xf numFmtId="0" fontId="4" fillId="4" borderId="1" xfId="2" applyFill="1" applyBorder="1" applyAlignment="1" applyProtection="1">
      <alignment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5" fontId="2" fillId="0" borderId="1" xfId="3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justify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4" fillId="0" borderId="0" xfId="0" applyFont="1"/>
    <xf numFmtId="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1" applyNumberFormat="1" applyFont="1" applyBorder="1" applyAlignment="1" applyProtection="1">
      <alignment horizontal="left" vertical="center" wrapText="1"/>
      <protection locked="0"/>
    </xf>
    <xf numFmtId="2" fontId="3" fillId="0" borderId="7" xfId="1" applyNumberFormat="1" applyFont="1" applyBorder="1" applyAlignment="1">
      <alignment horizontal="left" vertical="center" wrapText="1"/>
    </xf>
    <xf numFmtId="2" fontId="3" fillId="0" borderId="8" xfId="1" applyNumberFormat="1" applyFont="1" applyBorder="1" applyAlignment="1">
      <alignment horizontal="left" vertical="center" wrapText="1"/>
    </xf>
    <xf numFmtId="2" fontId="3" fillId="0" borderId="4" xfId="1" applyNumberFormat="1" applyFont="1" applyBorder="1" applyAlignment="1">
      <alignment horizontal="left" vertical="center" wrapText="1"/>
    </xf>
    <xf numFmtId="14" fontId="4" fillId="0" borderId="1" xfId="2" applyNumberFormat="1" applyBorder="1" applyAlignment="1" applyProtection="1">
      <alignment horizontal="center" vertical="top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5" fontId="3" fillId="3" borderId="2" xfId="3" applyNumberFormat="1" applyFont="1" applyFill="1" applyBorder="1" applyAlignment="1" applyProtection="1">
      <alignment horizontal="right" vertical="center" wrapText="1"/>
    </xf>
    <xf numFmtId="5" fontId="3" fillId="3" borderId="5" xfId="3" applyNumberFormat="1" applyFont="1" applyFill="1" applyBorder="1" applyAlignment="1" applyProtection="1">
      <alignment horizontal="right" vertical="center" wrapText="1"/>
    </xf>
    <xf numFmtId="5" fontId="3" fillId="3" borderId="6" xfId="3" applyNumberFormat="1" applyFont="1" applyFill="1" applyBorder="1" applyAlignment="1" applyProtection="1">
      <alignment horizontal="right" vertical="center" wrapText="1"/>
    </xf>
    <xf numFmtId="9" fontId="2" fillId="0" borderId="2" xfId="4" applyFont="1" applyFill="1" applyBorder="1" applyAlignment="1" applyProtection="1">
      <alignment horizontal="center" vertical="center" wrapText="1"/>
    </xf>
    <xf numFmtId="9" fontId="2" fillId="0" borderId="5" xfId="4" applyFont="1" applyFill="1" applyBorder="1" applyAlignment="1" applyProtection="1">
      <alignment horizontal="center" vertical="center" wrapText="1"/>
    </xf>
    <xf numFmtId="9" fontId="2" fillId="0" borderId="6" xfId="4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165" fontId="2" fillId="0" borderId="2" xfId="4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4" applyNumberFormat="1" applyFont="1" applyFill="1" applyBorder="1" applyAlignment="1" applyProtection="1">
      <alignment horizontal="center" vertical="center" wrapText="1"/>
      <protection locked="0"/>
    </xf>
    <xf numFmtId="165" fontId="2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1" applyNumberFormat="1" applyFont="1" applyAlignment="1" applyProtection="1">
      <alignment horizontal="center" vertical="center" wrapText="1"/>
      <protection locked="0"/>
    </xf>
    <xf numFmtId="2" fontId="3" fillId="0" borderId="0" xfId="1" applyNumberFormat="1" applyFont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left" vertical="center"/>
      <protection locked="0"/>
    </xf>
    <xf numFmtId="14" fontId="5" fillId="0" borderId="1" xfId="2" applyNumberFormat="1" applyFont="1" applyBorder="1" applyAlignment="1" applyProtection="1">
      <alignment horizontal="center" vertical="top"/>
      <protection locked="0"/>
    </xf>
    <xf numFmtId="3" fontId="6" fillId="0" borderId="2" xfId="1" applyNumberFormat="1" applyFont="1" applyBorder="1" applyAlignment="1" applyProtection="1">
      <alignment horizontal="center" vertical="center" wrapText="1"/>
      <protection locked="0"/>
    </xf>
    <xf numFmtId="3" fontId="6" fillId="0" borderId="5" xfId="1" applyNumberFormat="1" applyFont="1" applyBorder="1" applyAlignment="1" applyProtection="1">
      <alignment horizontal="center" vertical="center" wrapText="1"/>
      <protection locked="0"/>
    </xf>
    <xf numFmtId="3" fontId="6" fillId="0" borderId="6" xfId="1" applyNumberFormat="1" applyFont="1" applyBorder="1" applyAlignment="1" applyProtection="1">
      <alignment horizontal="center" vertical="center" wrapText="1"/>
      <protection locked="0"/>
    </xf>
  </cellXfs>
  <cellStyles count="6">
    <cellStyle name="Moneda 3" xfId="3" xr:uid="{00000000-0005-0000-0000-000002000000}"/>
    <cellStyle name="Normal" xfId="0" builtinId="0"/>
    <cellStyle name="Normal 13" xfId="5" xr:uid="{00000000-0005-0000-0000-000004000000}"/>
    <cellStyle name="Normal 2" xfId="2" xr:uid="{00000000-0005-0000-0000-000005000000}"/>
    <cellStyle name="Normal 2 2" xfId="1" xr:uid="{00000000-0005-0000-0000-000006000000}"/>
    <cellStyle name="Porcentaje 2" xfId="4" xr:uid="{00000000-0005-0000-0000-000007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223650</xdr:colOff>
      <xdr:row>0</xdr:row>
      <xdr:rowOff>31750</xdr:rowOff>
    </xdr:from>
    <xdr:to>
      <xdr:col>1</xdr:col>
      <xdr:colOff>333210</xdr:colOff>
      <xdr:row>3</xdr:row>
      <xdr:rowOff>124813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650" y="31750"/>
          <a:ext cx="617560" cy="66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"/>
  <sheetViews>
    <sheetView showGridLines="0" tabSelected="1" topLeftCell="J1" zoomScale="80" zoomScaleNormal="80" workbookViewId="0">
      <selection activeCell="M15" sqref="M15"/>
    </sheetView>
  </sheetViews>
  <sheetFormatPr baseColWidth="10" defaultColWidth="0" defaultRowHeight="14.25" zeroHeight="1" x14ac:dyDescent="0.2"/>
  <cols>
    <col min="1" max="1" width="7.7109375" style="45" customWidth="1"/>
    <col min="2" max="2" width="22.5703125" style="45" customWidth="1"/>
    <col min="3" max="3" width="25.28515625" style="45" customWidth="1"/>
    <col min="4" max="4" width="22.140625" style="45" customWidth="1"/>
    <col min="5" max="6" width="44" style="45" customWidth="1"/>
    <col min="7" max="7" width="19.28515625" style="45" customWidth="1"/>
    <col min="8" max="8" width="55.42578125" style="45" customWidth="1"/>
    <col min="9" max="9" width="42.7109375" style="45" customWidth="1"/>
    <col min="10" max="10" width="15.28515625" style="45" customWidth="1"/>
    <col min="11" max="11" width="15.7109375" style="45" customWidth="1"/>
    <col min="12" max="14" width="17" style="45" customWidth="1"/>
    <col min="15" max="15" width="35.42578125" style="45" customWidth="1"/>
    <col min="16" max="18" width="19.28515625" style="45" customWidth="1"/>
    <col min="19" max="19" width="23.140625" style="45" customWidth="1"/>
    <col min="20" max="20" width="22.28515625" style="45" customWidth="1"/>
    <col min="21" max="21" width="21.85546875" style="45" customWidth="1"/>
    <col min="22" max="24" width="19.28515625" style="45" customWidth="1"/>
    <col min="25" max="25" width="21.42578125" style="45" customWidth="1"/>
    <col min="26" max="26" width="19.28515625" style="45" customWidth="1"/>
    <col min="27" max="27" width="25.5703125" style="45" customWidth="1"/>
    <col min="28" max="29" width="21.7109375" style="45" customWidth="1"/>
    <col min="30" max="30" width="18.7109375" style="45" customWidth="1"/>
    <col min="31" max="31" width="17.5703125" style="45" customWidth="1"/>
    <col min="32" max="32" width="12.85546875" style="45" customWidth="1"/>
    <col min="33" max="46" width="0" style="45" hidden="1" customWidth="1"/>
    <col min="47" max="16384" width="12.85546875" style="45" hidden="1"/>
  </cols>
  <sheetData>
    <row r="1" spans="1:31" s="1" customFormat="1" ht="15" x14ac:dyDescent="0.2">
      <c r="A1" s="74"/>
      <c r="B1" s="75" t="s">
        <v>47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49" t="s">
        <v>46</v>
      </c>
      <c r="AD1" s="49"/>
      <c r="AE1" s="49"/>
    </row>
    <row r="2" spans="1:31" s="1" customFormat="1" ht="15" x14ac:dyDescent="0.2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50" t="s">
        <v>56</v>
      </c>
      <c r="AD2" s="51"/>
      <c r="AE2" s="52"/>
    </row>
    <row r="3" spans="1:31" s="1" customFormat="1" ht="15" customHeight="1" x14ac:dyDescent="0.2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50" t="s">
        <v>57</v>
      </c>
      <c r="AD3" s="51"/>
      <c r="AE3" s="52"/>
    </row>
    <row r="4" spans="1:31" s="1" customFormat="1" ht="15" x14ac:dyDescent="0.2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49" t="s">
        <v>0</v>
      </c>
      <c r="AD4" s="49"/>
      <c r="AE4" s="49"/>
    </row>
    <row r="5" spans="1:31" s="1" customFormat="1" ht="15" x14ac:dyDescent="0.2">
      <c r="A5" s="76" t="s">
        <v>1</v>
      </c>
      <c r="B5" s="76"/>
      <c r="C5" s="76"/>
      <c r="D5" s="53">
        <v>45028</v>
      </c>
      <c r="E5" s="53"/>
      <c r="F5" s="53"/>
      <c r="G5" s="5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s="6" customFormat="1" ht="15.6" customHeight="1" x14ac:dyDescent="0.25">
      <c r="A6" s="76" t="s">
        <v>2</v>
      </c>
      <c r="B6" s="76"/>
      <c r="C6" s="76"/>
      <c r="D6" s="77">
        <v>45016</v>
      </c>
      <c r="E6" s="77"/>
      <c r="F6" s="77"/>
      <c r="G6" s="77"/>
      <c r="H6" s="2"/>
      <c r="I6" s="2"/>
      <c r="J6" s="2"/>
      <c r="K6" s="2"/>
      <c r="L6" s="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1:31" s="7" customFormat="1" ht="15" x14ac:dyDescent="0.25">
      <c r="A7" s="38"/>
      <c r="B7" s="70" t="s">
        <v>3</v>
      </c>
      <c r="C7" s="70"/>
      <c r="D7" s="70"/>
      <c r="E7" s="70"/>
      <c r="F7" s="70"/>
      <c r="G7" s="70" t="s">
        <v>4</v>
      </c>
      <c r="H7" s="70"/>
      <c r="I7" s="70"/>
      <c r="J7" s="70"/>
      <c r="K7" s="70"/>
      <c r="L7" s="70" t="s">
        <v>5</v>
      </c>
      <c r="M7" s="70"/>
      <c r="N7" s="70"/>
      <c r="O7" s="70" t="s">
        <v>6</v>
      </c>
      <c r="P7" s="70"/>
      <c r="Q7" s="70"/>
      <c r="R7" s="70"/>
      <c r="S7" s="70"/>
      <c r="T7" s="70"/>
      <c r="U7" s="70"/>
      <c r="V7" s="70" t="s">
        <v>52</v>
      </c>
      <c r="W7" s="70"/>
      <c r="X7" s="70"/>
      <c r="Y7" s="70"/>
      <c r="Z7" s="70"/>
      <c r="AA7" s="70"/>
      <c r="AB7" s="54" t="s">
        <v>7</v>
      </c>
      <c r="AC7" s="54" t="s">
        <v>8</v>
      </c>
      <c r="AD7" s="54" t="s">
        <v>9</v>
      </c>
      <c r="AE7" s="54"/>
    </row>
    <row r="8" spans="1:31" s="1" customFormat="1" ht="45" x14ac:dyDescent="0.2">
      <c r="A8" s="39" t="s">
        <v>10</v>
      </c>
      <c r="B8" s="40" t="s">
        <v>11</v>
      </c>
      <c r="C8" s="39" t="s">
        <v>12</v>
      </c>
      <c r="D8" s="39" t="s">
        <v>13</v>
      </c>
      <c r="E8" s="39" t="s">
        <v>14</v>
      </c>
      <c r="F8" s="40" t="s">
        <v>15</v>
      </c>
      <c r="G8" s="40" t="s">
        <v>48</v>
      </c>
      <c r="H8" s="40" t="s">
        <v>16</v>
      </c>
      <c r="I8" s="40" t="s">
        <v>17</v>
      </c>
      <c r="J8" s="40" t="s">
        <v>18</v>
      </c>
      <c r="K8" s="40" t="s">
        <v>19</v>
      </c>
      <c r="L8" s="40" t="s">
        <v>20</v>
      </c>
      <c r="M8" s="40" t="s">
        <v>21</v>
      </c>
      <c r="N8" s="40" t="s">
        <v>55</v>
      </c>
      <c r="O8" s="39" t="s">
        <v>22</v>
      </c>
      <c r="P8" s="40" t="s">
        <v>23</v>
      </c>
      <c r="Q8" s="40" t="s">
        <v>24</v>
      </c>
      <c r="R8" s="40" t="s">
        <v>25</v>
      </c>
      <c r="S8" s="40" t="s">
        <v>26</v>
      </c>
      <c r="T8" s="40" t="s">
        <v>27</v>
      </c>
      <c r="U8" s="40" t="s">
        <v>28</v>
      </c>
      <c r="V8" s="40" t="s">
        <v>23</v>
      </c>
      <c r="W8" s="40" t="s">
        <v>24</v>
      </c>
      <c r="X8" s="40" t="s">
        <v>25</v>
      </c>
      <c r="Y8" s="40" t="s">
        <v>26</v>
      </c>
      <c r="Z8" s="40" t="s">
        <v>27</v>
      </c>
      <c r="AA8" s="40" t="s">
        <v>53</v>
      </c>
      <c r="AB8" s="54"/>
      <c r="AC8" s="54"/>
      <c r="AD8" s="40" t="s">
        <v>29</v>
      </c>
      <c r="AE8" s="40" t="s">
        <v>30</v>
      </c>
    </row>
    <row r="9" spans="1:31" s="1" customFormat="1" ht="62.45" customHeight="1" x14ac:dyDescent="0.2">
      <c r="A9" s="8">
        <v>178</v>
      </c>
      <c r="B9" s="42" t="s">
        <v>31</v>
      </c>
      <c r="C9" s="42" t="s">
        <v>32</v>
      </c>
      <c r="D9" s="42" t="s">
        <v>33</v>
      </c>
      <c r="E9" s="9" t="s">
        <v>34</v>
      </c>
      <c r="F9" s="10" t="s">
        <v>36</v>
      </c>
      <c r="G9" s="43">
        <v>2022680010081</v>
      </c>
      <c r="H9" s="44" t="s">
        <v>49</v>
      </c>
      <c r="I9" s="11"/>
      <c r="J9" s="12">
        <v>44927</v>
      </c>
      <c r="K9" s="12">
        <v>45291</v>
      </c>
      <c r="L9" s="13">
        <v>4</v>
      </c>
      <c r="M9" s="14">
        <v>0</v>
      </c>
      <c r="N9" s="14">
        <f>IFERROR(M9/L9,"-")</f>
        <v>0</v>
      </c>
      <c r="O9" s="15" t="s">
        <v>45</v>
      </c>
      <c r="P9" s="41">
        <v>77703822</v>
      </c>
      <c r="Q9" s="17"/>
      <c r="R9" s="17"/>
      <c r="S9" s="17"/>
      <c r="T9" s="17"/>
      <c r="U9" s="33">
        <f>SUM(P9:T9)</f>
        <v>77703822</v>
      </c>
      <c r="V9" s="17"/>
      <c r="W9" s="18"/>
      <c r="X9" s="18"/>
      <c r="Y9" s="19"/>
      <c r="Z9" s="19"/>
      <c r="AA9" s="33">
        <f>SUM(V9:Z9)</f>
        <v>0</v>
      </c>
      <c r="AB9" s="37">
        <f>IFERROR(AA9/U9,"-")</f>
        <v>0</v>
      </c>
      <c r="AC9" s="20"/>
      <c r="AD9" s="21" t="s">
        <v>38</v>
      </c>
      <c r="AE9" s="22" t="s">
        <v>39</v>
      </c>
    </row>
    <row r="10" spans="1:31" s="1" customFormat="1" ht="57" x14ac:dyDescent="0.2">
      <c r="A10" s="39">
        <v>179</v>
      </c>
      <c r="B10" s="42" t="s">
        <v>31</v>
      </c>
      <c r="C10" s="42" t="s">
        <v>32</v>
      </c>
      <c r="D10" s="42" t="s">
        <v>33</v>
      </c>
      <c r="E10" s="9" t="s">
        <v>35</v>
      </c>
      <c r="F10" s="23" t="s">
        <v>37</v>
      </c>
      <c r="G10" s="48">
        <v>2022680010087</v>
      </c>
      <c r="H10" s="44" t="s">
        <v>50</v>
      </c>
      <c r="I10" s="11"/>
      <c r="J10" s="12">
        <v>44927</v>
      </c>
      <c r="K10" s="12">
        <v>45291</v>
      </c>
      <c r="L10" s="78">
        <v>1</v>
      </c>
      <c r="M10" s="71">
        <v>1</v>
      </c>
      <c r="N10" s="71">
        <f>IFERROR(M10/L10,"-")</f>
        <v>1</v>
      </c>
      <c r="O10" s="15" t="s">
        <v>41</v>
      </c>
      <c r="P10" s="16">
        <v>205000000</v>
      </c>
      <c r="Q10" s="17"/>
      <c r="R10" s="17"/>
      <c r="S10" s="17"/>
      <c r="T10" s="17"/>
      <c r="U10" s="55">
        <f>SUM(P10:T13)</f>
        <v>4145000000</v>
      </c>
      <c r="V10" s="17">
        <v>47500000</v>
      </c>
      <c r="W10" s="18"/>
      <c r="X10" s="18"/>
      <c r="Y10" s="19"/>
      <c r="Z10" s="19"/>
      <c r="AA10" s="55">
        <f>SUM(V10:Z13)</f>
        <v>266400000</v>
      </c>
      <c r="AB10" s="58">
        <f>IFERROR(AA10/U10,"-")</f>
        <v>6.4270205066344996E-2</v>
      </c>
      <c r="AC10" s="67"/>
      <c r="AD10" s="61" t="s">
        <v>38</v>
      </c>
      <c r="AE10" s="64" t="s">
        <v>39</v>
      </c>
    </row>
    <row r="11" spans="1:31" s="1" customFormat="1" ht="57" x14ac:dyDescent="0.2">
      <c r="A11" s="39">
        <v>179</v>
      </c>
      <c r="B11" s="42" t="s">
        <v>31</v>
      </c>
      <c r="C11" s="42" t="s">
        <v>32</v>
      </c>
      <c r="D11" s="42" t="s">
        <v>33</v>
      </c>
      <c r="E11" s="9" t="s">
        <v>35</v>
      </c>
      <c r="F11" s="23" t="s">
        <v>37</v>
      </c>
      <c r="G11" s="48">
        <v>2022680010097</v>
      </c>
      <c r="H11" s="44" t="s">
        <v>51</v>
      </c>
      <c r="I11" s="24"/>
      <c r="J11" s="12">
        <v>44927</v>
      </c>
      <c r="K11" s="12">
        <v>44651</v>
      </c>
      <c r="L11" s="79"/>
      <c r="M11" s="72"/>
      <c r="N11" s="72"/>
      <c r="O11" s="15" t="s">
        <v>42</v>
      </c>
      <c r="P11" s="16">
        <v>150000000</v>
      </c>
      <c r="Q11" s="17"/>
      <c r="R11" s="17"/>
      <c r="S11" s="17"/>
      <c r="T11" s="17"/>
      <c r="U11" s="56"/>
      <c r="V11" s="17">
        <v>24000000</v>
      </c>
      <c r="W11" s="18"/>
      <c r="X11" s="18"/>
      <c r="Y11" s="19"/>
      <c r="Z11" s="19"/>
      <c r="AA11" s="56"/>
      <c r="AB11" s="59"/>
      <c r="AC11" s="68"/>
      <c r="AD11" s="62"/>
      <c r="AE11" s="65"/>
    </row>
    <row r="12" spans="1:31" s="1" customFormat="1" ht="71.45" customHeight="1" x14ac:dyDescent="0.2">
      <c r="A12" s="39">
        <v>179</v>
      </c>
      <c r="B12" s="42" t="s">
        <v>31</v>
      </c>
      <c r="C12" s="42" t="s">
        <v>32</v>
      </c>
      <c r="D12" s="42" t="s">
        <v>33</v>
      </c>
      <c r="E12" s="9" t="s">
        <v>35</v>
      </c>
      <c r="F12" s="23" t="s">
        <v>37</v>
      </c>
      <c r="G12" s="48">
        <v>2023680010006</v>
      </c>
      <c r="H12" s="44" t="s">
        <v>54</v>
      </c>
      <c r="I12" s="11"/>
      <c r="J12" s="12">
        <v>44927</v>
      </c>
      <c r="K12" s="12">
        <v>45291</v>
      </c>
      <c r="L12" s="79"/>
      <c r="M12" s="72"/>
      <c r="N12" s="72"/>
      <c r="O12" s="15" t="s">
        <v>44</v>
      </c>
      <c r="P12" s="17">
        <v>2846537783</v>
      </c>
      <c r="Q12" s="17"/>
      <c r="R12" s="17"/>
      <c r="S12" s="17">
        <v>743462217</v>
      </c>
      <c r="T12" s="17"/>
      <c r="U12" s="56"/>
      <c r="V12" s="17">
        <v>0</v>
      </c>
      <c r="W12" s="18"/>
      <c r="X12" s="18"/>
      <c r="Y12" s="19"/>
      <c r="Z12" s="19"/>
      <c r="AA12" s="56"/>
      <c r="AB12" s="59"/>
      <c r="AC12" s="68"/>
      <c r="AD12" s="62"/>
      <c r="AE12" s="65"/>
    </row>
    <row r="13" spans="1:31" s="1" customFormat="1" ht="57" x14ac:dyDescent="0.2">
      <c r="A13" s="39">
        <v>179</v>
      </c>
      <c r="B13" s="42" t="s">
        <v>31</v>
      </c>
      <c r="C13" s="42" t="s">
        <v>32</v>
      </c>
      <c r="D13" s="42" t="s">
        <v>33</v>
      </c>
      <c r="E13" s="9" t="s">
        <v>35</v>
      </c>
      <c r="F13" s="23" t="s">
        <v>37</v>
      </c>
      <c r="G13" s="48">
        <v>2022680010098</v>
      </c>
      <c r="H13" s="44" t="s">
        <v>40</v>
      </c>
      <c r="I13" s="11"/>
      <c r="J13" s="12">
        <v>44927</v>
      </c>
      <c r="K13" s="12">
        <v>45291</v>
      </c>
      <c r="L13" s="80"/>
      <c r="M13" s="73"/>
      <c r="N13" s="73"/>
      <c r="O13" s="15" t="s">
        <v>43</v>
      </c>
      <c r="P13" s="16">
        <v>200000000</v>
      </c>
      <c r="Q13" s="17"/>
      <c r="R13" s="17"/>
      <c r="S13" s="17"/>
      <c r="T13" s="17"/>
      <c r="U13" s="57"/>
      <c r="V13" s="17">
        <v>194900000</v>
      </c>
      <c r="W13" s="25"/>
      <c r="X13" s="25"/>
      <c r="Y13" s="19"/>
      <c r="Z13" s="19"/>
      <c r="AA13" s="57"/>
      <c r="AB13" s="60"/>
      <c r="AC13" s="69"/>
      <c r="AD13" s="63"/>
      <c r="AE13" s="66"/>
    </row>
    <row r="14" spans="1:31" s="1" customFormat="1" ht="15" x14ac:dyDescent="0.2">
      <c r="A14" s="32">
        <f>SUM(--(FREQUENCY(A9:A13,A9:A13)&gt;0))</f>
        <v>2</v>
      </c>
      <c r="B14" s="26"/>
      <c r="C14" s="27"/>
      <c r="D14" s="27"/>
      <c r="E14" s="27"/>
      <c r="F14" s="27"/>
      <c r="G14" s="27"/>
      <c r="H14" s="27"/>
      <c r="I14" s="27"/>
      <c r="J14" s="27"/>
      <c r="K14" s="28"/>
      <c r="L14" s="46"/>
      <c r="M14" s="47" t="s">
        <v>58</v>
      </c>
      <c r="N14" s="46">
        <v>1</v>
      </c>
      <c r="O14" s="29"/>
      <c r="P14" s="35">
        <f>SUBTOTAL(9,P9:P13)</f>
        <v>3479241605</v>
      </c>
      <c r="Q14" s="35">
        <f t="shared" ref="Q14:T14" si="0">SUBTOTAL(9,Q9:Q13)</f>
        <v>0</v>
      </c>
      <c r="R14" s="35">
        <f t="shared" si="0"/>
        <v>0</v>
      </c>
      <c r="S14" s="35">
        <f t="shared" si="0"/>
        <v>743462217</v>
      </c>
      <c r="T14" s="35">
        <f t="shared" si="0"/>
        <v>0</v>
      </c>
      <c r="U14" s="34">
        <f>SUM(U9:U13)</f>
        <v>4222703822</v>
      </c>
      <c r="V14" s="35">
        <f>SUBTOTAL(9,V9:V13)</f>
        <v>266400000</v>
      </c>
      <c r="W14" s="35">
        <f t="shared" ref="W14:AA14" si="1">SUBTOTAL(9,W9:W13)</f>
        <v>0</v>
      </c>
      <c r="X14" s="35">
        <f t="shared" si="1"/>
        <v>0</v>
      </c>
      <c r="Y14" s="35">
        <f t="shared" si="1"/>
        <v>0</v>
      </c>
      <c r="Z14" s="35">
        <f t="shared" si="1"/>
        <v>0</v>
      </c>
      <c r="AA14" s="34">
        <f t="shared" si="1"/>
        <v>266400000</v>
      </c>
      <c r="AB14" s="36">
        <f>IFERROR(AA14/U14,"-")</f>
        <v>6.3087540881288928E-2</v>
      </c>
      <c r="AC14" s="34">
        <f>SUM(AC9:AC13)</f>
        <v>0</v>
      </c>
      <c r="AD14" s="29"/>
      <c r="AE14" s="29"/>
    </row>
    <row r="15" spans="1:31" s="1" customFormat="1" x14ac:dyDescent="0.2"/>
    <row r="16" spans="1:31" s="1" customFormat="1" x14ac:dyDescent="0.2"/>
    <row r="17" spans="6:16" s="1" customFormat="1" hidden="1" x14ac:dyDescent="0.2"/>
    <row r="18" spans="6:16" s="1" customFormat="1" hidden="1" x14ac:dyDescent="0.2">
      <c r="F18" s="30"/>
    </row>
    <row r="19" spans="6:16" s="1" customFormat="1" hidden="1" x14ac:dyDescent="0.2">
      <c r="G19" s="45"/>
      <c r="H19" s="45"/>
      <c r="I19" s="45"/>
      <c r="P19" s="31"/>
    </row>
  </sheetData>
  <sheetProtection formatCells="0" formatColumns="0" formatRows="0" insertColumns="0" insertRows="0" insertHyperlinks="0" deleteColumns="0" deleteRows="0" sort="0" autoFilter="0" pivotTables="0"/>
  <mergeCells count="27">
    <mergeCell ref="N10:N13"/>
    <mergeCell ref="A1:A4"/>
    <mergeCell ref="B1:AB4"/>
    <mergeCell ref="A6:C6"/>
    <mergeCell ref="B7:F7"/>
    <mergeCell ref="G7:K7"/>
    <mergeCell ref="L7:N7"/>
    <mergeCell ref="O7:U7"/>
    <mergeCell ref="AB7:AB8"/>
    <mergeCell ref="A5:C5"/>
    <mergeCell ref="D6:G6"/>
    <mergeCell ref="L10:L13"/>
    <mergeCell ref="M10:M13"/>
    <mergeCell ref="AC7:AC8"/>
    <mergeCell ref="AD7:AE7"/>
    <mergeCell ref="U10:U13"/>
    <mergeCell ref="AB10:AB13"/>
    <mergeCell ref="AD10:AD13"/>
    <mergeCell ref="AE10:AE13"/>
    <mergeCell ref="AC10:AC13"/>
    <mergeCell ref="V7:AA7"/>
    <mergeCell ref="AA10:AA13"/>
    <mergeCell ref="AC1:AE1"/>
    <mergeCell ref="AC2:AE2"/>
    <mergeCell ref="AC3:AE3"/>
    <mergeCell ref="AC4:AE4"/>
    <mergeCell ref="D5:G5"/>
  </mergeCells>
  <conditionalFormatting sqref="N9:N10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SUBDIRECCION ADMINISTRATIVA</dc:creator>
  <cp:keywords/>
  <dc:description/>
  <cp:lastModifiedBy>PC</cp:lastModifiedBy>
  <cp:revision/>
  <dcterms:created xsi:type="dcterms:W3CDTF">2021-08-06T21:04:50Z</dcterms:created>
  <dcterms:modified xsi:type="dcterms:W3CDTF">2023-06-08T19:43:50Z</dcterms:modified>
  <cp:category/>
  <cp:contentStatus/>
</cp:coreProperties>
</file>