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2 - Diciembre\Revisados\1 - Finales\"/>
    </mc:Choice>
  </mc:AlternateContent>
  <xr:revisionPtr revIDLastSave="0" documentId="13_ncr:1_{8E86D936-6879-40C1-AB59-EB17C6EA1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7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7" l="1"/>
  <c r="N11" i="17"/>
  <c r="N10" i="17"/>
  <c r="N9" i="17"/>
  <c r="AA10" i="17"/>
  <c r="U10" i="17"/>
  <c r="U9" i="17"/>
  <c r="AA9" i="17"/>
  <c r="AC11" i="17" l="1"/>
  <c r="Z11" i="17"/>
  <c r="Y11" i="17"/>
  <c r="X11" i="17"/>
  <c r="W11" i="17"/>
  <c r="V11" i="17"/>
  <c r="T11" i="17"/>
  <c r="S11" i="17"/>
  <c r="R11" i="17"/>
  <c r="Q11" i="17"/>
  <c r="P11" i="17"/>
  <c r="A11" i="17"/>
  <c r="AB10" i="17"/>
  <c r="AA11" i="17"/>
  <c r="AB9" i="17" l="1"/>
  <c r="U11" i="17"/>
</calcChain>
</file>

<file path=xl/sharedStrings.xml><?xml version="1.0" encoding="utf-8"?>
<sst xmlns="http://schemas.openxmlformats.org/spreadsheetml/2006/main" count="65" uniqueCount="52">
  <si>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</si>
  <si>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</si>
  <si>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</si>
  <si>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</si>
  <si>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</si>
  <si>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</si>
  <si>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</si>
  <si>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</si>
  <si>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</si>
  <si>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</si>
  <si>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</si>
  <si>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</si>
  <si>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</si>
  <si>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</si>
  <si>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</si>
  <si>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</si>
  <si>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</si>
  <si>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</si>
  <si>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</si>
  <si>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</si>
  <si>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</si>
  <si>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</si>
  <si>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</si>
  <si>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</si>
  <si>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</si>
  <si>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</si>
  <si>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</si>
  <si>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</si>
  <si>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</si>
  <si>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</si>
  <si>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</si>
  <si>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</si>
  <si>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</si>
  <si>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</si>
  <si>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</si>
  <si>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</si>
  <si>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</si>
  <si>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</si>
  <si>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</si>
  <si>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</si>
  <si>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</si>
  <si>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</si>
  <si>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</si>
  <si>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</si>
  <si>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</si>
  <si>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</si>
  <si>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</si>
  <si>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</si>
  <si>
    <t>2.1.2.02.02.008
2.4.5.01.04
2.1.2.02.01.003
2.1.2.01.01.001.02.08</t>
  </si>
  <si>
    <t>2.1.2.02.01.003
2.1.2.02.02.007
2.4.5.01.04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</si>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</sst>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0" fontId="0" fillId="0" borderId="2" xfId="0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0" fillId="0" borderId="3" xfId="0" applyNumberForma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3" fontId="8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42" fontId="0" fillId="0" borderId="0" xfId="110" applyFont="1" applyAlignment="1">
      <alignment vertical="center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ill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4" xfId="111" applyNumberFormat="1" applyFont="1" applyBorder="1" applyAlignment="1">
      <alignment horizontal="left" vertical="center" wrapText="1"/>
    </xf>
    <xf numFmtId="2" fontId="7" fillId="0" borderId="5" xfId="111" applyNumberFormat="1" applyFont="1" applyBorder="1" applyAlignment="1">
      <alignment horizontal="left" vertical="center" wrapText="1"/>
    </xf>
    <xf numFmtId="2" fontId="7" fillId="0" borderId="3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Normal 2 2" xfId="111" xr:uid="{671665CC-BA32-43F5-A9D9-FD2C72EF30C6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44956" cy="66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showGridLines="0" tabSelected="1" zoomScale="80" zoomScaleNormal="80" zoomScaleSheetLayoutView="74" workbookViewId="0">
      <selection activeCell="AH1" sqref="AH1:XFD1048576"/>
    </sheetView>
  </sheetViews>
  <sheetFormatPr baseColWidth="10" defaultColWidth="0" defaultRowHeight="14.25" zeroHeight="1" x14ac:dyDescent="0.2"/>
  <cols>
    <col min="1" max="1" width="5.25" customWidth="1"/>
    <col min="2" max="2" width="15.75" customWidth="1"/>
    <col min="3" max="3" width="17.5" customWidth="1"/>
    <col min="4" max="4" width="13.625" customWidth="1"/>
    <col min="5" max="6" width="32.75" customWidth="1"/>
    <col min="7" max="7" width="7.75" bestFit="1" customWidth="1"/>
    <col min="8" max="9" width="12" bestFit="1" customWidth="1"/>
    <col min="10" max="10" width="11.5" customWidth="1"/>
    <col min="11" max="11" width="12.375" customWidth="1"/>
    <col min="12" max="12" width="12.5" bestFit="1" customWidth="1"/>
    <col min="13" max="13" width="10.125" bestFit="1" customWidth="1"/>
    <col min="14" max="14" width="8.75" bestFit="1" customWidth="1"/>
    <col min="15" max="15" width="19.5" customWidth="1"/>
    <col min="16" max="16" width="12.875" customWidth="1"/>
    <col min="17" max="17" width="6.625" customWidth="1"/>
    <col min="18" max="18" width="6.75" customWidth="1"/>
    <col min="19" max="19" width="16.25" customWidth="1"/>
    <col min="20" max="20" width="7.75" bestFit="1" customWidth="1"/>
    <col min="21" max="21" width="14.625" bestFit="1" customWidth="1"/>
    <col min="22" max="22" width="13" customWidth="1"/>
    <col min="23" max="23" width="7.75" customWidth="1"/>
    <col min="24" max="24" width="6.625" customWidth="1"/>
    <col min="25" max="25" width="16.875" customWidth="1"/>
    <col min="26" max="26" width="9.125" customWidth="1"/>
    <col min="27" max="27" width="15.625" customWidth="1"/>
    <col min="28" max="28" width="11" customWidth="1"/>
    <col min="29" max="29" width="16.875" customWidth="1"/>
    <col min="30" max="30" width="12.875" customWidth="1"/>
    <col min="31" max="31" width="15.375" customWidth="1"/>
    <col min="32" max="33" width="11.25" customWidth="1"/>
    <col min="34" max="16384" width="11.25" hidden="1"/>
  </cols>
  <sheetData>
    <row r="1" spans="1:31" ht="15" x14ac:dyDescent="0.2">
      <c r="A1" s="48"/>
      <c r="B1" s="49" t="s">
        <v>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51" t="s">
        <v>45</v>
      </c>
      <c r="AD1" s="51"/>
      <c r="AE1" s="51"/>
    </row>
    <row r="2" spans="1:31" ht="15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2" t="s">
        <v>50</v>
      </c>
      <c r="AD2" s="53"/>
      <c r="AE2" s="54"/>
    </row>
    <row r="3" spans="1:31" ht="15" customHeight="1" x14ac:dyDescent="0.2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52" t="s">
        <v>51</v>
      </c>
      <c r="AD3" s="53"/>
      <c r="AE3" s="54"/>
    </row>
    <row r="4" spans="1:31" ht="15" x14ac:dyDescent="0.2">
      <c r="A4" s="48"/>
      <c r="B4" s="49"/>
      <c r="C4" s="49"/>
      <c r="D4" s="49"/>
      <c r="E4" s="49"/>
      <c r="F4" s="49"/>
      <c r="G4" s="49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5" t="s">
        <v>33</v>
      </c>
      <c r="AD4" s="55"/>
      <c r="AE4" s="55"/>
    </row>
    <row r="5" spans="1:31" ht="15" x14ac:dyDescent="0.2">
      <c r="A5" s="57" t="s">
        <v>31</v>
      </c>
      <c r="B5" s="57"/>
      <c r="C5" s="57"/>
      <c r="D5" s="58">
        <v>44953</v>
      </c>
      <c r="E5" s="58"/>
      <c r="F5" s="58"/>
      <c r="G5" s="58"/>
      <c r="H5" s="39"/>
      <c r="I5" s="39"/>
      <c r="J5" s="39"/>
      <c r="K5" s="39"/>
      <c r="L5" s="3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59" t="s">
        <v>32</v>
      </c>
      <c r="B6" s="59"/>
      <c r="C6" s="59"/>
      <c r="D6" s="61">
        <v>44926</v>
      </c>
      <c r="E6" s="61"/>
      <c r="F6" s="61"/>
      <c r="G6" s="62"/>
      <c r="H6" s="39"/>
      <c r="I6" s="39"/>
      <c r="J6" s="39"/>
      <c r="K6" s="39"/>
      <c r="L6" s="3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6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26</v>
      </c>
      <c r="M7" s="60"/>
      <c r="N7" s="60"/>
      <c r="O7" s="60" t="s">
        <v>24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56" t="s">
        <v>19</v>
      </c>
      <c r="AC7" s="56" t="s">
        <v>27</v>
      </c>
      <c r="AD7" s="56" t="s">
        <v>25</v>
      </c>
      <c r="AE7" s="56"/>
    </row>
    <row r="8" spans="1:31" ht="45" x14ac:dyDescent="0.2">
      <c r="A8" s="45" t="s">
        <v>30</v>
      </c>
      <c r="B8" s="44" t="s">
        <v>1</v>
      </c>
      <c r="C8" s="45" t="s">
        <v>6</v>
      </c>
      <c r="D8" s="45" t="s">
        <v>2</v>
      </c>
      <c r="E8" s="45" t="s">
        <v>7</v>
      </c>
      <c r="F8" s="44" t="s">
        <v>20</v>
      </c>
      <c r="G8" s="44" t="s">
        <v>15</v>
      </c>
      <c r="H8" s="44" t="s">
        <v>3</v>
      </c>
      <c r="I8" s="44" t="s">
        <v>16</v>
      </c>
      <c r="J8" s="44" t="s">
        <v>22</v>
      </c>
      <c r="K8" s="44" t="s">
        <v>23</v>
      </c>
      <c r="L8" s="44" t="s">
        <v>4</v>
      </c>
      <c r="M8" s="44" t="s">
        <v>5</v>
      </c>
      <c r="N8" s="44" t="s">
        <v>0</v>
      </c>
      <c r="O8" s="45" t="s">
        <v>9</v>
      </c>
      <c r="P8" s="44" t="s">
        <v>35</v>
      </c>
      <c r="Q8" s="44" t="s">
        <v>8</v>
      </c>
      <c r="R8" s="44" t="s">
        <v>28</v>
      </c>
      <c r="S8" s="44" t="s">
        <v>34</v>
      </c>
      <c r="T8" s="44" t="s">
        <v>12</v>
      </c>
      <c r="U8" s="44" t="s">
        <v>21</v>
      </c>
      <c r="V8" s="44" t="s">
        <v>35</v>
      </c>
      <c r="W8" s="44" t="s">
        <v>8</v>
      </c>
      <c r="X8" s="44" t="s">
        <v>28</v>
      </c>
      <c r="Y8" s="44" t="s">
        <v>34</v>
      </c>
      <c r="Z8" s="44" t="s">
        <v>12</v>
      </c>
      <c r="AA8" s="44" t="s">
        <v>29</v>
      </c>
      <c r="AB8" s="56"/>
      <c r="AC8" s="56"/>
      <c r="AD8" s="44" t="s">
        <v>13</v>
      </c>
      <c r="AE8" s="44" t="s">
        <v>14</v>
      </c>
    </row>
    <row r="9" spans="1:31" ht="72.599999999999994" customHeight="1" x14ac:dyDescent="0.2">
      <c r="A9" s="11">
        <v>36</v>
      </c>
      <c r="B9" s="36" t="s">
        <v>37</v>
      </c>
      <c r="C9" s="43" t="s">
        <v>47</v>
      </c>
      <c r="D9" s="43" t="s">
        <v>44</v>
      </c>
      <c r="E9" s="38" t="s">
        <v>38</v>
      </c>
      <c r="F9" s="20" t="s">
        <v>39</v>
      </c>
      <c r="G9" s="21" t="s">
        <v>46</v>
      </c>
      <c r="H9" s="21" t="s">
        <v>46</v>
      </c>
      <c r="I9" s="21"/>
      <c r="J9" s="22">
        <v>44566</v>
      </c>
      <c r="K9" s="22">
        <v>44926</v>
      </c>
      <c r="L9" s="23">
        <v>24</v>
      </c>
      <c r="M9" s="33">
        <v>24</v>
      </c>
      <c r="N9" s="47">
        <f>IF(M9/L9&gt;100%,100%,M9/L9)</f>
        <v>1</v>
      </c>
      <c r="O9" s="21" t="s">
        <v>48</v>
      </c>
      <c r="P9" s="41"/>
      <c r="Q9" s="41"/>
      <c r="R9" s="41"/>
      <c r="S9" s="41">
        <v>640684718</v>
      </c>
      <c r="T9" s="27"/>
      <c r="U9" s="46">
        <f>SUM(P9:T9)</f>
        <v>640684718</v>
      </c>
      <c r="V9" s="28"/>
      <c r="W9" s="29"/>
      <c r="X9" s="30"/>
      <c r="Y9" s="41">
        <v>640684718</v>
      </c>
      <c r="Z9" s="31"/>
      <c r="AA9" s="46">
        <f>SUM(V9:Z9)</f>
        <v>640684718</v>
      </c>
      <c r="AB9" s="24">
        <f>IFERROR(AA9/U9,"-")</f>
        <v>1</v>
      </c>
      <c r="AC9" s="37"/>
      <c r="AD9" s="40" t="s">
        <v>40</v>
      </c>
      <c r="AE9" s="25" t="s">
        <v>43</v>
      </c>
    </row>
    <row r="10" spans="1:31" ht="76.5" customHeight="1" x14ac:dyDescent="0.2">
      <c r="A10" s="45">
        <v>37</v>
      </c>
      <c r="B10" s="36" t="s">
        <v>37</v>
      </c>
      <c r="C10" s="43" t="s">
        <v>47</v>
      </c>
      <c r="D10" s="43" t="s">
        <v>44</v>
      </c>
      <c r="E10" s="38" t="s">
        <v>41</v>
      </c>
      <c r="F10" s="19" t="s">
        <v>42</v>
      </c>
      <c r="G10" s="1" t="s">
        <v>46</v>
      </c>
      <c r="H10" s="1" t="s">
        <v>46</v>
      </c>
      <c r="I10" s="21"/>
      <c r="J10" s="22">
        <v>44566</v>
      </c>
      <c r="K10" s="22">
        <v>44926</v>
      </c>
      <c r="L10" s="23">
        <v>3</v>
      </c>
      <c r="M10" s="34">
        <v>3</v>
      </c>
      <c r="N10" s="47">
        <f>IF(M10/L10&gt;100%,100%,M10/L10)</f>
        <v>1</v>
      </c>
      <c r="O10" s="35" t="s">
        <v>49</v>
      </c>
      <c r="P10" s="42"/>
      <c r="Q10" s="42"/>
      <c r="R10" s="42"/>
      <c r="S10" s="42">
        <v>127705037</v>
      </c>
      <c r="T10" s="32"/>
      <c r="U10" s="46">
        <f>SUM(P10:T10)</f>
        <v>127705037</v>
      </c>
      <c r="V10" s="28"/>
      <c r="W10" s="29"/>
      <c r="X10" s="30"/>
      <c r="Y10" s="42">
        <v>105032614</v>
      </c>
      <c r="Z10" s="31"/>
      <c r="AA10" s="46">
        <f>SUM(V10:Z10)</f>
        <v>105032614</v>
      </c>
      <c r="AB10" s="24">
        <f>IFERROR(AA10/U10,"-")</f>
        <v>0.82246257835546455</v>
      </c>
      <c r="AC10" s="26"/>
      <c r="AD10" s="40" t="s">
        <v>40</v>
      </c>
      <c r="AE10" s="25" t="s">
        <v>43</v>
      </c>
    </row>
    <row r="11" spans="1:31" ht="15" x14ac:dyDescent="0.2">
      <c r="A11" s="12">
        <f>SUM(--(FREQUENCY(A9:A10,A9:A10)&gt;0))</f>
        <v>2</v>
      </c>
      <c r="B11" s="14"/>
      <c r="C11" s="15"/>
      <c r="D11" s="15"/>
      <c r="E11" s="15"/>
      <c r="F11" s="15"/>
      <c r="G11" s="15"/>
      <c r="H11" s="15"/>
      <c r="I11" s="15"/>
      <c r="J11" s="15"/>
      <c r="K11" s="16"/>
      <c r="L11" s="17"/>
      <c r="M11" s="13" t="s">
        <v>17</v>
      </c>
      <c r="N11" s="7">
        <f>IFERROR(AVERAGE(N9:N10),"-")</f>
        <v>1</v>
      </c>
      <c r="O11" s="8"/>
      <c r="P11" s="18">
        <f>SUM(P9:P10)</f>
        <v>0</v>
      </c>
      <c r="Q11" s="18">
        <f t="shared" ref="Q11:T11" si="0">SUM(Q9:Q10)</f>
        <v>0</v>
      </c>
      <c r="R11" s="18">
        <f t="shared" si="0"/>
        <v>0</v>
      </c>
      <c r="S11" s="18">
        <f t="shared" si="0"/>
        <v>768389755</v>
      </c>
      <c r="T11" s="18">
        <f t="shared" si="0"/>
        <v>0</v>
      </c>
      <c r="U11" s="9">
        <f>SUM(U9:U10)</f>
        <v>768389755</v>
      </c>
      <c r="V11" s="18">
        <f>SUM(V9:V10)</f>
        <v>0</v>
      </c>
      <c r="W11" s="18">
        <f t="shared" ref="W11:Z11" si="1">SUM(W9:W10)</f>
        <v>0</v>
      </c>
      <c r="X11" s="18">
        <f t="shared" si="1"/>
        <v>0</v>
      </c>
      <c r="Y11" s="18">
        <f t="shared" si="1"/>
        <v>745717332</v>
      </c>
      <c r="Z11" s="18">
        <f t="shared" si="1"/>
        <v>0</v>
      </c>
      <c r="AA11" s="9">
        <f>SUM(AA9:AA10)</f>
        <v>745717332</v>
      </c>
      <c r="AB11" s="10">
        <f>IFERROR(AA11/U11,"-")</f>
        <v>0.970493590196293</v>
      </c>
      <c r="AC11" s="9">
        <f>SUM(AC9:AC10)</f>
        <v>0</v>
      </c>
      <c r="AD11" s="8"/>
      <c r="AE11" s="8"/>
    </row>
    <row r="12" spans="1:31" x14ac:dyDescent="0.2"/>
    <row r="13" spans="1:31" x14ac:dyDescent="0.2"/>
    <row r="14" spans="1:31" x14ac:dyDescent="0.2"/>
  </sheetData>
  <mergeCells count="18"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  <mergeCell ref="A1:A4"/>
    <mergeCell ref="B1:AB4"/>
    <mergeCell ref="AC1:AE1"/>
    <mergeCell ref="AC2:AE2"/>
    <mergeCell ref="AC3:AE3"/>
    <mergeCell ref="AC4:AE4"/>
  </mergeCells>
  <conditionalFormatting sqref="N9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5" right="0.25" top="0.75" bottom="0.75" header="0.3" footer="0.3"/>
  <pageSetup paperSize="119" scale="60" orientation="landscape" r:id="rId1"/>
  <colBreaks count="1" manualBreakCount="1">
    <brk id="15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2023-01-27T21:09:30Z</cp:lastPrinted>
  <dcterms:created xsi:type="dcterms:W3CDTF">2008-07-08T21:30:46Z</dcterms:created>
  <dcterms:modified xsi:type="dcterms:W3CDTF">2023-03-24T14:14:19Z</dcterms:modified>
</cp:coreProperties>
</file>