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2\1 - PDM\1 - Seguimiento Plan\0 - Plan de acción 2022\11 - Noviembre\Revisados\"/>
    </mc:Choice>
  </mc:AlternateContent>
  <xr:revisionPtr revIDLastSave="0" documentId="13_ncr:1_{4A958A38-2252-4094-91D7-398E7D567A3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PA 2022" sheetId="6" r:id="rId1"/>
  </sheets>
  <definedNames>
    <definedName name="_xlnm._FilterDatabase" localSheetId="0" hidden="1">'PA 2022'!$A$8:$AE$12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12" i="6" l="1"/>
  <c r="N11" i="6" l="1"/>
  <c r="AA11" i="6" l="1"/>
  <c r="AA10" i="6"/>
  <c r="AA9" i="6"/>
  <c r="N10" i="6"/>
  <c r="N9" i="6"/>
  <c r="U11" i="6"/>
  <c r="U10" i="6"/>
  <c r="U9" i="6"/>
  <c r="AC12" i="6"/>
  <c r="Z12" i="6"/>
  <c r="Y12" i="6"/>
  <c r="X12" i="6"/>
  <c r="W12" i="6"/>
  <c r="V12" i="6"/>
  <c r="T12" i="6"/>
  <c r="S12" i="6"/>
  <c r="R12" i="6"/>
  <c r="Q12" i="6"/>
  <c r="P12" i="6"/>
  <c r="AB9" i="6" l="1"/>
  <c r="AB10" i="6"/>
  <c r="U12" i="6"/>
  <c r="AB11" i="6"/>
  <c r="N12" i="6"/>
  <c r="AA12" i="6"/>
  <c r="AB12" i="6" s="1"/>
</calcChain>
</file>

<file path=xl/sharedStrings.xml><?xml version="1.0" encoding="utf-8"?>
<sst xmlns="http://schemas.openxmlformats.org/spreadsheetml/2006/main" count="75" uniqueCount="57">
  <si>
    <r>
      <t xml:space="preserve">Página: </t>
    </r>
    <r>
      <rPr>
        <sz val="11"/>
        <rFont val="Arial"/>
        <family val="2"/>
      </rPr>
      <t>1 de 1</t>
    </r>
  </si>
  <si>
    <t xml:space="preserve">FECHA DE SUSCRIPCIÓN:  </t>
  </si>
  <si>
    <t>FECHA DE CORTE:</t>
  </si>
  <si>
    <t>PDM 2020-2023</t>
  </si>
  <si>
    <t>PROYECTOS DE INVERSIÓN</t>
  </si>
  <si>
    <t>CUMPLIMIENTO DE META</t>
  </si>
  <si>
    <t>RECURSOS PROGRAMADOS</t>
  </si>
  <si>
    <t>RECURSOS EJECUTADOS</t>
  </si>
  <si>
    <t>EJECUCIÓN PPTAL</t>
  </si>
  <si>
    <t>RECURSOS GESTIONADOS</t>
  </si>
  <si>
    <t>RESPONSABLES</t>
  </si>
  <si>
    <t>No.</t>
  </si>
  <si>
    <t>Línea estratégica</t>
  </si>
  <si>
    <t>Componente</t>
  </si>
  <si>
    <t xml:space="preserve">Programa </t>
  </si>
  <si>
    <t>Meta PDM</t>
  </si>
  <si>
    <t>Indicador de producto</t>
  </si>
  <si>
    <t>Nombre del Proyecto</t>
  </si>
  <si>
    <t>Actividades</t>
  </si>
  <si>
    <t>Fecha inicio</t>
  </si>
  <si>
    <t>Fecha de terminación</t>
  </si>
  <si>
    <t>Meta programada</t>
  </si>
  <si>
    <t>Meta ejecutada</t>
  </si>
  <si>
    <t>AVANCE</t>
  </si>
  <si>
    <t>Rubro</t>
  </si>
  <si>
    <t>RECURSOS PROPIOS MUNICIPIO</t>
  </si>
  <si>
    <t>SGP</t>
  </si>
  <si>
    <t>SGR</t>
  </si>
  <si>
    <t>RECURSOS PROPIOS INSTITUTOS</t>
  </si>
  <si>
    <t>OTROS</t>
  </si>
  <si>
    <t>TOTAL PROGRAMADO</t>
  </si>
  <si>
    <t>TOTAL EJECUTADO</t>
  </si>
  <si>
    <t>Dependencia</t>
  </si>
  <si>
    <t>Responsable</t>
  </si>
  <si>
    <t>BUCARAMANGA CIUDAD VITAL: LA VIDA ES SAGRADA</t>
  </si>
  <si>
    <t>TOTALES</t>
  </si>
  <si>
    <t>Espacio Público Vital</t>
  </si>
  <si>
    <t>Espacio Público Transformador</t>
  </si>
  <si>
    <t>Sanear, titular y/o incorporar 450 bienes inmuebles a favor del Municipio.</t>
  </si>
  <si>
    <t>Número de bienes inmuebles saneados, titulados y/o incorporados a favor del Municipio.</t>
  </si>
  <si>
    <t>FORTALECIMIENTO DE LA CAPACIDAD DE GESTIÓN Y ADMINISTRACIÓN DEL INVENTARIO GENERAL DE PATRIMONIO INMOBILIARIO MUNICIPAL IGPIM - DE BUCARAMANGA</t>
  </si>
  <si>
    <t>DADEP</t>
  </si>
  <si>
    <t>Acompañar 300 iniciativas de emprendimiento comerciales en espacio público a través de planes, oferta, proyectos y/o programas de la administración municipal.</t>
  </si>
  <si>
    <t>Fomular e implementar 1 estrategia que promueva la participación de personas del sector privado y/o ciudadanos en la administración, mantenimiento y aprovechamiento sostenible de los Parques y Zonas Verdes Urbanas del municipio (Plan Adopta un Parque - Zona verde).</t>
  </si>
  <si>
    <t>Número de iniciativas de emprendimiento comerciales en espacio público acompañadas a través de planes, oferta, proyectos y/o programas de la administración municipal.</t>
  </si>
  <si>
    <t>Número de estrategias formuladas e implementadas que promuevan la participación personas del sector privado y/o ciudadanos en la administración, mantenimiento y aprovechamiento sostenible de los Parques y Zonas Verdes Urbanas del municipio (Plan Adopta un Parque - Zona verde).</t>
  </si>
  <si>
    <t>Formular un programa Adopta un Parque - Zona Verde</t>
  </si>
  <si>
    <t xml:space="preserve">FORTALECIMIENTO A LAS ACCIONES DE INTERES PARA LA ORGANIZACIÓN ADMINSITRACION Y APROVECHAMIENTO DEL ESPACIO PUBLICO EN EL MUNICIPIO DE BUCARAMANGA </t>
  </si>
  <si>
    <t xml:space="preserve"> PLAN DE ACCIÓN - PLAN DE DESARROLLO MUNICIPAL
DEPARTAMENTO DE ESPACIO PÚBLICO</t>
  </si>
  <si>
    <t>Eventos comerciales en espacio público que beneficia a emprendimientos de Bucaramanga (artesanías, comercio en general)</t>
  </si>
  <si>
    <t>Sanear, titular y/o incorporar a favor del municipio de Bucaramanga (80) Bienes inmuebles.</t>
  </si>
  <si>
    <t>Código BPIN</t>
  </si>
  <si>
    <t>2.3.2.02.02.008.4002016.83223.201</t>
  </si>
  <si>
    <r>
      <t xml:space="preserve">Código:  </t>
    </r>
    <r>
      <rPr>
        <sz val="11"/>
        <rFont val="Arial"/>
        <family val="2"/>
      </rPr>
      <t>F-DPM-1210-238,37-030</t>
    </r>
  </si>
  <si>
    <t xml:space="preserve">Manuel Jose Torres Gonzalez </t>
  </si>
  <si>
    <r>
      <t xml:space="preserve">Versión: </t>
    </r>
    <r>
      <rPr>
        <sz val="11"/>
        <rFont val="Arial"/>
        <family val="2"/>
      </rPr>
      <t>0.0</t>
    </r>
  </si>
  <si>
    <r>
      <t>Fecha aprobación:</t>
    </r>
    <r>
      <rPr>
        <sz val="11"/>
        <rFont val="Arial"/>
        <family val="2"/>
      </rPr>
      <t xml:space="preserve"> Abril-22-2021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</si>
</sst>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5" formatCode="&quot;$&quot;\ #,##0;\-&quot;$&quot;\ #,##0"/>
    <numFmt numFmtId="44" formatCode="_-&quot;$&quot;\ * #,##0.00_-;\-&quot;$&quot;\ * #,##0.00_-;_-&quot;$&quot;\ * &quot;-&quot;??_-;_-@_-"/>
    <numFmt numFmtId="43" formatCode="_-* #,##0.00_-;\-* #,##0.00_-;_-* &quot;-&quot;??_-;_-@_-"/>
    <numFmt numFmtId="164" formatCode="dd/mm/yyyy;@"/>
    <numFmt numFmtId="165" formatCode="&quot;$&quot;\ #,##0"/>
    <numFmt numFmtId="166" formatCode="_-&quot;$&quot;\ * #,##0_-;\-&quot;$&quot;\ * #,##0_-;_-&quot;$&quot;\ * &quot;-&quot;??_-;_-@_-"/>
    <numFmt numFmtId="167" formatCode="_-* #,##0_-;\-* #,##0_-;_-* &quot;-&quot;??_-;_-@_-"/>
    <numFmt numFmtId="168" formatCode="0.0"/>
  </numFmts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1"/>
      <color indexed="8"/>
      <name val="Arial"/>
      <family val="2"/>
    </font>
    <font>
      <b/>
      <sz val="11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0"/>
      <name val="Arial"/>
      <family val="2"/>
    </font>
    <font>
      <sz val="11"/>
      <color rgb="FF4D5156"/>
      <name val="Arial"/>
      <family val="2"/>
    </font>
    <font>
      <b/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7">
    <xf numFmtId="0" fontId="0" fillId="0" borderId="0"/>
    <xf numFmtId="43" fontId="6" fillId="0" borderId="0" applyFont="0" applyFill="0" applyBorder="0" applyAlignment="0" applyProtection="0"/>
    <xf numFmtId="44" fontId="7" fillId="0" borderId="0" applyFont="0" applyFill="0" applyBorder="0" applyAlignment="0" applyProtection="0"/>
    <xf numFmtId="0" fontId="6" fillId="0" borderId="0"/>
    <xf numFmtId="0" fontId="7" fillId="0" borderId="0"/>
    <xf numFmtId="0" fontId="1" fillId="0" borderId="0"/>
    <xf numFmtId="9" fontId="7" fillId="0" borderId="0" applyFont="0" applyFill="0" applyBorder="0" applyAlignment="0" applyProtection="0"/>
  </cellStyleXfs>
  <cellXfs count="70">
    <xf numFmtId="0" fontId="0" fillId="0" borderId="0" xfId="0"/>
    <xf numFmtId="0" fontId="8" fillId="0" borderId="1" xfId="5" applyFont="1" applyBorder="1" applyAlignment="1">
      <alignment horizontal="center" vertical="center" wrapText="1"/>
    </xf>
    <xf numFmtId="165" fontId="2" fillId="0" borderId="1" xfId="6" applyNumberFormat="1" applyFont="1" applyFill="1" applyBorder="1" applyAlignment="1">
      <alignment horizontal="center" vertical="center" wrapText="1"/>
    </xf>
    <xf numFmtId="0" fontId="2" fillId="2" borderId="2" xfId="4" applyFont="1" applyFill="1" applyBorder="1" applyAlignment="1">
      <alignment horizontal="justify"/>
    </xf>
    <xf numFmtId="0" fontId="2" fillId="2" borderId="3" xfId="4" applyFont="1" applyFill="1" applyBorder="1"/>
    <xf numFmtId="9" fontId="3" fillId="2" borderId="3" xfId="4" applyNumberFormat="1" applyFont="1" applyFill="1" applyBorder="1" applyAlignment="1">
      <alignment horizontal="center" vertical="center"/>
    </xf>
    <xf numFmtId="9" fontId="3" fillId="2" borderId="4" xfId="4" applyNumberFormat="1" applyFont="1" applyFill="1" applyBorder="1" applyAlignment="1">
      <alignment horizontal="center" vertical="center"/>
    </xf>
    <xf numFmtId="0" fontId="3" fillId="2" borderId="4" xfId="4" applyFont="1" applyFill="1" applyBorder="1" applyAlignment="1">
      <alignment vertical="center"/>
    </xf>
    <xf numFmtId="9" fontId="3" fillId="2" borderId="1" xfId="4" applyNumberFormat="1" applyFont="1" applyFill="1" applyBorder="1" applyAlignment="1">
      <alignment horizontal="center" vertical="center"/>
    </xf>
    <xf numFmtId="0" fontId="2" fillId="2" borderId="1" xfId="4" applyFont="1" applyFill="1" applyBorder="1" applyAlignment="1">
      <alignment vertical="center"/>
    </xf>
    <xf numFmtId="166" fontId="2" fillId="2" borderId="1" xfId="2" applyNumberFormat="1" applyFont="1" applyFill="1" applyBorder="1" applyAlignment="1">
      <alignment vertical="center"/>
    </xf>
    <xf numFmtId="166" fontId="3" fillId="2" borderId="1" xfId="2" applyNumberFormat="1" applyFont="1" applyFill="1" applyBorder="1" applyAlignment="1">
      <alignment vertical="center"/>
    </xf>
    <xf numFmtId="9" fontId="3" fillId="2" borderId="1" xfId="6" applyFont="1" applyFill="1" applyBorder="1" applyAlignment="1">
      <alignment horizontal="center" vertical="center" wrapText="1"/>
    </xf>
    <xf numFmtId="0" fontId="9" fillId="0" borderId="0" xfId="4" applyFont="1"/>
    <xf numFmtId="0" fontId="7" fillId="0" borderId="0" xfId="4"/>
    <xf numFmtId="0" fontId="7" fillId="3" borderId="0" xfId="4" applyFill="1" applyAlignment="1">
      <alignment vertical="top"/>
    </xf>
    <xf numFmtId="0" fontId="7" fillId="3" borderId="5" xfId="4" applyFill="1" applyBorder="1" applyAlignment="1">
      <alignment vertical="top"/>
    </xf>
    <xf numFmtId="9" fontId="7" fillId="0" borderId="1" xfId="5" applyNumberFormat="1" applyFont="1" applyBorder="1" applyAlignment="1">
      <alignment horizontal="center" vertical="center"/>
    </xf>
    <xf numFmtId="0" fontId="7" fillId="0" borderId="1" xfId="4" applyBorder="1"/>
    <xf numFmtId="0" fontId="7" fillId="0" borderId="1" xfId="5" applyFont="1" applyBorder="1" applyAlignment="1">
      <alignment horizontal="center" vertical="center" wrapText="1"/>
    </xf>
    <xf numFmtId="166" fontId="7" fillId="0" borderId="0" xfId="4" applyNumberFormat="1"/>
    <xf numFmtId="5" fontId="7" fillId="0" borderId="0" xfId="4" applyNumberFormat="1"/>
    <xf numFmtId="167" fontId="7" fillId="0" borderId="0" xfId="1" applyNumberFormat="1" applyFont="1"/>
    <xf numFmtId="5" fontId="2" fillId="0" borderId="1" xfId="2" applyNumberFormat="1" applyFont="1" applyFill="1" applyBorder="1" applyAlignment="1">
      <alignment horizontal="right" vertical="center" wrapText="1"/>
    </xf>
    <xf numFmtId="0" fontId="7" fillId="3" borderId="0" xfId="4" applyFill="1" applyAlignment="1">
      <alignment horizontal="center" vertical="center"/>
    </xf>
    <xf numFmtId="0" fontId="7" fillId="3" borderId="5" xfId="4" applyFill="1" applyBorder="1" applyAlignment="1">
      <alignment horizontal="center" vertical="center"/>
    </xf>
    <xf numFmtId="0" fontId="7" fillId="0" borderId="0" xfId="4" applyAlignment="1">
      <alignment horizontal="center" vertical="center"/>
    </xf>
    <xf numFmtId="165" fontId="2" fillId="0" borderId="6" xfId="6" applyNumberFormat="1" applyFont="1" applyFill="1" applyBorder="1" applyAlignment="1">
      <alignment horizontal="center" vertical="center" wrapText="1"/>
    </xf>
    <xf numFmtId="9" fontId="2" fillId="0" borderId="1" xfId="6" applyFont="1" applyFill="1" applyBorder="1" applyAlignment="1">
      <alignment horizontal="center" vertical="center" wrapText="1"/>
    </xf>
    <xf numFmtId="9" fontId="2" fillId="0" borderId="6" xfId="6" applyFont="1" applyFill="1" applyBorder="1" applyAlignment="1">
      <alignment horizontal="center" vertical="center" wrapText="1"/>
    </xf>
    <xf numFmtId="9" fontId="7" fillId="0" borderId="6" xfId="5" applyNumberFormat="1" applyFont="1" applyBorder="1" applyAlignment="1">
      <alignment horizontal="center" vertical="center"/>
    </xf>
    <xf numFmtId="5" fontId="3" fillId="2" borderId="6" xfId="2" applyNumberFormat="1" applyFont="1" applyFill="1" applyBorder="1" applyAlignment="1">
      <alignment horizontal="right" vertical="center" wrapText="1"/>
    </xf>
    <xf numFmtId="0" fontId="3" fillId="2" borderId="1" xfId="4" applyFont="1" applyFill="1" applyBorder="1" applyAlignment="1">
      <alignment horizontal="center" vertical="center"/>
    </xf>
    <xf numFmtId="0" fontId="3" fillId="2" borderId="1" xfId="4" applyFont="1" applyFill="1" applyBorder="1" applyAlignment="1">
      <alignment horizontal="center" vertical="center" wrapText="1"/>
    </xf>
    <xf numFmtId="5" fontId="3" fillId="2" borderId="1" xfId="2" applyNumberFormat="1" applyFont="1" applyFill="1" applyBorder="1" applyAlignment="1">
      <alignment horizontal="right" vertical="center" wrapText="1"/>
    </xf>
    <xf numFmtId="0" fontId="10" fillId="0" borderId="1" xfId="5" applyFont="1" applyBorder="1" applyAlignment="1">
      <alignment horizontal="center" vertical="center"/>
    </xf>
    <xf numFmtId="0" fontId="10" fillId="0" borderId="6" xfId="5" applyFont="1" applyBorder="1" applyAlignment="1">
      <alignment horizontal="center" vertical="center"/>
    </xf>
    <xf numFmtId="0" fontId="3" fillId="2" borderId="2" xfId="4" applyFont="1" applyFill="1" applyBorder="1" applyAlignment="1">
      <alignment horizontal="center" vertical="center"/>
    </xf>
    <xf numFmtId="0" fontId="7" fillId="0" borderId="1" xfId="0" applyFont="1" applyBorder="1" applyAlignment="1">
      <alignment horizontal="justify" vertical="center" wrapText="1"/>
    </xf>
    <xf numFmtId="0" fontId="7" fillId="3" borderId="1" xfId="0" applyFont="1" applyFill="1" applyBorder="1" applyAlignment="1">
      <alignment horizontal="justify" vertical="center" wrapText="1"/>
    </xf>
    <xf numFmtId="164" fontId="7" fillId="0" borderId="4" xfId="0" applyNumberFormat="1" applyFont="1" applyBorder="1" applyAlignment="1">
      <alignment horizontal="center" vertical="center" wrapText="1"/>
    </xf>
    <xf numFmtId="3" fontId="4" fillId="0" borderId="1" xfId="0" applyNumberFormat="1" applyFont="1" applyBorder="1" applyAlignment="1">
      <alignment horizontal="center" vertical="center" wrapText="1"/>
    </xf>
    <xf numFmtId="164" fontId="7" fillId="0" borderId="1" xfId="0" applyNumberFormat="1" applyFont="1" applyBorder="1" applyAlignment="1">
      <alignment horizontal="justify" vertical="center" wrapText="1"/>
    </xf>
    <xf numFmtId="0" fontId="3" fillId="2" borderId="6" xfId="4" applyFont="1" applyFill="1" applyBorder="1" applyAlignment="1" applyProtection="1">
      <alignment horizontal="center" vertical="center"/>
      <protection locked="0"/>
    </xf>
    <xf numFmtId="0" fontId="7" fillId="0" borderId="1" xfId="5" applyFont="1" applyBorder="1" applyAlignment="1" applyProtection="1">
      <alignment vertical="center" wrapText="1"/>
      <protection locked="0"/>
    </xf>
    <xf numFmtId="0" fontId="7" fillId="0" borderId="1" xfId="0" applyFont="1" applyBorder="1" applyAlignment="1" applyProtection="1">
      <alignment horizontal="justify" vertical="center" wrapText="1"/>
      <protection locked="0"/>
    </xf>
    <xf numFmtId="0" fontId="2" fillId="0" borderId="1" xfId="0" applyFont="1" applyBorder="1" applyAlignment="1" applyProtection="1">
      <alignment horizontal="justify" vertical="center" wrapText="1"/>
      <protection locked="0"/>
    </xf>
    <xf numFmtId="0" fontId="5" fillId="2" borderId="1" xfId="0" applyFont="1" applyFill="1" applyBorder="1" applyAlignment="1" applyProtection="1">
      <alignment horizontal="justify" vertical="center" wrapText="1"/>
      <protection locked="0"/>
    </xf>
    <xf numFmtId="0" fontId="4" fillId="0" borderId="1" xfId="0" applyFont="1" applyBorder="1" applyAlignment="1" applyProtection="1">
      <alignment horizontal="justify" vertical="center" wrapText="1"/>
      <protection locked="0"/>
    </xf>
    <xf numFmtId="0" fontId="3" fillId="2" borderId="1" xfId="4" applyFont="1" applyFill="1" applyBorder="1" applyAlignment="1" applyProtection="1">
      <alignment horizontal="center" vertical="center"/>
      <protection locked="0"/>
    </xf>
    <xf numFmtId="3" fontId="4" fillId="2" borderId="6" xfId="5" applyNumberFormat="1" applyFont="1" applyFill="1" applyBorder="1" applyAlignment="1">
      <alignment horizontal="center" vertical="center" wrapText="1"/>
    </xf>
    <xf numFmtId="168" fontId="4" fillId="2" borderId="6" xfId="5" applyNumberFormat="1" applyFont="1" applyFill="1" applyBorder="1" applyAlignment="1">
      <alignment horizontal="center" vertical="center" wrapText="1"/>
    </xf>
    <xf numFmtId="1" fontId="7" fillId="0" borderId="1" xfId="0" applyNumberFormat="1" applyFont="1" applyBorder="1" applyAlignment="1">
      <alignment horizontal="right" vertical="center"/>
    </xf>
    <xf numFmtId="1" fontId="7" fillId="0" borderId="1" xfId="5" applyNumberFormat="1" applyFont="1" applyBorder="1" applyAlignment="1">
      <alignment horizontal="right" vertical="center"/>
    </xf>
    <xf numFmtId="2" fontId="2" fillId="0" borderId="1" xfId="5" applyNumberFormat="1" applyFont="1" applyBorder="1" applyAlignment="1">
      <alignment horizontal="center" vertical="center" wrapText="1"/>
    </xf>
    <xf numFmtId="2" fontId="3" fillId="0" borderId="1" xfId="5" applyNumberFormat="1" applyFont="1" applyBorder="1" applyAlignment="1">
      <alignment horizontal="center" vertical="center" wrapText="1"/>
    </xf>
    <xf numFmtId="2" fontId="3" fillId="0" borderId="6" xfId="5" applyNumberFormat="1" applyFont="1" applyBorder="1" applyAlignment="1">
      <alignment horizontal="center" vertical="center" wrapText="1"/>
    </xf>
    <xf numFmtId="2" fontId="3" fillId="0" borderId="1" xfId="5" applyNumberFormat="1" applyFont="1" applyBorder="1" applyAlignment="1">
      <alignment horizontal="left" vertical="center" wrapText="1"/>
    </xf>
    <xf numFmtId="2" fontId="3" fillId="0" borderId="2" xfId="5" applyNumberFormat="1" applyFont="1" applyBorder="1" applyAlignment="1">
      <alignment horizontal="left" vertical="center" wrapText="1"/>
    </xf>
    <xf numFmtId="2" fontId="3" fillId="0" borderId="3" xfId="5" applyNumberFormat="1" applyFont="1" applyBorder="1" applyAlignment="1">
      <alignment horizontal="left" vertical="center" wrapText="1"/>
    </xf>
    <xf numFmtId="2" fontId="3" fillId="0" borderId="4" xfId="5" applyNumberFormat="1" applyFont="1" applyBorder="1" applyAlignment="1">
      <alignment horizontal="left" vertical="center" wrapText="1"/>
    </xf>
    <xf numFmtId="0" fontId="3" fillId="2" borderId="1" xfId="4" applyFont="1" applyFill="1" applyBorder="1" applyAlignment="1">
      <alignment horizontal="center" vertical="center" wrapText="1"/>
    </xf>
    <xf numFmtId="0" fontId="10" fillId="0" borderId="1" xfId="4" applyFont="1" applyBorder="1" applyAlignment="1">
      <alignment horizontal="left" vertical="center"/>
    </xf>
    <xf numFmtId="0" fontId="10" fillId="0" borderId="6" xfId="4" applyFont="1" applyBorder="1" applyAlignment="1">
      <alignment horizontal="left" vertical="center"/>
    </xf>
    <xf numFmtId="0" fontId="3" fillId="2" borderId="1" xfId="4" applyFont="1" applyFill="1" applyBorder="1" applyAlignment="1">
      <alignment horizontal="center" vertical="center"/>
    </xf>
    <xf numFmtId="14" fontId="7" fillId="0" borderId="1" xfId="4" applyNumberFormat="1" applyBorder="1" applyAlignment="1">
      <alignment horizontal="center" vertical="center"/>
    </xf>
    <xf numFmtId="14" fontId="7" fillId="0" borderId="1" xfId="4" applyNumberFormat="1" applyBorder="1" applyAlignment="1">
      <alignment horizontal="center" vertical="top"/>
    </xf>
    <xf numFmtId="0" fontId="3" fillId="2" borderId="2" xfId="4" applyFont="1" applyFill="1" applyBorder="1" applyAlignment="1">
      <alignment horizontal="center" vertical="center"/>
    </xf>
    <xf numFmtId="0" fontId="3" fillId="2" borderId="3" xfId="4" applyFont="1" applyFill="1" applyBorder="1" applyAlignment="1">
      <alignment horizontal="center" vertical="center"/>
    </xf>
    <xf numFmtId="0" fontId="3" fillId="2" borderId="4" xfId="4" applyFont="1" applyFill="1" applyBorder="1" applyAlignment="1">
      <alignment horizontal="center" vertical="center"/>
    </xf>
  </cellXfs>
  <cellStyles count="7">
    <cellStyle name="Millares" xfId="1" builtinId="3"/>
    <cellStyle name="Moneda 3" xfId="2" xr:uid="{00000000-0005-0000-0000-000001000000}"/>
    <cellStyle name="Normal" xfId="0" builtinId="0"/>
    <cellStyle name="Normal 13" xfId="3" xr:uid="{00000000-0005-0000-0000-000003000000}"/>
    <cellStyle name="Normal 2" xfId="4" xr:uid="{00000000-0005-0000-0000-000004000000}"/>
    <cellStyle name="Normal 2 2" xfId="5" xr:uid="{00000000-0005-0000-0000-000005000000}"/>
    <cellStyle name="Porcentaje 2" xfId="6" xr:uid="{00000000-0005-0000-0000-000006000000}"/>
  </cellStyles>
  <dxfs count="3">
    <dxf>
      <font>
        <b/>
        <i val="0"/>
        <color theme="0"/>
      </font>
      <fill>
        <patternFill>
          <bgColor rgb="FFFF714F"/>
        </patternFill>
      </fill>
    </dxf>
    <dxf>
      <font>
        <b/>
        <i val="0"/>
        <color theme="1" tint="0.24994659260841701"/>
      </font>
      <fill>
        <patternFill>
          <bgColor rgb="FFFFFF65"/>
        </patternFill>
      </fill>
    </dxf>
    <dxf>
      <font>
        <b/>
        <i val="0"/>
        <color theme="1" tint="0.24994659260841701"/>
      </font>
      <fill>
        <patternFill>
          <bgColor rgb="FF92D05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457200</xdr:colOff>
      <xdr:row>0</xdr:row>
      <xdr:rowOff>38100</xdr:rowOff>
    </xdr:from>
    <xdr:to>
      <xdr:col>1</xdr:col>
      <xdr:colOff>634479</xdr:colOff>
      <xdr:row>3</xdr:row>
      <xdr:rowOff>121920</xdr:rowOff>
    </xdr:to>
    <xdr:pic>
      <xdr:nvPicPr>
        <xdr:cNvPr id="1033" name="2 Imagen">
          <a:extLst>
            <a:ext uri="{FF2B5EF4-FFF2-40B4-BE49-F238E27FC236}">
              <a16:creationId xmlns:a16="http://schemas.microsoft.com/office/drawing/2014/main" id="{3D76804C-F031-4409-A337-5E1D156C0F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7200" y="38100"/>
          <a:ext cx="640080" cy="609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24"/>
  <sheetViews>
    <sheetView tabSelected="1" zoomScale="84" zoomScaleNormal="84" workbookViewId="0">
      <selection activeCell="AC2" sqref="AC2:AE4"/>
    </sheetView>
  </sheetViews>
  <sheetFormatPr baseColWidth="10" defaultColWidth="12.85546875" defaultRowHeight="14.25" x14ac:dyDescent="0.2"/>
  <cols>
    <col min="1" max="1" width="6.140625" style="14" customWidth="1"/>
    <col min="2" max="2" width="22.42578125" style="14" customWidth="1"/>
    <col min="3" max="3" width="17.7109375" style="14" customWidth="1"/>
    <col min="4" max="4" width="17.42578125" style="14" customWidth="1"/>
    <col min="5" max="5" width="41.42578125" style="14" customWidth="1"/>
    <col min="6" max="6" width="36.140625" style="14" customWidth="1"/>
    <col min="7" max="7" width="18.5703125" style="14" customWidth="1"/>
    <col min="8" max="8" width="44.85546875" style="14" customWidth="1"/>
    <col min="9" max="9" width="34.85546875" style="14" customWidth="1"/>
    <col min="10" max="10" width="15.28515625" style="14" customWidth="1"/>
    <col min="11" max="11" width="15.7109375" style="14" customWidth="1"/>
    <col min="12" max="12" width="15" style="14" customWidth="1"/>
    <col min="13" max="13" width="13.5703125" style="14" customWidth="1"/>
    <col min="14" max="14" width="12.85546875" style="14" customWidth="1"/>
    <col min="15" max="15" width="38.28515625" style="14" customWidth="1"/>
    <col min="16" max="16" width="19.28515625" style="14" customWidth="1"/>
    <col min="17" max="18" width="14.28515625" style="14" customWidth="1"/>
    <col min="19" max="19" width="17.85546875" style="14" customWidth="1"/>
    <col min="20" max="20" width="13.28515625" style="14" customWidth="1"/>
    <col min="21" max="21" width="20.5703125" style="14" customWidth="1"/>
    <col min="22" max="26" width="17" style="14" customWidth="1"/>
    <col min="27" max="27" width="20.5703125" style="14" customWidth="1"/>
    <col min="28" max="28" width="14.7109375" style="14" customWidth="1"/>
    <col min="29" max="29" width="21" style="14" customWidth="1"/>
    <col min="30" max="31" width="17.42578125" style="14" customWidth="1"/>
    <col min="32" max="16384" width="12.85546875" style="14"/>
  </cols>
  <sheetData>
    <row r="1" spans="1:31" ht="15" x14ac:dyDescent="0.2">
      <c r="A1" s="54"/>
      <c r="B1" s="55" t="s">
        <v>48</v>
      </c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  <c r="Q1" s="55"/>
      <c r="R1" s="55"/>
      <c r="S1" s="55"/>
      <c r="T1" s="55"/>
      <c r="U1" s="55"/>
      <c r="V1" s="55"/>
      <c r="W1" s="55"/>
      <c r="X1" s="55"/>
      <c r="Y1" s="55"/>
      <c r="Z1" s="55"/>
      <c r="AA1" s="55"/>
      <c r="AB1" s="55"/>
      <c r="AC1" s="57" t="s">
        <v>53</v>
      </c>
      <c r="AD1" s="57"/>
      <c r="AE1" s="57"/>
    </row>
    <row r="2" spans="1:31" ht="15" x14ac:dyDescent="0.2">
      <c r="A2" s="54"/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55"/>
      <c r="W2" s="55"/>
      <c r="X2" s="55"/>
      <c r="Y2" s="55"/>
      <c r="Z2" s="55"/>
      <c r="AA2" s="55"/>
      <c r="AB2" s="55"/>
      <c r="AC2" s="58" t="s">
        <v>55</v>
      </c>
      <c r="AD2" s="59"/>
      <c r="AE2" s="60"/>
    </row>
    <row r="3" spans="1:31" ht="15" customHeight="1" x14ac:dyDescent="0.2">
      <c r="A3" s="54"/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  <c r="T3" s="55"/>
      <c r="U3" s="55"/>
      <c r="V3" s="55"/>
      <c r="W3" s="55"/>
      <c r="X3" s="55"/>
      <c r="Y3" s="55"/>
      <c r="Z3" s="55"/>
      <c r="AA3" s="55"/>
      <c r="AB3" s="55"/>
      <c r="AC3" s="58" t="s">
        <v>56</v>
      </c>
      <c r="AD3" s="59"/>
      <c r="AE3" s="60"/>
    </row>
    <row r="4" spans="1:31" ht="15" x14ac:dyDescent="0.2">
      <c r="A4" s="54"/>
      <c r="B4" s="55"/>
      <c r="C4" s="55"/>
      <c r="D4" s="55"/>
      <c r="E4" s="55"/>
      <c r="F4" s="55"/>
      <c r="G4" s="55"/>
      <c r="H4" s="56"/>
      <c r="I4" s="56"/>
      <c r="J4" s="56"/>
      <c r="K4" s="56"/>
      <c r="L4" s="56"/>
      <c r="M4" s="56"/>
      <c r="N4" s="56"/>
      <c r="O4" s="56"/>
      <c r="P4" s="56"/>
      <c r="Q4" s="56"/>
      <c r="R4" s="56"/>
      <c r="S4" s="56"/>
      <c r="T4" s="56"/>
      <c r="U4" s="56"/>
      <c r="V4" s="56"/>
      <c r="W4" s="56"/>
      <c r="X4" s="56"/>
      <c r="Y4" s="56"/>
      <c r="Z4" s="56"/>
      <c r="AA4" s="56"/>
      <c r="AB4" s="56"/>
      <c r="AC4" s="57" t="s">
        <v>0</v>
      </c>
      <c r="AD4" s="57"/>
      <c r="AE4" s="57"/>
    </row>
    <row r="5" spans="1:31" ht="15" x14ac:dyDescent="0.2">
      <c r="A5" s="62" t="s">
        <v>1</v>
      </c>
      <c r="B5" s="62"/>
      <c r="C5" s="62"/>
      <c r="D5" s="66">
        <v>44902</v>
      </c>
      <c r="E5" s="66"/>
      <c r="F5" s="66"/>
      <c r="G5" s="66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6"/>
    </row>
    <row r="6" spans="1:31" s="26" customFormat="1" ht="15" x14ac:dyDescent="0.25">
      <c r="A6" s="63" t="s">
        <v>2</v>
      </c>
      <c r="B6" s="63"/>
      <c r="C6" s="63"/>
      <c r="D6" s="65">
        <v>44895</v>
      </c>
      <c r="E6" s="65"/>
      <c r="F6" s="65"/>
      <c r="G6" s="65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4"/>
      <c r="AD6" s="24"/>
      <c r="AE6" s="25"/>
    </row>
    <row r="7" spans="1:31" ht="15" x14ac:dyDescent="0.2">
      <c r="A7" s="67" t="s">
        <v>3</v>
      </c>
      <c r="B7" s="68"/>
      <c r="C7" s="68"/>
      <c r="D7" s="68"/>
      <c r="E7" s="68"/>
      <c r="F7" s="69"/>
      <c r="G7" s="64" t="s">
        <v>4</v>
      </c>
      <c r="H7" s="64"/>
      <c r="I7" s="64"/>
      <c r="J7" s="64"/>
      <c r="K7" s="64"/>
      <c r="L7" s="64" t="s">
        <v>5</v>
      </c>
      <c r="M7" s="64"/>
      <c r="N7" s="64"/>
      <c r="O7" s="64" t="s">
        <v>6</v>
      </c>
      <c r="P7" s="64"/>
      <c r="Q7" s="64"/>
      <c r="R7" s="64"/>
      <c r="S7" s="64"/>
      <c r="T7" s="64"/>
      <c r="U7" s="64"/>
      <c r="V7" s="64" t="s">
        <v>7</v>
      </c>
      <c r="W7" s="64"/>
      <c r="X7" s="64"/>
      <c r="Y7" s="64"/>
      <c r="Z7" s="64"/>
      <c r="AA7" s="64"/>
      <c r="AB7" s="61" t="s">
        <v>8</v>
      </c>
      <c r="AC7" s="61" t="s">
        <v>9</v>
      </c>
      <c r="AD7" s="61" t="s">
        <v>10</v>
      </c>
      <c r="AE7" s="61"/>
    </row>
    <row r="8" spans="1:31" ht="45" x14ac:dyDescent="0.2">
      <c r="A8" s="32" t="s">
        <v>11</v>
      </c>
      <c r="B8" s="33" t="s">
        <v>12</v>
      </c>
      <c r="C8" s="32" t="s">
        <v>13</v>
      </c>
      <c r="D8" s="32" t="s">
        <v>14</v>
      </c>
      <c r="E8" s="32" t="s">
        <v>15</v>
      </c>
      <c r="F8" s="33" t="s">
        <v>16</v>
      </c>
      <c r="G8" s="33" t="s">
        <v>51</v>
      </c>
      <c r="H8" s="33" t="s">
        <v>17</v>
      </c>
      <c r="I8" s="33" t="s">
        <v>18</v>
      </c>
      <c r="J8" s="33" t="s">
        <v>19</v>
      </c>
      <c r="K8" s="33" t="s">
        <v>20</v>
      </c>
      <c r="L8" s="33" t="s">
        <v>21</v>
      </c>
      <c r="M8" s="33" t="s">
        <v>22</v>
      </c>
      <c r="N8" s="33" t="s">
        <v>23</v>
      </c>
      <c r="O8" s="32" t="s">
        <v>24</v>
      </c>
      <c r="P8" s="33" t="s">
        <v>25</v>
      </c>
      <c r="Q8" s="33" t="s">
        <v>26</v>
      </c>
      <c r="R8" s="33" t="s">
        <v>27</v>
      </c>
      <c r="S8" s="33" t="s">
        <v>28</v>
      </c>
      <c r="T8" s="33" t="s">
        <v>29</v>
      </c>
      <c r="U8" s="33" t="s">
        <v>30</v>
      </c>
      <c r="V8" s="33" t="s">
        <v>25</v>
      </c>
      <c r="W8" s="33" t="s">
        <v>26</v>
      </c>
      <c r="X8" s="33" t="s">
        <v>27</v>
      </c>
      <c r="Y8" s="33" t="s">
        <v>28</v>
      </c>
      <c r="Z8" s="33" t="s">
        <v>29</v>
      </c>
      <c r="AA8" s="33" t="s">
        <v>31</v>
      </c>
      <c r="AB8" s="61"/>
      <c r="AC8" s="61"/>
      <c r="AD8" s="33" t="s">
        <v>32</v>
      </c>
      <c r="AE8" s="33" t="s">
        <v>33</v>
      </c>
    </row>
    <row r="9" spans="1:31" ht="71.25" x14ac:dyDescent="0.2">
      <c r="A9" s="43">
        <v>211</v>
      </c>
      <c r="B9" s="44" t="s">
        <v>34</v>
      </c>
      <c r="C9" s="45" t="s">
        <v>36</v>
      </c>
      <c r="D9" s="46" t="s">
        <v>37</v>
      </c>
      <c r="E9" s="47" t="s">
        <v>38</v>
      </c>
      <c r="F9" s="48" t="s">
        <v>39</v>
      </c>
      <c r="G9" s="52">
        <v>2021680010017</v>
      </c>
      <c r="H9" s="38" t="s">
        <v>40</v>
      </c>
      <c r="I9" s="39" t="s">
        <v>50</v>
      </c>
      <c r="J9" s="40">
        <v>44566</v>
      </c>
      <c r="K9" s="40">
        <v>44926</v>
      </c>
      <c r="L9" s="41">
        <v>80</v>
      </c>
      <c r="M9" s="50">
        <v>68</v>
      </c>
      <c r="N9" s="17">
        <f>IF(M9/L9&gt;100%,100%,M9/L9)</f>
        <v>0.85</v>
      </c>
      <c r="O9" s="42" t="s">
        <v>52</v>
      </c>
      <c r="P9" s="23">
        <v>75000000</v>
      </c>
      <c r="Q9" s="23"/>
      <c r="R9" s="23"/>
      <c r="S9" s="23"/>
      <c r="T9" s="23"/>
      <c r="U9" s="34">
        <f>SUM(P9:T9)</f>
        <v>75000000</v>
      </c>
      <c r="V9" s="23">
        <v>46500000</v>
      </c>
      <c r="W9" s="1"/>
      <c r="X9" s="1"/>
      <c r="Y9" s="18"/>
      <c r="Z9" s="18"/>
      <c r="AA9" s="34">
        <f>SUM(V9:Z9)</f>
        <v>46500000</v>
      </c>
      <c r="AB9" s="28">
        <f>IFERROR(AA9/U9,"-")</f>
        <v>0.62</v>
      </c>
      <c r="AC9" s="2"/>
      <c r="AD9" s="35" t="s">
        <v>41</v>
      </c>
      <c r="AE9" s="19" t="s">
        <v>54</v>
      </c>
    </row>
    <row r="10" spans="1:31" ht="85.5" x14ac:dyDescent="0.2">
      <c r="A10" s="49">
        <v>212</v>
      </c>
      <c r="B10" s="44" t="s">
        <v>34</v>
      </c>
      <c r="C10" s="45" t="s">
        <v>36</v>
      </c>
      <c r="D10" s="46" t="s">
        <v>37</v>
      </c>
      <c r="E10" s="47" t="s">
        <v>42</v>
      </c>
      <c r="F10" s="48" t="s">
        <v>44</v>
      </c>
      <c r="G10" s="53">
        <v>2021680010178</v>
      </c>
      <c r="H10" s="39" t="s">
        <v>47</v>
      </c>
      <c r="I10" s="42" t="s">
        <v>49</v>
      </c>
      <c r="J10" s="40">
        <v>44566</v>
      </c>
      <c r="K10" s="40">
        <v>44926</v>
      </c>
      <c r="L10" s="41">
        <v>100</v>
      </c>
      <c r="M10" s="50">
        <v>131</v>
      </c>
      <c r="N10" s="30">
        <f>IF(M10/L10&gt;100%,100%,M10/L10)</f>
        <v>1</v>
      </c>
      <c r="O10" s="42" t="s">
        <v>52</v>
      </c>
      <c r="P10" s="23">
        <v>53675000</v>
      </c>
      <c r="Q10" s="23"/>
      <c r="R10" s="23"/>
      <c r="S10" s="23"/>
      <c r="T10" s="23"/>
      <c r="U10" s="31">
        <f>SUM(P10:T10)</f>
        <v>53675000</v>
      </c>
      <c r="V10" s="23">
        <v>53675000</v>
      </c>
      <c r="W10" s="1"/>
      <c r="X10" s="1"/>
      <c r="Y10" s="18"/>
      <c r="Z10" s="18"/>
      <c r="AA10" s="34">
        <f>SUM(V10:Z10)</f>
        <v>53675000</v>
      </c>
      <c r="AB10" s="28">
        <f>IFERROR(AA10/U10,"-")</f>
        <v>1</v>
      </c>
      <c r="AC10" s="27"/>
      <c r="AD10" s="36" t="s">
        <v>41</v>
      </c>
      <c r="AE10" s="19" t="s">
        <v>54</v>
      </c>
    </row>
    <row r="11" spans="1:31" ht="128.25" x14ac:dyDescent="0.2">
      <c r="A11" s="49">
        <v>213</v>
      </c>
      <c r="B11" s="44" t="s">
        <v>34</v>
      </c>
      <c r="C11" s="45" t="s">
        <v>36</v>
      </c>
      <c r="D11" s="46" t="s">
        <v>37</v>
      </c>
      <c r="E11" s="47" t="s">
        <v>43</v>
      </c>
      <c r="F11" s="48" t="s">
        <v>45</v>
      </c>
      <c r="G11" s="53">
        <v>2021680010178</v>
      </c>
      <c r="H11" s="39" t="s">
        <v>47</v>
      </c>
      <c r="I11" s="42" t="s">
        <v>46</v>
      </c>
      <c r="J11" s="40">
        <v>44566</v>
      </c>
      <c r="K11" s="40">
        <v>44926</v>
      </c>
      <c r="L11" s="41">
        <v>1</v>
      </c>
      <c r="M11" s="51">
        <v>0.5</v>
      </c>
      <c r="N11" s="30">
        <f>IF(M11/L11&gt;100%,100%,M11/L11)</f>
        <v>0.5</v>
      </c>
      <c r="O11" s="42" t="s">
        <v>52</v>
      </c>
      <c r="P11" s="23">
        <v>86325000</v>
      </c>
      <c r="Q11" s="23"/>
      <c r="R11" s="23"/>
      <c r="S11" s="23"/>
      <c r="T11" s="23"/>
      <c r="U11" s="31">
        <f>SUM(P11:T11)</f>
        <v>86325000</v>
      </c>
      <c r="V11" s="23">
        <v>98045000</v>
      </c>
      <c r="W11" s="1"/>
      <c r="X11" s="1"/>
      <c r="Y11" s="18"/>
      <c r="Z11" s="18"/>
      <c r="AA11" s="34">
        <f>SUM(V11:Z11)</f>
        <v>98045000</v>
      </c>
      <c r="AB11" s="29">
        <f>IFERROR(AA11/U11,"-")</f>
        <v>1.1357660005792065</v>
      </c>
      <c r="AC11" s="27"/>
      <c r="AD11" s="36" t="s">
        <v>41</v>
      </c>
      <c r="AE11" s="19" t="s">
        <v>54</v>
      </c>
    </row>
    <row r="12" spans="1:31" ht="15" x14ac:dyDescent="0.2">
      <c r="A12" s="37">
        <f>SUM(--(FREQUENCY(A9:A11,A9:A11)&gt;0))</f>
        <v>3</v>
      </c>
      <c r="B12" s="3"/>
      <c r="C12" s="4"/>
      <c r="D12" s="4"/>
      <c r="E12" s="4"/>
      <c r="F12" s="4"/>
      <c r="G12" s="4"/>
      <c r="H12" s="4"/>
      <c r="I12" s="4"/>
      <c r="J12" s="4"/>
      <c r="K12" s="5"/>
      <c r="L12" s="6"/>
      <c r="M12" s="7" t="s">
        <v>35</v>
      </c>
      <c r="N12" s="8">
        <f>IFERROR(AVERAGE(N9:N11),"-")</f>
        <v>0.78333333333333333</v>
      </c>
      <c r="O12" s="9"/>
      <c r="P12" s="10">
        <f t="shared" ref="P12:Z12" si="0">SUM(P9:P11)</f>
        <v>215000000</v>
      </c>
      <c r="Q12" s="10">
        <f t="shared" si="0"/>
        <v>0</v>
      </c>
      <c r="R12" s="10">
        <f t="shared" si="0"/>
        <v>0</v>
      </c>
      <c r="S12" s="10">
        <f t="shared" si="0"/>
        <v>0</v>
      </c>
      <c r="T12" s="10">
        <f t="shared" si="0"/>
        <v>0</v>
      </c>
      <c r="U12" s="11">
        <f>SUM(U9:U11)</f>
        <v>215000000</v>
      </c>
      <c r="V12" s="10">
        <f t="shared" si="0"/>
        <v>198220000</v>
      </c>
      <c r="W12" s="10">
        <f t="shared" si="0"/>
        <v>0</v>
      </c>
      <c r="X12" s="10">
        <f t="shared" si="0"/>
        <v>0</v>
      </c>
      <c r="Y12" s="10">
        <f t="shared" si="0"/>
        <v>0</v>
      </c>
      <c r="Z12" s="10">
        <f t="shared" si="0"/>
        <v>0</v>
      </c>
      <c r="AA12" s="11">
        <f>SUM(AA9:AA11)</f>
        <v>198220000</v>
      </c>
      <c r="AB12" s="12">
        <f>IFERROR(AA12/U12,"-")</f>
        <v>0.92195348837209301</v>
      </c>
      <c r="AC12" s="11">
        <f>SUM(AC9:AC11)</f>
        <v>0</v>
      </c>
      <c r="AD12" s="9"/>
      <c r="AE12" s="9"/>
    </row>
    <row r="15" spans="1:31" x14ac:dyDescent="0.2">
      <c r="P15" s="20"/>
    </row>
    <row r="16" spans="1:31" x14ac:dyDescent="0.2">
      <c r="F16" s="13"/>
    </row>
    <row r="17" spans="16:29" x14ac:dyDescent="0.2">
      <c r="P17" s="20"/>
    </row>
    <row r="18" spans="16:29" x14ac:dyDescent="0.2">
      <c r="P18" s="21"/>
    </row>
    <row r="24" spans="16:29" x14ac:dyDescent="0.2">
      <c r="AC24" s="22"/>
    </row>
  </sheetData>
  <mergeCells count="18">
    <mergeCell ref="AD7:AE7"/>
    <mergeCell ref="A5:C5"/>
    <mergeCell ref="A6:C6"/>
    <mergeCell ref="G7:K7"/>
    <mergeCell ref="L7:N7"/>
    <mergeCell ref="D6:G6"/>
    <mergeCell ref="D5:G5"/>
    <mergeCell ref="A7:F7"/>
    <mergeCell ref="O7:U7"/>
    <mergeCell ref="V7:AA7"/>
    <mergeCell ref="AB7:AB8"/>
    <mergeCell ref="AC7:AC8"/>
    <mergeCell ref="A1:A4"/>
    <mergeCell ref="B1:AB4"/>
    <mergeCell ref="AC1:AE1"/>
    <mergeCell ref="AC2:AE2"/>
    <mergeCell ref="AC3:AE3"/>
    <mergeCell ref="AC4:AE4"/>
  </mergeCells>
  <conditionalFormatting sqref="N9:N11">
    <cfRule type="cellIs" dxfId="2" priority="1" operator="between">
      <formula>0.66</formula>
      <formula>1</formula>
    </cfRule>
    <cfRule type="cellIs" dxfId="1" priority="2" operator="between">
      <formula>0.33</formula>
      <formula>0.66</formula>
    </cfRule>
    <cfRule type="cellIs" dxfId="0" priority="3" operator="between">
      <formula>0</formula>
      <formula>0.33</formula>
    </cfRule>
  </conditionalFormatting>
  <printOptions horizontalCentered="1" verticalCentered="1"/>
  <pageMargins left="0" right="0" top="0" bottom="0" header="0.31496062992125984" footer="0.31496062992125984"/>
  <pageSetup paperSize="258" scale="4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PA 2022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SUBDIRECCION ADMINISTRATIVA</dc:creator>
  <cp:lastModifiedBy>PC</cp:lastModifiedBy>
  <cp:revision/>
  <cp:lastPrinted>2022-12-07T19:23:25Z</cp:lastPrinted>
  <dcterms:created xsi:type="dcterms:W3CDTF">2021-08-06T21:04:50Z</dcterms:created>
  <dcterms:modified xsi:type="dcterms:W3CDTF">2023-01-16T16:42:23Z</dcterms:modified>
</cp:coreProperties>
</file>