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<sst xmlns="http://schemas.openxmlformats.org/spreadsheetml/2006/main" count="38" uniqueCount="36">
  <si>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</si>
  <si>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</si>
  <si>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</si>
  <si>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</si>
  <si>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</si>
  <si>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</si>
  <si>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</si>
  <si>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</si>
  <si>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</si>
  <si>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</si>
  <si>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</si>
  <si>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</si>
  <si>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</si>
  <si>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</si>
  <si>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</si>
  <si>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</si>
  <si>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</si>
  <si>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</si>
  <si>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</si>
  <si>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</si>
  <si>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</si>
  <si>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</si>
  <si>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</si>
  <si>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</si>
  <si>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</si>
  <si>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</si>
  <si>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</si>
  <si>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acompañamientos a comités creados y renovados.</t>
  </si>
  <si>
    <t>Número de actividades de capacitación realizadas para fortalecer los comités.</t>
  </si>
  <si>
    <t>Número de miembros de los comités de desarrollo capacitados.</t>
  </si>
  <si>
    <t>GESTIÓN PARA UNA BUENA PRESTACIÓN DE LOS SERVICIOS PÚBLICOS DOMICILIARIOS</t>
  </si>
  <si>
    <t>DIMENSIÓN 3: SOSTENIBILIDAD URBANA</t>
  </si>
  <si>
    <t>PLAZAS DE MERCADO Y SERVICIOS PÚBLICOS EFICIENTES</t>
  </si>
  <si>
    <t>INFRAESTRUCTURA DE CIUDAD</t>
  </si>
  <si>
    <t>Gestionar ante la Gobernación de Santander y las Empresas Prestadoras de Servicios Públicos recursos para programas de capacitación.</t>
  </si>
  <si>
    <t>PLAN DE ACCIÓN - UNIDAD TÉCNICA DE SERVICIOS PÚBLICOS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</si>
</sst>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202" fontId="4" fillId="0" borderId="13" xfId="0" applyNumberFormat="1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02" fontId="42" fillId="0" borderId="14" xfId="0" applyNumberFormat="1" applyFont="1" applyBorder="1" applyAlignment="1">
      <alignment horizontal="center" vertical="center" wrapText="1"/>
    </xf>
    <xf numFmtId="202" fontId="42" fillId="0" borderId="15" xfId="0" applyNumberFormat="1" applyFont="1" applyBorder="1" applyAlignment="1">
      <alignment horizontal="center" vertical="center" wrapText="1"/>
    </xf>
    <xf numFmtId="202" fontId="42" fillId="0" borderId="16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42" fillId="0" borderId="15" xfId="0" applyNumberFormat="1" applyFont="1" applyBorder="1" applyAlignment="1">
      <alignment horizontal="center" vertical="center" wrapText="1"/>
    </xf>
    <xf numFmtId="9" fontId="42" fillId="0" borderId="25" xfId="0" applyNumberFormat="1" applyFont="1" applyBorder="1" applyAlignment="1">
      <alignment horizontal="center" vertical="center" wrapText="1"/>
    </xf>
    <xf numFmtId="9" fontId="42" fillId="0" borderId="26" xfId="0" applyNumberFormat="1" applyFont="1" applyBorder="1" applyAlignment="1">
      <alignment horizontal="center" vertical="center" wrapText="1"/>
    </xf>
    <xf numFmtId="9" fontId="42" fillId="0" borderId="27" xfId="0" applyNumberFormat="1" applyFont="1" applyBorder="1" applyAlignment="1">
      <alignment horizontal="center" vertical="center" wrapText="1"/>
    </xf>
    <xf numFmtId="9" fontId="42" fillId="0" borderId="28" xfId="0" applyNumberFormat="1" applyFont="1" applyBorder="1" applyAlignment="1">
      <alignment horizontal="center" vertical="center" wrapText="1"/>
    </xf>
    <xf numFmtId="9" fontId="42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2" fillId="0" borderId="27" xfId="0" applyNumberFormat="1" applyFont="1" applyBorder="1" applyAlignment="1">
      <alignment horizontal="center" vertical="center" wrapText="1"/>
    </xf>
    <xf numFmtId="3" fontId="42" fillId="0" borderId="29" xfId="0" applyNumberFormat="1" applyFont="1" applyBorder="1" applyAlignment="1">
      <alignment horizontal="center" vertical="center" wrapText="1"/>
    </xf>
    <xf numFmtId="3" fontId="42" fillId="0" borderId="33" xfId="0" applyNumberFormat="1" applyFont="1" applyBorder="1" applyAlignment="1">
      <alignment horizontal="center" vertical="center" wrapText="1"/>
    </xf>
    <xf numFmtId="9" fontId="43" fillId="0" borderId="30" xfId="0" applyNumberFormat="1" applyFont="1" applyBorder="1" applyAlignment="1">
      <alignment horizontal="center" vertical="center" wrapText="1"/>
    </xf>
    <xf numFmtId="9" fontId="43" fillId="0" borderId="31" xfId="0" applyNumberFormat="1" applyFont="1" applyBorder="1" applyAlignment="1">
      <alignment horizontal="center" vertical="center" wrapText="1"/>
    </xf>
    <xf numFmtId="9" fontId="43" fillId="0" borderId="34" xfId="0" applyNumberFormat="1" applyFont="1" applyBorder="1" applyAlignment="1">
      <alignment horizontal="center" vertical="center" wrapText="1"/>
    </xf>
    <xf numFmtId="9" fontId="42" fillId="0" borderId="21" xfId="0" applyNumberFormat="1" applyFont="1" applyBorder="1" applyAlignment="1">
      <alignment horizontal="center" vertical="center" wrapText="1"/>
    </xf>
    <xf numFmtId="9" fontId="42" fillId="0" borderId="19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2" fillId="0" borderId="18" xfId="0" applyNumberFormat="1" applyFont="1" applyBorder="1" applyAlignment="1">
      <alignment horizontal="center" vertical="center" wrapText="1"/>
    </xf>
    <xf numFmtId="9" fontId="44" fillId="33" borderId="35" xfId="0" applyNumberFormat="1" applyFont="1" applyFill="1" applyBorder="1" applyAlignment="1">
      <alignment horizontal="center" vertical="center"/>
    </xf>
    <xf numFmtId="9" fontId="44" fillId="33" borderId="36" xfId="0" applyNumberFormat="1" applyFont="1" applyFill="1" applyBorder="1" applyAlignment="1">
      <alignment horizontal="center" vertical="center"/>
    </xf>
    <xf numFmtId="3" fontId="44" fillId="33" borderId="35" xfId="0" applyNumberFormat="1" applyFont="1" applyFill="1" applyBorder="1" applyAlignment="1">
      <alignment horizontal="center" vertical="center"/>
    </xf>
    <xf numFmtId="3" fontId="44" fillId="33" borderId="37" xfId="0" applyNumberFormat="1" applyFont="1" applyFill="1" applyBorder="1" applyAlignment="1">
      <alignment horizontal="center" vertical="center"/>
    </xf>
    <xf numFmtId="9" fontId="44" fillId="33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02" fontId="42" fillId="0" borderId="45" xfId="0" applyNumberFormat="1" applyFont="1" applyBorder="1" applyAlignment="1">
      <alignment horizontal="center" vertical="center" wrapText="1"/>
    </xf>
    <xf numFmtId="202" fontId="42" fillId="0" borderId="47" xfId="0" applyNumberFormat="1" applyFont="1" applyBorder="1" applyAlignment="1">
      <alignment horizontal="center" vertical="center" wrapText="1"/>
    </xf>
    <xf numFmtId="202" fontId="42" fillId="0" borderId="48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justify" vertical="center" wrapText="1"/>
    </xf>
    <xf numFmtId="0" fontId="42" fillId="0" borderId="54" xfId="0" applyFont="1" applyBorder="1" applyAlignment="1">
      <alignment horizontal="justify" vertical="center" wrapText="1"/>
    </xf>
    <xf numFmtId="0" fontId="42" fillId="0" borderId="55" xfId="0" applyFont="1" applyBorder="1" applyAlignment="1">
      <alignment horizontal="justify" vertical="center" wrapText="1"/>
    </xf>
    <xf numFmtId="202" fontId="42" fillId="0" borderId="44" xfId="0" applyNumberFormat="1" applyFont="1" applyBorder="1" applyAlignment="1">
      <alignment horizontal="center" vertical="center" wrapText="1"/>
    </xf>
    <xf numFmtId="202" fontId="42" fillId="0" borderId="42" xfId="0" applyNumberFormat="1" applyFont="1" applyBorder="1" applyAlignment="1">
      <alignment horizontal="center" vertical="center" wrapText="1"/>
    </xf>
    <xf numFmtId="202" fontId="42" fillId="0" borderId="56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1666875</xdr:colOff>
      <xdr:row>1</xdr:row>
      <xdr:rowOff>123825</xdr:rowOff>
    </xdr:from>
    <xdr:to>
      <xdr:col>18</xdr:col>
      <xdr:colOff>942975</xdr:colOff>
      <xdr:row>4</xdr:row>
      <xdr:rowOff>85725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78450" y="30480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0</xdr:row>
      <xdr:rowOff>142875</xdr:rowOff>
    </xdr:from>
    <xdr:to>
      <xdr:col>7</xdr:col>
      <xdr:colOff>1181100</xdr:colOff>
      <xdr:row>5</xdr:row>
      <xdr:rowOff>66675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42875"/>
          <a:ext cx="1133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  <sheetName val="Plan Indicativo 2012 - 2015.xls"/>
    </sheetNames>
    <sheetDataSet>
      <sheetData sheetId="2">
        <row r="80">
          <cell r="X80">
            <v>25</v>
          </cell>
        </row>
        <row r="81">
          <cell r="X81">
            <v>25</v>
          </cell>
        </row>
        <row r="82">
          <cell r="X82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6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1" ht="18.75" customHeight="1"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18.75" customHeight="1">
      <c r="B4" s="77" t="s">
        <v>35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6">
        <v>2014</v>
      </c>
      <c r="C8" s="8">
        <v>42004</v>
      </c>
      <c r="D8" s="7"/>
      <c r="E8" s="78" t="s">
        <v>3</v>
      </c>
      <c r="F8" s="79"/>
      <c r="G8" s="79"/>
      <c r="H8" s="79"/>
      <c r="I8" s="79"/>
      <c r="J8" s="80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55" t="s">
        <v>23</v>
      </c>
      <c r="C9" s="81" t="s">
        <v>24</v>
      </c>
      <c r="D9" s="55" t="s">
        <v>0</v>
      </c>
      <c r="E9" s="58" t="s">
        <v>22</v>
      </c>
      <c r="F9" s="68" t="s">
        <v>4</v>
      </c>
      <c r="G9" s="68"/>
      <c r="H9" s="68" t="s">
        <v>5</v>
      </c>
      <c r="I9" s="68"/>
      <c r="J9" s="59"/>
      <c r="K9" s="34"/>
      <c r="L9" s="58" t="s">
        <v>6</v>
      </c>
      <c r="M9" s="59"/>
      <c r="N9" s="62" t="s">
        <v>15</v>
      </c>
      <c r="O9" s="63"/>
      <c r="P9" s="64"/>
      <c r="Q9" s="64"/>
      <c r="R9" s="64"/>
      <c r="S9" s="58" t="s">
        <v>7</v>
      </c>
      <c r="T9" s="68"/>
      <c r="U9" s="59"/>
    </row>
    <row r="10" spans="2:21" ht="15" customHeight="1">
      <c r="B10" s="56"/>
      <c r="C10" s="82"/>
      <c r="D10" s="56"/>
      <c r="E10" s="60"/>
      <c r="F10" s="69"/>
      <c r="G10" s="69"/>
      <c r="H10" s="69"/>
      <c r="I10" s="69"/>
      <c r="J10" s="61"/>
      <c r="K10" s="35"/>
      <c r="L10" s="60"/>
      <c r="M10" s="61"/>
      <c r="N10" s="65"/>
      <c r="O10" s="66"/>
      <c r="P10" s="67"/>
      <c r="Q10" s="67"/>
      <c r="R10" s="67"/>
      <c r="S10" s="60"/>
      <c r="T10" s="69"/>
      <c r="U10" s="61"/>
    </row>
    <row r="11" spans="2:21" ht="15" customHeight="1">
      <c r="B11" s="56"/>
      <c r="C11" s="82"/>
      <c r="D11" s="56"/>
      <c r="E11" s="60"/>
      <c r="F11" s="69"/>
      <c r="G11" s="69"/>
      <c r="H11" s="69" t="s">
        <v>8</v>
      </c>
      <c r="I11" s="71" t="s">
        <v>1</v>
      </c>
      <c r="J11" s="84" t="s">
        <v>9</v>
      </c>
      <c r="K11" s="36"/>
      <c r="L11" s="73" t="s">
        <v>10</v>
      </c>
      <c r="M11" s="75" t="s">
        <v>11</v>
      </c>
      <c r="N11" s="65"/>
      <c r="O11" s="66"/>
      <c r="P11" s="67"/>
      <c r="Q11" s="67"/>
      <c r="R11" s="67"/>
      <c r="S11" s="60"/>
      <c r="T11" s="69"/>
      <c r="U11" s="61"/>
    </row>
    <row r="12" spans="2:21" ht="37.5" customHeight="1" thickBot="1">
      <c r="B12" s="57"/>
      <c r="C12" s="82"/>
      <c r="D12" s="57"/>
      <c r="E12" s="83"/>
      <c r="F12" s="12" t="s">
        <v>12</v>
      </c>
      <c r="G12" s="12" t="s">
        <v>13</v>
      </c>
      <c r="H12" s="70"/>
      <c r="I12" s="72"/>
      <c r="J12" s="85"/>
      <c r="K12" s="37"/>
      <c r="L12" s="74"/>
      <c r="M12" s="76"/>
      <c r="N12" s="16" t="s">
        <v>19</v>
      </c>
      <c r="O12" s="13" t="s">
        <v>20</v>
      </c>
      <c r="P12" s="14" t="s">
        <v>21</v>
      </c>
      <c r="Q12" s="14" t="s">
        <v>17</v>
      </c>
      <c r="R12" s="14" t="s">
        <v>18</v>
      </c>
      <c r="S12" s="17" t="s">
        <v>14</v>
      </c>
      <c r="T12" s="12" t="s">
        <v>12</v>
      </c>
      <c r="U12" s="15" t="s">
        <v>13</v>
      </c>
    </row>
    <row r="13" spans="2:21" ht="29.25" customHeight="1">
      <c r="B13" s="95" t="s">
        <v>31</v>
      </c>
      <c r="C13" s="92" t="s">
        <v>33</v>
      </c>
      <c r="D13" s="92" t="s">
        <v>32</v>
      </c>
      <c r="E13" s="89" t="s">
        <v>30</v>
      </c>
      <c r="F13" s="18">
        <v>41640</v>
      </c>
      <c r="G13" s="18">
        <v>42004</v>
      </c>
      <c r="H13" s="9" t="s">
        <v>27</v>
      </c>
      <c r="I13" s="21">
        <f>+'[1]DIMENSIÓN 3'!X80</f>
        <v>25</v>
      </c>
      <c r="J13" s="38">
        <v>29</v>
      </c>
      <c r="K13" s="41">
        <f>+J13/I13</f>
        <v>1.16</v>
      </c>
      <c r="L13" s="30">
        <f>DAYS360(F13,$C$8)/DAYS360(F13,G13)</f>
        <v>1</v>
      </c>
      <c r="M13" s="31">
        <f>IF(I13=0," -",IF(K13&gt;100%,100%,K13))</f>
        <v>1</v>
      </c>
      <c r="N13" s="24">
        <v>0</v>
      </c>
      <c r="O13" s="21">
        <v>0</v>
      </c>
      <c r="P13" s="21">
        <v>0</v>
      </c>
      <c r="Q13" s="26" t="str">
        <f>IF(N13=0," -",O13/N13)</f>
        <v> -</v>
      </c>
      <c r="R13" s="27" t="str">
        <f>IF(P13=0," -",IF(O13=0,100%,P13/O13))</f>
        <v> -</v>
      </c>
      <c r="S13" s="98" t="s">
        <v>34</v>
      </c>
      <c r="T13" s="101">
        <v>41640</v>
      </c>
      <c r="U13" s="86">
        <v>42004</v>
      </c>
    </row>
    <row r="14" spans="2:21" ht="29.25" customHeight="1">
      <c r="B14" s="96"/>
      <c r="C14" s="93"/>
      <c r="D14" s="93"/>
      <c r="E14" s="90"/>
      <c r="F14" s="19">
        <v>41640</v>
      </c>
      <c r="G14" s="19">
        <v>42004</v>
      </c>
      <c r="H14" s="10" t="s">
        <v>28</v>
      </c>
      <c r="I14" s="22">
        <f>+'[1]DIMENSIÓN 3'!X81</f>
        <v>25</v>
      </c>
      <c r="J14" s="39">
        <v>25</v>
      </c>
      <c r="K14" s="42">
        <f>+J14/I14</f>
        <v>1</v>
      </c>
      <c r="L14" s="32">
        <f>DAYS360(F14,$C$8)/DAYS360(F14,G14)</f>
        <v>1</v>
      </c>
      <c r="M14" s="33">
        <f>IF(I14=0," -",IF(K14&gt;100%,100%,K14))</f>
        <v>1</v>
      </c>
      <c r="N14" s="25">
        <v>0</v>
      </c>
      <c r="O14" s="22">
        <v>0</v>
      </c>
      <c r="P14" s="22">
        <v>0</v>
      </c>
      <c r="Q14" s="28" t="str">
        <f>IF(N14=0," -",O14/N14)</f>
        <v> -</v>
      </c>
      <c r="R14" s="29" t="str">
        <f>IF(P14=0," -",IF(O14=0,100%,P14/O14))</f>
        <v> -</v>
      </c>
      <c r="S14" s="99"/>
      <c r="T14" s="102"/>
      <c r="U14" s="87"/>
    </row>
    <row r="15" spans="2:21" ht="29.25" customHeight="1" thickBot="1">
      <c r="B15" s="97"/>
      <c r="C15" s="94"/>
      <c r="D15" s="94"/>
      <c r="E15" s="91"/>
      <c r="F15" s="20">
        <v>41640</v>
      </c>
      <c r="G15" s="20">
        <v>42004</v>
      </c>
      <c r="H15" s="11" t="s">
        <v>29</v>
      </c>
      <c r="I15" s="23">
        <f>+'[1]DIMENSIÓN 3'!X82</f>
        <v>600</v>
      </c>
      <c r="J15" s="40">
        <v>538</v>
      </c>
      <c r="K15" s="43">
        <f>+J15/I15</f>
        <v>0.8966666666666666</v>
      </c>
      <c r="L15" s="44">
        <f>DAYS360(F15,$C$8)/DAYS360(F15,G15)</f>
        <v>1</v>
      </c>
      <c r="M15" s="45">
        <f>IF(I15=0," -",IF(K15&gt;100%,100%,K15))</f>
        <v>0.8966666666666666</v>
      </c>
      <c r="N15" s="46">
        <v>0</v>
      </c>
      <c r="O15" s="47">
        <v>0</v>
      </c>
      <c r="P15" s="47">
        <v>0</v>
      </c>
      <c r="Q15" s="48" t="str">
        <f>IF(N15=0," -",O15/N15)</f>
        <v> -</v>
      </c>
      <c r="R15" s="49" t="str">
        <f>IF(P15=0," -",IF(O15=0,100%,P15/O15))</f>
        <v> -</v>
      </c>
      <c r="S15" s="100"/>
      <c r="T15" s="103"/>
      <c r="U15" s="88"/>
    </row>
    <row r="16" spans="12:18" ht="16.5" thickBot="1">
      <c r="L16" s="50">
        <f>+AVERAGE(L13:L15)</f>
        <v>1</v>
      </c>
      <c r="M16" s="51">
        <f>+AVERAGE(M13:M15)</f>
        <v>0.9655555555555555</v>
      </c>
      <c r="N16" s="52">
        <f>+SUM(N13:N15)</f>
        <v>0</v>
      </c>
      <c r="O16" s="53">
        <f>+SUM(O13:O15)</f>
        <v>0</v>
      </c>
      <c r="P16" s="53">
        <f>+SUM(P13:P15)</f>
        <v>0</v>
      </c>
      <c r="Q16" s="54" t="str">
        <f>IF(N16=0," -",O16/N16)</f>
        <v> -</v>
      </c>
      <c r="R16" s="51" t="str">
        <f>IF(P16=0," -",IF(O16=0,100%,P16/O16))</f>
        <v> -</v>
      </c>
    </row>
  </sheetData>
  <sheetProtection/>
  <mergeCells count="25"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  <mergeCell ref="L9:M10"/>
    <mergeCell ref="N9:R11"/>
    <mergeCell ref="S9:U11"/>
    <mergeCell ref="H11:H12"/>
    <mergeCell ref="I11:I12"/>
    <mergeCell ref="J11:J12"/>
    <mergeCell ref="L11:L12"/>
    <mergeCell ref="M11:M12"/>
    <mergeCell ref="U13:U15"/>
    <mergeCell ref="B13:B15"/>
    <mergeCell ref="C13:C15"/>
    <mergeCell ref="D13:D15"/>
    <mergeCell ref="E13:E15"/>
    <mergeCell ref="S13:S15"/>
    <mergeCell ref="T13:T15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2022-10-04T22:22:17Z</dcterms:modified>
  <cp:category/>
  <cp:version/>
  <cp:contentType/>
  <cp:contentStatus/>
</cp:coreProperties>
</file>