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<sst xmlns="http://schemas.openxmlformats.org/spreadsheetml/2006/main" count="38" uniqueCount="36">
  <si>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</si>
  <si>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</si>
  <si>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</si>
  <si>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</si>
  <si>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</si>
  <si>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</si>
  <si>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</si>
  <si>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</si>
  <si>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</si>
  <si>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</si>
  <si>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</si>
  <si>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</si>
  <si>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</si>
  <si>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</si>
  <si>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</si>
  <si>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</si>
  <si>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</si>
  <si>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</si>
  <si>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</si>
  <si>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</si>
  <si>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</si>
  <si>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</si>
  <si>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</si>
  <si>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</si>
  <si>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</si>
  <si>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</si>
  <si>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</si>
  <si>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políticas públicas de las TICs diseñadas e implementadas.</t>
  </si>
  <si>
    <t>Número de planes estratégicos de la plataforma tecnológica de la Administración diseñada e implementada.</t>
  </si>
  <si>
    <t>LA ALCALDÍA AVANZA EN EL ECOSISTEMA DIGITAL - CAPITAL INTELIGENTE</t>
  </si>
  <si>
    <t>ADMINISTRACIÓN EFICIENTE Y BIENESTAR PARA TODAS Y TODOS</t>
  </si>
  <si>
    <t>ADMINISTRACIÓN EFICIENTE ES UN BUEN GOBIERNO</t>
  </si>
  <si>
    <t>DIMENSIÓN 4: SOSTENIBILIDAD FISCAL Y GOBERNANZA</t>
  </si>
  <si>
    <t>Mantener actualizados los equipos de computo y dispositivos tecnológicos los cuales los usan los funcionaros para el desarrollo diario de sus funciones.</t>
  </si>
  <si>
    <t>Capacitar a los funcionarios responsables de la administración de la tecnología.</t>
  </si>
  <si>
    <t>PLAN DE ACCIÓN - OFICINA DE SISTEMAS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</si>
</sst>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  <numFmt numFmtId="203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25" xfId="0" applyFont="1" applyBorder="1" applyAlignment="1">
      <alignment horizontal="justify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23" xfId="0" applyNumberFormat="1" applyFont="1" applyBorder="1" applyAlignment="1">
      <alignment horizontal="center" vertical="center" wrapText="1"/>
    </xf>
    <xf numFmtId="202" fontId="42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2" fillId="0" borderId="26" xfId="0" applyNumberFormat="1" applyFont="1" applyBorder="1" applyAlignment="1">
      <alignment horizontal="center" vertical="center" wrapText="1"/>
    </xf>
    <xf numFmtId="9" fontId="43" fillId="0" borderId="27" xfId="0" applyNumberFormat="1" applyFont="1" applyBorder="1" applyAlignment="1">
      <alignment horizontal="center" vertical="center" wrapText="1"/>
    </xf>
    <xf numFmtId="9" fontId="43" fillId="0" borderId="30" xfId="0" applyNumberFormat="1" applyFont="1" applyBorder="1" applyAlignment="1">
      <alignment horizontal="center" vertical="center" wrapText="1"/>
    </xf>
    <xf numFmtId="9" fontId="42" fillId="0" borderId="20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9" fontId="44" fillId="33" borderId="31" xfId="0" applyNumberFormat="1" applyFont="1" applyFill="1" applyBorder="1" applyAlignment="1">
      <alignment horizontal="center" vertical="center"/>
    </xf>
    <xf numFmtId="9" fontId="44" fillId="33" borderId="32" xfId="0" applyNumberFormat="1" applyFont="1" applyFill="1" applyBorder="1" applyAlignment="1">
      <alignment horizontal="center" vertical="center"/>
    </xf>
    <xf numFmtId="3" fontId="44" fillId="33" borderId="31" xfId="0" applyNumberFormat="1" applyFont="1" applyFill="1" applyBorder="1" applyAlignment="1">
      <alignment horizontal="center" vertical="center"/>
    </xf>
    <xf numFmtId="3" fontId="44" fillId="33" borderId="33" xfId="0" applyNumberFormat="1" applyFont="1" applyFill="1" applyBorder="1" applyAlignment="1">
      <alignment horizontal="center" vertical="center"/>
    </xf>
    <xf numFmtId="9" fontId="44" fillId="33" borderId="34" xfId="0" applyNumberFormat="1" applyFont="1" applyFill="1" applyBorder="1" applyAlignment="1">
      <alignment horizontal="center" vertical="center"/>
    </xf>
    <xf numFmtId="203" fontId="42" fillId="0" borderId="2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1609725</xdr:colOff>
      <xdr:row>1</xdr:row>
      <xdr:rowOff>161925</xdr:rowOff>
    </xdr:from>
    <xdr:to>
      <xdr:col>18</xdr:col>
      <xdr:colOff>885825</xdr:colOff>
      <xdr:row>4</xdr:row>
      <xdr:rowOff>142875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21300" y="342900"/>
          <a:ext cx="3000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</xdr:row>
      <xdr:rowOff>0</xdr:rowOff>
    </xdr:from>
    <xdr:to>
      <xdr:col>7</xdr:col>
      <xdr:colOff>1133475</xdr:colOff>
      <xdr:row>5</xdr:row>
      <xdr:rowOff>104775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18097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3">
        <row r="33">
          <cell r="Y33">
            <v>0</v>
          </cell>
        </row>
        <row r="34">
          <cell r="Y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80" t="s">
        <v>25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2:21" ht="18.75" customHeight="1"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2:21" ht="18.75" customHeight="1">
      <c r="B4" s="80" t="s">
        <v>35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81" t="s">
        <v>3</v>
      </c>
      <c r="F8" s="82"/>
      <c r="G8" s="82"/>
      <c r="H8" s="82"/>
      <c r="I8" s="82"/>
      <c r="J8" s="83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71" t="s">
        <v>23</v>
      </c>
      <c r="C9" s="84" t="s">
        <v>24</v>
      </c>
      <c r="D9" s="71" t="s">
        <v>0</v>
      </c>
      <c r="E9" s="55" t="s">
        <v>22</v>
      </c>
      <c r="F9" s="56" t="s">
        <v>4</v>
      </c>
      <c r="G9" s="56"/>
      <c r="H9" s="56" t="s">
        <v>5</v>
      </c>
      <c r="I9" s="56"/>
      <c r="J9" s="57"/>
      <c r="K9" s="30"/>
      <c r="L9" s="55" t="s">
        <v>6</v>
      </c>
      <c r="M9" s="57"/>
      <c r="N9" s="49" t="s">
        <v>15</v>
      </c>
      <c r="O9" s="50"/>
      <c r="P9" s="51"/>
      <c r="Q9" s="51"/>
      <c r="R9" s="51"/>
      <c r="S9" s="55" t="s">
        <v>7</v>
      </c>
      <c r="T9" s="56"/>
      <c r="U9" s="57"/>
    </row>
    <row r="10" spans="2:21" ht="15" customHeight="1">
      <c r="B10" s="72"/>
      <c r="C10" s="85"/>
      <c r="D10" s="72"/>
      <c r="E10" s="58"/>
      <c r="F10" s="59"/>
      <c r="G10" s="59"/>
      <c r="H10" s="59"/>
      <c r="I10" s="59"/>
      <c r="J10" s="60"/>
      <c r="K10" s="31"/>
      <c r="L10" s="58"/>
      <c r="M10" s="60"/>
      <c r="N10" s="52"/>
      <c r="O10" s="53"/>
      <c r="P10" s="54"/>
      <c r="Q10" s="54"/>
      <c r="R10" s="54"/>
      <c r="S10" s="58"/>
      <c r="T10" s="59"/>
      <c r="U10" s="60"/>
    </row>
    <row r="11" spans="2:21" ht="15" customHeight="1">
      <c r="B11" s="72"/>
      <c r="C11" s="85"/>
      <c r="D11" s="72"/>
      <c r="E11" s="58"/>
      <c r="F11" s="59"/>
      <c r="G11" s="59"/>
      <c r="H11" s="59" t="s">
        <v>8</v>
      </c>
      <c r="I11" s="62" t="s">
        <v>1</v>
      </c>
      <c r="J11" s="69" t="s">
        <v>9</v>
      </c>
      <c r="K11" s="32"/>
      <c r="L11" s="64" t="s">
        <v>10</v>
      </c>
      <c r="M11" s="66" t="s">
        <v>11</v>
      </c>
      <c r="N11" s="52"/>
      <c r="O11" s="53"/>
      <c r="P11" s="54"/>
      <c r="Q11" s="54"/>
      <c r="R11" s="54"/>
      <c r="S11" s="58"/>
      <c r="T11" s="59"/>
      <c r="U11" s="60"/>
    </row>
    <row r="12" spans="2:21" ht="37.5" customHeight="1" thickBot="1">
      <c r="B12" s="73"/>
      <c r="C12" s="85"/>
      <c r="D12" s="73"/>
      <c r="E12" s="68"/>
      <c r="F12" s="11" t="s">
        <v>12</v>
      </c>
      <c r="G12" s="11" t="s">
        <v>13</v>
      </c>
      <c r="H12" s="61"/>
      <c r="I12" s="63"/>
      <c r="J12" s="70"/>
      <c r="K12" s="33"/>
      <c r="L12" s="65"/>
      <c r="M12" s="67"/>
      <c r="N12" s="15" t="s">
        <v>19</v>
      </c>
      <c r="O12" s="12" t="s">
        <v>20</v>
      </c>
      <c r="P12" s="13" t="s">
        <v>21</v>
      </c>
      <c r="Q12" s="13" t="s">
        <v>17</v>
      </c>
      <c r="R12" s="13" t="s">
        <v>18</v>
      </c>
      <c r="S12" s="16" t="s">
        <v>14</v>
      </c>
      <c r="T12" s="11" t="s">
        <v>12</v>
      </c>
      <c r="U12" s="14" t="s">
        <v>13</v>
      </c>
    </row>
    <row r="13" spans="2:21" ht="29.25" customHeight="1">
      <c r="B13" s="78" t="s">
        <v>32</v>
      </c>
      <c r="C13" s="76" t="s">
        <v>31</v>
      </c>
      <c r="D13" s="76" t="s">
        <v>30</v>
      </c>
      <c r="E13" s="74" t="s">
        <v>29</v>
      </c>
      <c r="F13" s="26">
        <v>42005</v>
      </c>
      <c r="G13" s="26">
        <v>42369</v>
      </c>
      <c r="H13" s="9" t="s">
        <v>27</v>
      </c>
      <c r="I13" s="17">
        <f>+'[1]DIMENSIÓN 4'!Y33</f>
        <v>0</v>
      </c>
      <c r="J13" s="48">
        <v>0.3</v>
      </c>
      <c r="K13" s="35" t="e">
        <f>+J13/I13</f>
        <v>#DIV/0!</v>
      </c>
      <c r="L13" s="20">
        <f>DAYS360(F13,$C$8)/DAYS360(F13,G13)</f>
        <v>1</v>
      </c>
      <c r="M13" s="21" t="str">
        <f>IF(I13=0," -",IF(K13&gt;100%,100%,K13))</f>
        <v> -</v>
      </c>
      <c r="N13" s="19">
        <v>0</v>
      </c>
      <c r="O13" s="17">
        <v>0</v>
      </c>
      <c r="P13" s="17">
        <v>0</v>
      </c>
      <c r="Q13" s="22" t="str">
        <f>IF(N13=0," -",O13/N13)</f>
        <v> -</v>
      </c>
      <c r="R13" s="23" t="str">
        <f>IF(P13=0," -",IF(O13=0,100%,P13/O13))</f>
        <v> -</v>
      </c>
      <c r="S13" s="24" t="s">
        <v>34</v>
      </c>
      <c r="T13" s="26">
        <v>42005</v>
      </c>
      <c r="U13" s="28">
        <v>42369</v>
      </c>
    </row>
    <row r="14" spans="2:21" ht="43.5" customHeight="1" thickBot="1">
      <c r="B14" s="79"/>
      <c r="C14" s="77"/>
      <c r="D14" s="77"/>
      <c r="E14" s="75"/>
      <c r="F14" s="27">
        <v>42005</v>
      </c>
      <c r="G14" s="27">
        <v>42369</v>
      </c>
      <c r="H14" s="10" t="s">
        <v>28</v>
      </c>
      <c r="I14" s="18">
        <f>+'[1]DIMENSIÓN 4'!Y34</f>
        <v>1</v>
      </c>
      <c r="J14" s="34">
        <v>1</v>
      </c>
      <c r="K14" s="36">
        <f>+J14/I14</f>
        <v>1</v>
      </c>
      <c r="L14" s="37">
        <f>DAYS360(F14,$C$8)/DAYS360(F14,G14)</f>
        <v>1</v>
      </c>
      <c r="M14" s="38">
        <f>IF(I14=0," -",IF(K14&gt;100%,100%,K14))</f>
        <v>1</v>
      </c>
      <c r="N14" s="39">
        <v>0</v>
      </c>
      <c r="O14" s="40">
        <v>0</v>
      </c>
      <c r="P14" s="40">
        <v>0</v>
      </c>
      <c r="Q14" s="41" t="str">
        <f>IF(N14=0," -",O14/N14)</f>
        <v> -</v>
      </c>
      <c r="R14" s="42" t="str">
        <f>IF(P14=0," -",IF(O14=0,100%,P14/O14))</f>
        <v> -</v>
      </c>
      <c r="S14" s="25" t="s">
        <v>33</v>
      </c>
      <c r="T14" s="27">
        <v>42005</v>
      </c>
      <c r="U14" s="29">
        <v>42369</v>
      </c>
    </row>
    <row r="15" spans="12:18" ht="16.5" thickBot="1">
      <c r="L15" s="43">
        <f>+AVERAGE(L13:L14)</f>
        <v>1</v>
      </c>
      <c r="M15" s="44">
        <f>+AVERAGE(M13:M14)</f>
        <v>1</v>
      </c>
      <c r="N15" s="45">
        <f>+SUM(N13:N14)</f>
        <v>0</v>
      </c>
      <c r="O15" s="46">
        <f>+SUM(O13:O14)</f>
        <v>0</v>
      </c>
      <c r="P15" s="46">
        <f>+SUM(P13:P14)</f>
        <v>0</v>
      </c>
      <c r="Q15" s="47" t="str">
        <f>IF(N15=0," -",O15/N15)</f>
        <v> -</v>
      </c>
      <c r="R15" s="44" t="str">
        <f>IF(P15=0," -",IF(O15=0,100%,P15/O15))</f>
        <v> -</v>
      </c>
    </row>
  </sheetData>
  <sheetProtection/>
  <mergeCells count="22">
    <mergeCell ref="B13:B14"/>
    <mergeCell ref="C13:C14"/>
    <mergeCell ref="D13:D14"/>
    <mergeCell ref="E13:E14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2022-10-04T22:55:51Z</dcterms:modified>
  <cp:category/>
  <cp:version/>
  <cp:contentType/>
  <cp:contentStatus/>
</cp:coreProperties>
</file>