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L16" i="8"/>
  <c r="N16" i="8"/>
  <c r="L17" i="8"/>
  <c r="N17" i="8"/>
  <c r="L18" i="8"/>
  <c r="N18" i="8"/>
  <c r="I18" i="8"/>
  <c r="I17" i="8"/>
  <c r="I16" i="8"/>
  <c r="I14" i="8"/>
  <c r="I13" i="8"/>
  <c r="I12" i="8"/>
  <c r="I15" i="8"/>
  <c r="R19" i="8"/>
  <c r="T19" i="8"/>
  <c r="P19" i="8"/>
  <c r="Q19" i="8"/>
  <c r="S19" i="8"/>
  <c r="N19" i="8"/>
  <c r="M12" i="8"/>
  <c r="M13" i="8"/>
  <c r="M14" i="8"/>
  <c r="M15" i="8"/>
  <c r="M16" i="8"/>
  <c r="M17" i="8"/>
  <c r="M18" i="8"/>
  <c r="M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<sst xmlns="http://schemas.openxmlformats.org/spreadsheetml/2006/main" count="42" uniqueCount="41">
  <si>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</si>
  <si>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</si>
  <si>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</si>
  <si>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</si>
  <si>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</si>
  <si>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</si>
  <si>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</si>
  <si>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</si>
  <si>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</si>
  <si>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</si>
  <si>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</si>
  <si>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</si>
  <si>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</si>
  <si>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</si>
  <si>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</si>
  <si>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</si>
  <si>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</si>
  <si>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</si>
  <si>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</si>
  <si>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</si>
  <si>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</si>
  <si>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</si>
  <si>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</si>
  <si>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</si>
  <si>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</si>
  <si>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</si>
  <si>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</si>
  <si>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PRENSA Y COMUNICACIONES</t>
  </si>
  <si>
    <t>Número de estrategias de comunicación implementadas y mantenidas para difundir las iniciativas de la Administración Municipal y promover el debate público sobre temas de gobierno y de ciudad.</t>
  </si>
  <si>
    <t>Número de Planes de medios implementados y mantenidos para informar a la ciudadanía las políticas e iniciativas del gobierno.</t>
  </si>
  <si>
    <t>Número de estrategias de comunicación implementadas y mantenidas para difundir las acciones de la Administración Municipal y promover el debate público sobre temas de gobierno y de ciudad en la emisora cultural.</t>
  </si>
  <si>
    <t>Número de ruedas de prensa convocadas y realizadas  por el despacho del Alcalde.</t>
  </si>
  <si>
    <t>Número de estrategias de comunicación implementadas y mantenidas  para promover la participación ciudadana sobre asuntos de interés públicos.</t>
  </si>
  <si>
    <t>Número de estrategias de comunicaciones formuladas e implementadas para difundir los procesos de contratación pública de selección abierta y promover la participación de oferentes así como el control social ciudadano.</t>
  </si>
  <si>
    <t>Número de estrategias de comunicaciones implementadas y mantenidas para difundir y promover la oferta institucional así como de sus funciones, deberes y/u obligaciones legales dirigida a la población con enfoque diferencial.</t>
  </si>
  <si>
    <t>1 - GOBERNANZA DEMOCRÁTICA</t>
  </si>
  <si>
    <t>GOBIERNO PARTICIPATIVO Y ABIERTO</t>
  </si>
  <si>
    <t>CIUDADANÍA EMPODERADA Y DEBATE PÚBLICO</t>
  </si>
  <si>
    <t>GOBIERNO TRANSPARENTE</t>
  </si>
  <si>
    <t>GOBIERNO COMPRENSIBLE Y ACCESIBLE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</si>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</sst>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3" xfId="0" applyNumberFormat="1" applyFont="1" applyBorder="1" applyAlignment="1" applyProtection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2" borderId="39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164" fontId="5" fillId="0" borderId="46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justify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77" t="s">
        <v>16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2:20" ht="20.100000000000001" customHeight="1" x14ac:dyDescent="0.2">
      <c r="B3" s="77" t="s">
        <v>19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2:20" ht="20.100000000000001" customHeight="1" x14ac:dyDescent="0.2">
      <c r="B4" s="77" t="s">
        <v>27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9">
        <v>43100</v>
      </c>
      <c r="D8" s="78" t="s">
        <v>3</v>
      </c>
      <c r="E8" s="79"/>
      <c r="F8" s="79"/>
      <c r="G8" s="79"/>
      <c r="H8" s="79"/>
      <c r="I8" s="79"/>
      <c r="J8" s="79"/>
      <c r="K8" s="8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81" t="s">
        <v>17</v>
      </c>
      <c r="C9" s="84" t="s">
        <v>18</v>
      </c>
      <c r="D9" s="86" t="s">
        <v>0</v>
      </c>
      <c r="E9" s="89" t="s">
        <v>4</v>
      </c>
      <c r="F9" s="89"/>
      <c r="G9" s="89" t="s">
        <v>5</v>
      </c>
      <c r="H9" s="89"/>
      <c r="I9" s="89"/>
      <c r="J9" s="89"/>
      <c r="K9" s="91"/>
      <c r="L9" s="5"/>
      <c r="M9" s="86" t="s">
        <v>6</v>
      </c>
      <c r="N9" s="91"/>
      <c r="O9" s="101" t="s">
        <v>24</v>
      </c>
      <c r="P9" s="102"/>
      <c r="Q9" s="102"/>
      <c r="R9" s="102"/>
      <c r="S9" s="102"/>
      <c r="T9" s="103"/>
    </row>
    <row r="10" spans="2:20" ht="17.100000000000001" customHeight="1" x14ac:dyDescent="0.2">
      <c r="B10" s="82"/>
      <c r="C10" s="85"/>
      <c r="D10" s="87"/>
      <c r="E10" s="90"/>
      <c r="F10" s="90"/>
      <c r="G10" s="90" t="s">
        <v>7</v>
      </c>
      <c r="H10" s="94" t="s">
        <v>25</v>
      </c>
      <c r="I10" s="94" t="s">
        <v>26</v>
      </c>
      <c r="J10" s="95" t="s">
        <v>1</v>
      </c>
      <c r="K10" s="92" t="s">
        <v>8</v>
      </c>
      <c r="L10" s="6"/>
      <c r="M10" s="97" t="s">
        <v>9</v>
      </c>
      <c r="N10" s="99" t="s">
        <v>10</v>
      </c>
      <c r="O10" s="104"/>
      <c r="P10" s="105"/>
      <c r="Q10" s="105"/>
      <c r="R10" s="105"/>
      <c r="S10" s="105"/>
      <c r="T10" s="106"/>
    </row>
    <row r="11" spans="2:20" ht="37.5" customHeight="1" thickBot="1" x14ac:dyDescent="0.25">
      <c r="B11" s="83"/>
      <c r="C11" s="85"/>
      <c r="D11" s="88"/>
      <c r="E11" s="21" t="s">
        <v>11</v>
      </c>
      <c r="F11" s="21" t="s">
        <v>12</v>
      </c>
      <c r="G11" s="94"/>
      <c r="H11" s="107"/>
      <c r="I11" s="107"/>
      <c r="J11" s="96"/>
      <c r="K11" s="93"/>
      <c r="L11" s="14"/>
      <c r="M11" s="98"/>
      <c r="N11" s="100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90" x14ac:dyDescent="0.2">
      <c r="B12" s="74" t="s">
        <v>35</v>
      </c>
      <c r="C12" s="71" t="s">
        <v>36</v>
      </c>
      <c r="D12" s="68" t="s">
        <v>37</v>
      </c>
      <c r="E12" s="27">
        <v>42736</v>
      </c>
      <c r="F12" s="27">
        <v>43100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28">
        <v>270000</v>
      </c>
      <c r="Q12" s="28">
        <v>179476</v>
      </c>
      <c r="R12" s="28">
        <v>0</v>
      </c>
      <c r="S12" s="13">
        <f>IF(P12=0," -",Q12/P12)</f>
        <v>0.66472592592592594</v>
      </c>
      <c r="T12" s="12" t="str">
        <f>IF(R12=0," -",IF(Q12=0,100%,R12/Q12))</f>
        <v xml:space="preserve"> -</v>
      </c>
    </row>
    <row r="13" spans="2:20" ht="60" x14ac:dyDescent="0.2">
      <c r="B13" s="75"/>
      <c r="C13" s="72"/>
      <c r="D13" s="69"/>
      <c r="E13" s="25">
        <v>42736</v>
      </c>
      <c r="F13" s="25">
        <v>43100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40</v>
      </c>
      <c r="P13" s="26">
        <v>653331</v>
      </c>
      <c r="Q13" s="26">
        <v>616621</v>
      </c>
      <c r="R13" s="26">
        <v>0</v>
      </c>
      <c r="S13" s="20">
        <f t="shared" ref="S13:S19" si="3">IF(P13=0," -",Q13/P13)</f>
        <v>0.94381102381488102</v>
      </c>
      <c r="T13" s="17" t="str">
        <f t="shared" ref="T13:T19" si="4">IF(R13=0," -",IF(Q13=0,100%,R13/Q13))</f>
        <v xml:space="preserve"> -</v>
      </c>
    </row>
    <row r="14" spans="2:20" ht="105" x14ac:dyDescent="0.2">
      <c r="B14" s="75"/>
      <c r="C14" s="72"/>
      <c r="D14" s="69"/>
      <c r="E14" s="25">
        <v>42736</v>
      </c>
      <c r="F14" s="25">
        <v>43100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45" x14ac:dyDescent="0.2">
      <c r="B15" s="75"/>
      <c r="C15" s="72"/>
      <c r="D15" s="69"/>
      <c r="E15" s="25">
        <v>42736</v>
      </c>
      <c r="F15" s="25">
        <v>43100</v>
      </c>
      <c r="G15" s="8" t="s">
        <v>31</v>
      </c>
      <c r="H15" s="26">
        <v>40</v>
      </c>
      <c r="I15" s="26" t="e">
        <f>+J15+(#REF!-#REF!)</f>
        <v>#REF!</v>
      </c>
      <c r="J15" s="26">
        <v>12</v>
      </c>
      <c r="K15" s="30">
        <v>45</v>
      </c>
      <c r="L15" s="15">
        <f t="shared" si="0"/>
        <v>3.75</v>
      </c>
      <c r="M15" s="16">
        <f t="shared" si="1"/>
        <v>1</v>
      </c>
      <c r="N15" s="17">
        <f t="shared" si="2"/>
        <v>1</v>
      </c>
      <c r="O15" s="32" t="s">
        <v>40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75.75" thickBot="1" x14ac:dyDescent="0.25">
      <c r="B16" s="75"/>
      <c r="C16" s="72"/>
      <c r="D16" s="70"/>
      <c r="E16" s="39">
        <v>42736</v>
      </c>
      <c r="F16" s="39">
        <v>43100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281600</v>
      </c>
      <c r="Q16" s="41">
        <v>281600</v>
      </c>
      <c r="R16" s="41">
        <v>0</v>
      </c>
      <c r="S16" s="47">
        <f t="shared" si="3"/>
        <v>1</v>
      </c>
      <c r="T16" s="45" t="str">
        <f t="shared" si="4"/>
        <v xml:space="preserve"> -</v>
      </c>
    </row>
    <row r="17" spans="2:20" ht="105.75" thickBot="1" x14ac:dyDescent="0.25">
      <c r="B17" s="75"/>
      <c r="C17" s="72"/>
      <c r="D17" s="58" t="s">
        <v>38</v>
      </c>
      <c r="E17" s="59">
        <v>42736</v>
      </c>
      <c r="F17" s="59">
        <v>43100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0</v>
      </c>
      <c r="Q17" s="61">
        <v>0</v>
      </c>
      <c r="R17" s="61">
        <v>0</v>
      </c>
      <c r="S17" s="67" t="str">
        <f t="shared" si="3"/>
        <v xml:space="preserve"> -</v>
      </c>
      <c r="T17" s="65" t="str">
        <f t="shared" si="4"/>
        <v xml:space="preserve"> -</v>
      </c>
    </row>
    <row r="18" spans="2:20" ht="105.75" thickBot="1" x14ac:dyDescent="0.25">
      <c r="B18" s="76"/>
      <c r="C18" s="73"/>
      <c r="D18" s="48" t="s">
        <v>39</v>
      </c>
      <c r="E18" s="49">
        <v>42736</v>
      </c>
      <c r="F18" s="49">
        <v>43100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0</v>
      </c>
      <c r="Q18" s="51">
        <v>0</v>
      </c>
      <c r="R18" s="51">
        <v>0</v>
      </c>
      <c r="S18" s="57" t="str">
        <f t="shared" si="3"/>
        <v xml:space="preserve"> -</v>
      </c>
      <c r="T18" s="55" t="str">
        <f t="shared" si="4"/>
        <v xml:space="preserve"> -</v>
      </c>
    </row>
    <row r="19" spans="2:20" ht="21" customHeight="1" thickBot="1" x14ac:dyDescent="0.25">
      <c r="M19" s="33">
        <f>+AVERAGE(M12:M18)</f>
        <v>1</v>
      </c>
      <c r="N19" s="34">
        <f>+AVERAGE(N12:N18)</f>
        <v>1</v>
      </c>
      <c r="P19" s="35">
        <f>+SUM(P12:P18)</f>
        <v>1204931</v>
      </c>
      <c r="Q19" s="36">
        <f>+SUM(Q12:Q18)</f>
        <v>1077697</v>
      </c>
      <c r="R19" s="36">
        <f>+SUM(R12:R18)</f>
        <v>0</v>
      </c>
      <c r="S19" s="37">
        <f t="shared" si="3"/>
        <v>0.89440557177132962</v>
      </c>
      <c r="T19" s="34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2018-01-24T20:48:41Z</dcterms:modified>
</cp:coreProperties>
</file>