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cindy\Documents\1 - Alcaldía\1 - Planeación\1 - Seguimiento PDM\1 - Seguimiento 2021\Plan de Acción\03 - Marzo\"/>
    </mc:Choice>
  </mc:AlternateContent>
  <xr:revisionPtr revIDLastSave="0" documentId="13_ncr:1_{BC90C521-C28F-4A17-AB41-74D2165E65EC}" xr6:coauthVersionLast="46" xr6:coauthVersionMax="46" xr10:uidLastSave="{00000000-0000-0000-0000-000000000000}"/>
  <bookViews>
    <workbookView xWindow="-108" yWindow="-108" windowWidth="23256" windowHeight="12576" xr2:uid="{1F2275BA-2A7A-46A0-A26C-FFE3C16F0623}"/>
  </bookViews>
  <sheets>
    <sheet name="2021" sheetId="1" r:id="rId1"/>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1" l="1"/>
  <c r="X6" i="1"/>
  <c r="X7" i="1"/>
  <c r="X8" i="1"/>
  <c r="X9" i="1"/>
  <c r="X10" i="1"/>
  <c r="X11" i="1"/>
  <c r="X12" i="1"/>
  <c r="X13" i="1"/>
  <c r="S6" i="1"/>
  <c r="S7" i="1"/>
  <c r="S8" i="1"/>
  <c r="S9" i="1"/>
  <c r="S10" i="1"/>
  <c r="S11" i="1"/>
  <c r="S12" i="1"/>
  <c r="S13" i="1"/>
  <c r="Y13" i="1"/>
  <c r="W13" i="1"/>
  <c r="V13" i="1"/>
  <c r="U13" i="1"/>
  <c r="T13" i="1"/>
  <c r="R13" i="1"/>
  <c r="Q13" i="1"/>
  <c r="P13" i="1"/>
  <c r="O13" i="1"/>
  <c r="M6" i="1"/>
  <c r="M7" i="1"/>
  <c r="M8" i="1"/>
  <c r="M9" i="1"/>
  <c r="M10" i="1"/>
  <c r="M11" i="1"/>
  <c r="M12" i="1"/>
  <c r="M13" i="1"/>
  <c r="Y12" i="1"/>
  <c r="Y11" i="1"/>
  <c r="Y10" i="1"/>
  <c r="Y9" i="1"/>
  <c r="Y8" i="1"/>
  <c r="Y7" i="1"/>
  <c r="Y6" i="1"/>
</calcChain>
</file>

<file path=xl/sharedStrings.xml><?xml version="1.0" encoding="utf-8"?>
<sst xmlns="http://schemas.openxmlformats.org/spreadsheetml/2006/main" count="100" uniqueCount="69">
  <si>
    <t>FECHA DE CORTE</t>
  </si>
  <si>
    <t>PLAN DE ACCIÓN
SECRETARÍA ADMINISTRATIVA</t>
  </si>
  <si>
    <t>PDM 2020-2023</t>
  </si>
  <si>
    <t>PROYECTOS DE INVERSIÓN</t>
  </si>
  <si>
    <t xml:space="preserve">CUMPLIMIENTO EN META </t>
  </si>
  <si>
    <t>RECURSOS PROGRAMADOS</t>
  </si>
  <si>
    <t>RECURSOS EJECUTADOS</t>
  </si>
  <si>
    <t>EJECUCIÓN PPTAL</t>
  </si>
  <si>
    <t>RECURSOS GESTIONADOS</t>
  </si>
  <si>
    <t>RESPONSABLES</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</si>
  <si>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</si>
  <si>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</si>
  <si>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</si>
  <si>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</si>
  <si>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</si>
  <si>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</si>
  <si>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</si>
  <si>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</si>
  <si>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</si>
  <si>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</si>
  <si>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</si>
  <si>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</si>
  <si>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</si>
  <si>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</si>
  <si>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t>
  </si>
  <si>
    <t>SGP</t>
  </si>
  <si>
    <t>SGR</t>
  </si>
  <si>
    <t>OTROS</t>
  </si>
  <si>
    <t>TOTAL PROGRAMADO</t>
  </si>
  <si>
    <t>TOTAL EJECUTADO</t>
  </si>
  <si>
    <t>Dependencia</t>
  </si>
  <si>
    <t>Responsable</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</si>
  <si>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</si>
  <si>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</si>
  <si>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</si>
  <si>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</si>
  <si>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</si>
  <si>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IMPLEMENTACIÓN DEL PLAN INSTITUCIONAL DE BIENESTAR SOCIAL Y CAPACITACIÓN PARA LOS SERVIDORES PÚBLICOS DE LA ALCALDIA DEL MUNICIPIO DE BUCARAMANGA</t>
  </si>
  <si>
    <t>2.3.2.02.02.009.0505006.201</t>
  </si>
  <si>
    <t>Sec. Administrativa</t>
  </si>
  <si>
    <t>Cesar Augusto Castellanos</t>
  </si>
  <si>
    <t>Formular e implementar 1 Plan de Modernización de la entidad.</t>
  </si>
  <si>
    <t>Número de Planes de Modernización de la entidad formulados e implementados.</t>
  </si>
  <si>
    <t>MODERNIZACION INSTITUCIONAL DE LA ALCALDÍA DE BUCARAMANGA</t>
  </si>
  <si>
    <t xml:space="preserve">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 </t>
  </si>
  <si>
    <t>2.3.2.02.02.008.0599071.201</t>
  </si>
  <si>
    <t>Formular e implementar el Programa de Gestión Documental - PGD y el Plan Institucional de Archivos - PINAR.</t>
  </si>
  <si>
    <t>Número de Programas de Gestión Documental y Planes Institucionales de Archivos formulados e implementados.</t>
  </si>
  <si>
    <t>IMPLEMENTACIÓN DE ACCIONES EL CUMPLIMIENTO DEL PROGRAMA DE GESTION DOCUMENTAL Y EL PINAR</t>
  </si>
  <si>
    <t>2.3.2.02.02.008.4599017.201</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</si>
  <si>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</si>
  <si>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</si>
  <si>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</si>
  <si>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</si>
  <si>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ADECUACIÓN DE ESPACIOS DE ESPARCIMIENTO Y ZONAS ALIMENTARIAS PARA EL BIENESTAR DE LOS SERVIDORES PUBLICOS DEL MUNICIPIO DE BUCARAMANGA.</t>
  </si>
  <si>
    <t>2.3.2.02.02.005.4599011.201</t>
  </si>
  <si>
    <t>Formular e implementar 1 estrategia de energías renovables para la Administración Central Municipal.</t>
  </si>
  <si>
    <t>Número de estrategias de energías renovables formuladas e implementadas para la Administración Central Municipal.</t>
  </si>
  <si>
    <t>IMPLEMENTACIÓN DE ESTRATEGIA DE ENERGÍAS RENOVABLES PARA EL MUNICIPIO DE BUCARAMANGA</t>
  </si>
  <si>
    <t>2.3.2.02.01.001.3201003.201</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</si>
  <si>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</si>
  <si>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</si>
  <si>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</si>
  <si>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</si>
  <si>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</si>
  <si>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</si>
  <si>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IMPLEMENTACIÓN ESTRATEGIAS DE MEJORA DEL SERVICIO AL CIUDADANO EN EL MUNICIPIO DE BUCARAMANGA.</t>
  </si>
  <si>
    <t>2.3.2.02.02.008.4599018.201</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</si>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</sst>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0.0%"/>
    <numFmt numFmtId="165" formatCode="dd/mm/yyyy;@"/>
    <numFmt numFmtId="166" formatCode="_-&quot;$&quot;\ * #,##0_-;\-&quot;$&quot;\ * #,##0_-;_-&quot;$&quot;\ * &quot;-&quot;??_-;_-@_-"/>
  </numFmts>
  <fonts count="14" x14ac:knownFonts="1">
    <font>
      <sz val="11"/>
      <color theme="1"/>
      <name val="Arial"/>
      <family val="2"/>
    </font>
    <font>
      <sz val="11"/>
      <color theme="1"/>
      <name val="Arial"/>
      <family val="2"/>
    </font>
    <font>
      <b/>
      <sz val="12"/>
      <color theme="0"/>
      <name val="Arial"/>
      <family val="2"/>
    </font>
    <font>
      <sz val="12"/>
      <color theme="1"/>
      <name val="Arial"/>
      <family val="2"/>
    </font>
    <font>
      <b/>
      <i/>
      <sz val="12"/>
      <color theme="1"/>
      <name val="Arial"/>
      <family val="2"/>
    </font>
    <font>
      <b/>
      <sz val="12"/>
      <color theme="1"/>
      <name val="Arial"/>
      <family val="2"/>
    </font>
    <font>
      <b/>
      <sz val="12"/>
      <name val="Arial"/>
      <family val="2"/>
    </font>
    <font>
      <sz val="12"/>
      <name val="Arial"/>
      <family val="2"/>
    </font>
    <font>
      <sz val="12"/>
      <name val="Calibri"/>
      <family val="2"/>
      <scheme val="minor"/>
    </font>
    <font>
      <sz val="12"/>
      <color indexed="8"/>
      <name val="Arial"/>
      <family val="2"/>
    </font>
    <font>
      <b/>
      <sz val="11"/>
      <name val="Arial"/>
      <family val="2"/>
    </font>
    <font>
      <b/>
      <sz val="14"/>
      <color theme="0"/>
      <name val="Arial"/>
      <family val="2"/>
    </font>
    <font>
      <sz val="14"/>
      <color theme="0"/>
      <name val="Arial"/>
      <family val="2"/>
    </font>
    <font>
      <sz val="12"/>
      <color theme="0"/>
      <name val="Arial"/>
      <family val="2"/>
    </font>
  </fonts>
  <fills count="5">
    <fill>
      <patternFill patternType="none"/>
    </fill>
    <fill>
      <patternFill patternType="gray125"/>
    </fill>
    <fill>
      <patternFill patternType="solid">
        <fgColor rgb="FF00CC99"/>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2" borderId="1" xfId="0" applyFont="1" applyFill="1" applyBorder="1" applyAlignment="1">
      <alignment horizontal="center" vertical="center" wrapText="1"/>
    </xf>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14" fontId="3" fillId="0" borderId="1" xfId="0" applyNumberFormat="1" applyFont="1" applyBorder="1" applyAlignment="1">
      <alignment horizontal="center"/>
    </xf>
    <xf numFmtId="16" fontId="3" fillId="0" borderId="0" xfId="0" applyNumberFormat="1" applyFont="1"/>
    <xf numFmtId="0" fontId="3" fillId="0" borderId="0" xfId="0" applyFont="1" applyAlignment="1">
      <alignment horizontal="justify"/>
    </xf>
    <xf numFmtId="0" fontId="3" fillId="0" borderId="0" xfId="0" applyFont="1" applyAlignment="1">
      <alignment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6" fillId="3" borderId="3" xfId="0" applyFont="1" applyFill="1" applyBorder="1" applyAlignment="1">
      <alignment horizontal="justify" vertical="center" wrapText="1"/>
    </xf>
    <xf numFmtId="0" fontId="7" fillId="0" borderId="1" xfId="0" applyFont="1" applyBorder="1" applyAlignment="1">
      <alignment horizontal="justify" vertical="center" wrapText="1"/>
    </xf>
    <xf numFmtId="1" fontId="8" fillId="0" borderId="1" xfId="0" applyNumberFormat="1" applyFont="1" applyBorder="1" applyAlignment="1">
      <alignment horizontal="center" vertical="center"/>
    </xf>
    <xf numFmtId="0" fontId="3" fillId="4" borderId="1" xfId="0" applyFont="1" applyFill="1" applyBorder="1" applyAlignment="1">
      <alignment horizontal="justify" vertical="center" wrapText="1"/>
    </xf>
    <xf numFmtId="165" fontId="3" fillId="0" borderId="1" xfId="0" applyNumberFormat="1" applyFont="1" applyBorder="1" applyAlignment="1">
      <alignment horizontal="justify" vertical="center" wrapText="1"/>
    </xf>
    <xf numFmtId="165" fontId="3" fillId="0" borderId="5"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3" fillId="3" borderId="1" xfId="2" applyNumberFormat="1" applyFont="1" applyFill="1" applyBorder="1" applyAlignment="1">
      <alignment horizontal="center" vertical="center"/>
    </xf>
    <xf numFmtId="9" fontId="3" fillId="0" borderId="1" xfId="2" applyFont="1" applyBorder="1" applyAlignment="1">
      <alignment horizontal="center" vertical="center"/>
    </xf>
    <xf numFmtId="0" fontId="3" fillId="0" borderId="0" xfId="0" applyFont="1" applyAlignment="1">
      <alignment vertical="center" wrapText="1"/>
    </xf>
    <xf numFmtId="166" fontId="7" fillId="0" borderId="1" xfId="1"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wrapText="1"/>
    </xf>
    <xf numFmtId="166" fontId="7" fillId="3" borderId="1" xfId="1"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5" fontId="7" fillId="0"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165" fontId="10" fillId="0" borderId="1" xfId="0" applyNumberFormat="1" applyFont="1" applyBorder="1" applyAlignment="1">
      <alignment horizontal="justify" vertical="center" wrapText="1"/>
    </xf>
    <xf numFmtId="0" fontId="3" fillId="3" borderId="6" xfId="2" applyNumberFormat="1" applyFont="1" applyFill="1" applyBorder="1" applyAlignment="1">
      <alignment horizontal="center" vertical="center"/>
    </xf>
    <xf numFmtId="166" fontId="3" fillId="0" borderId="1" xfId="1" applyNumberFormat="1" applyFont="1" applyBorder="1"/>
    <xf numFmtId="1" fontId="8" fillId="0" borderId="1" xfId="0" applyNumberFormat="1" applyFont="1" applyBorder="1" applyAlignment="1">
      <alignment vertical="center"/>
    </xf>
    <xf numFmtId="165" fontId="3" fillId="0" borderId="1" xfId="0" applyNumberFormat="1" applyFont="1" applyBorder="1" applyAlignment="1">
      <alignment vertical="center" wrapText="1"/>
    </xf>
    <xf numFmtId="9" fontId="9" fillId="0" borderId="1" xfId="0" applyNumberFormat="1" applyFont="1" applyBorder="1" applyAlignment="1">
      <alignment horizontal="center" vertical="center" wrapText="1"/>
    </xf>
    <xf numFmtId="164" fontId="3" fillId="3" borderId="1" xfId="2" applyNumberFormat="1" applyFont="1" applyFill="1" applyBorder="1" applyAlignment="1">
      <alignment horizontal="center" vertical="center"/>
    </xf>
    <xf numFmtId="166" fontId="3" fillId="0" borderId="1" xfId="1" applyNumberFormat="1" applyFont="1" applyFill="1" applyBorder="1" applyAlignment="1">
      <alignment horizontal="center" vertical="center"/>
    </xf>
    <xf numFmtId="0" fontId="3" fillId="2" borderId="3" xfId="0" applyFont="1" applyFill="1" applyBorder="1" applyAlignment="1">
      <alignment horizontal="justify"/>
    </xf>
    <xf numFmtId="0" fontId="3" fillId="2" borderId="4" xfId="0" applyFont="1" applyFill="1" applyBorder="1"/>
    <xf numFmtId="0" fontId="3" fillId="2" borderId="2" xfId="0" applyFont="1" applyFill="1" applyBorder="1"/>
    <xf numFmtId="0" fontId="3" fillId="2" borderId="3" xfId="0" applyFont="1" applyFill="1" applyBorder="1"/>
    <xf numFmtId="0" fontId="3" fillId="2" borderId="5" xfId="0" applyFont="1" applyFill="1" applyBorder="1"/>
    <xf numFmtId="164" fontId="11" fillId="2" borderId="5" xfId="2" applyNumberFormat="1" applyFont="1" applyFill="1" applyBorder="1" applyAlignment="1">
      <alignment vertical="center"/>
    </xf>
    <xf numFmtId="9" fontId="11" fillId="2" borderId="1" xfId="2" applyFont="1" applyFill="1" applyBorder="1" applyAlignment="1">
      <alignment horizontal="center" vertical="center"/>
    </xf>
    <xf numFmtId="0" fontId="12" fillId="2" borderId="1" xfId="0" applyFont="1" applyFill="1" applyBorder="1" applyAlignment="1">
      <alignment vertical="center"/>
    </xf>
    <xf numFmtId="166" fontId="13" fillId="2" borderId="1" xfId="1" applyNumberFormat="1" applyFont="1" applyFill="1" applyBorder="1" applyAlignment="1">
      <alignment vertical="center"/>
    </xf>
    <xf numFmtId="166" fontId="2" fillId="2" borderId="1" xfId="1" applyNumberFormat="1" applyFont="1" applyFill="1" applyBorder="1" applyAlignment="1">
      <alignment vertical="center"/>
    </xf>
    <xf numFmtId="166" fontId="11" fillId="2" borderId="1" xfId="1" applyNumberFormat="1" applyFont="1" applyFill="1" applyBorder="1" applyAlignment="1">
      <alignment vertical="center"/>
    </xf>
    <xf numFmtId="9" fontId="11" fillId="2" borderId="3" xfId="2" applyFont="1" applyFill="1" applyBorder="1" applyAlignment="1">
      <alignment horizontal="center" vertical="center" wrapText="1"/>
    </xf>
    <xf numFmtId="0" fontId="12" fillId="2" borderId="3" xfId="0" applyFont="1" applyFill="1" applyBorder="1" applyAlignment="1">
      <alignment vertical="center"/>
    </xf>
    <xf numFmtId="0" fontId="12" fillId="2" borderId="5" xfId="0" applyFont="1" applyFill="1" applyBorder="1" applyAlignment="1">
      <alignment vertical="center"/>
    </xf>
    <xf numFmtId="0" fontId="3" fillId="0" borderId="0" xfId="0" applyFont="1" applyAlignment="1">
      <alignment horizontal="justify" vertical="center" wrapText="1"/>
    </xf>
    <xf numFmtId="165" fontId="3" fillId="0" borderId="0" xfId="0" applyNumberFormat="1" applyFont="1" applyAlignment="1">
      <alignment vertical="center" wrapText="1"/>
    </xf>
    <xf numFmtId="164" fontId="3" fillId="0" borderId="0" xfId="2" applyNumberFormat="1" applyFont="1" applyBorder="1" applyAlignment="1">
      <alignment vertical="center"/>
    </xf>
    <xf numFmtId="164" fontId="3" fillId="0" borderId="0" xfId="2" applyNumberFormat="1" applyFont="1" applyBorder="1"/>
    <xf numFmtId="164" fontId="9" fillId="0" borderId="0" xfId="2" applyNumberFormat="1" applyFont="1" applyFill="1" applyBorder="1" applyAlignment="1">
      <alignment vertical="center" wrapText="1"/>
    </xf>
    <xf numFmtId="164" fontId="3" fillId="0" borderId="0" xfId="2" applyNumberFormat="1" applyFont="1"/>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cellXfs>
  <cellStyles count="3">
    <cellStyle name="Moneda" xfId="1" builtinId="4"/>
    <cellStyle name="Normal" xfId="0" builtinId="0"/>
    <cellStyle name="Porcentaje" xfId="2"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826092</xdr:colOff>
      <xdr:row>2</xdr:row>
      <xdr:rowOff>166687</xdr:rowOff>
    </xdr:to>
    <xdr:pic>
      <xdr:nvPicPr>
        <xdr:cNvPr id="2" name="Imagen 1">
          <a:extLst>
            <a:ext uri="{FF2B5EF4-FFF2-40B4-BE49-F238E27FC236}">
              <a16:creationId xmlns:a16="http://schemas.microsoft.com/office/drawing/2014/main" id="{91498326-7529-4D7D-89D3-40CA8F5D3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0051" y="23811"/>
          <a:ext cx="1818121" cy="5391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4A65-8F17-49B0-8499-315221A832BB}">
  <sheetPr>
    <pageSetUpPr fitToPage="1"/>
  </sheetPr>
  <dimension ref="A1:AB25"/>
  <sheetViews>
    <sheetView showGridLines="0" tabSelected="1" zoomScale="40" zoomScaleNormal="40" zoomScaleSheetLayoutView="30" zoomScalePageLayoutView="20" workbookViewId="0">
      <selection activeCell="E17" sqref="E17"/>
    </sheetView>
  </sheetViews>
  <sheetFormatPr baseColWidth="10" defaultColWidth="11" defaultRowHeight="15" x14ac:dyDescent="0.25"/>
  <cols>
    <col min="1" max="1" width="26" style="7" customWidth="1"/>
    <col min="2" max="3" width="23" style="2" customWidth="1"/>
    <col min="4" max="5" width="36.296875" style="2" customWidth="1"/>
    <col min="6" max="6" width="23.796875" style="2" customWidth="1"/>
    <col min="7" max="7" width="42.19921875" style="2" customWidth="1"/>
    <col min="8" max="8" width="44.19921875" style="2" customWidth="1"/>
    <col min="9" max="10" width="14.8984375" style="2" customWidth="1"/>
    <col min="11" max="11" width="15.8984375" style="2" customWidth="1"/>
    <col min="12" max="13" width="17.5" style="58" customWidth="1"/>
    <col min="14" max="14" width="32.59765625" style="2" customWidth="1"/>
    <col min="15" max="15" width="24.5" style="2" customWidth="1"/>
    <col min="16" max="18" width="19.5" style="2" customWidth="1"/>
    <col min="19" max="19" width="29.19921875" style="2" customWidth="1"/>
    <col min="20" max="20" width="23.5" style="2" customWidth="1"/>
    <col min="21" max="23" width="19.5" style="2" customWidth="1"/>
    <col min="24" max="24" width="24.8984375" style="2" customWidth="1"/>
    <col min="25" max="25" width="16.5" style="2" customWidth="1"/>
    <col min="26" max="26" width="19.5" style="2" customWidth="1"/>
    <col min="27" max="27" width="19.09765625" style="2" customWidth="1"/>
    <col min="28" max="28" width="18.19921875" style="2" customWidth="1"/>
    <col min="29" max="16384" width="11" style="2"/>
  </cols>
  <sheetData>
    <row r="1" spans="1:28" ht="15.6" x14ac:dyDescent="0.25">
      <c r="A1" s="1" t="s">
        <v>0</v>
      </c>
      <c r="F1" s="62" t="s">
        <v>1</v>
      </c>
      <c r="G1" s="63"/>
      <c r="H1" s="63"/>
      <c r="I1" s="63"/>
      <c r="J1" s="63"/>
      <c r="K1" s="63"/>
      <c r="L1" s="63"/>
      <c r="M1" s="63"/>
      <c r="N1" s="63"/>
      <c r="O1" s="63"/>
      <c r="P1" s="63"/>
      <c r="Q1" s="3"/>
      <c r="V1" s="3"/>
      <c r="Y1" s="65"/>
      <c r="Z1" s="4"/>
    </row>
    <row r="2" spans="1:28" ht="15.6" x14ac:dyDescent="0.25">
      <c r="A2" s="5">
        <v>44286</v>
      </c>
      <c r="B2" s="6"/>
      <c r="F2" s="63"/>
      <c r="G2" s="63"/>
      <c r="H2" s="63"/>
      <c r="I2" s="63"/>
      <c r="J2" s="63"/>
      <c r="K2" s="63"/>
      <c r="L2" s="63"/>
      <c r="M2" s="63"/>
      <c r="N2" s="63"/>
      <c r="O2" s="63"/>
      <c r="P2" s="63"/>
      <c r="Q2" s="3"/>
      <c r="V2" s="3"/>
      <c r="Y2" s="65"/>
      <c r="Z2" s="4"/>
    </row>
    <row r="3" spans="1:28" ht="15.6" x14ac:dyDescent="0.25">
      <c r="F3" s="64"/>
      <c r="G3" s="64"/>
      <c r="H3" s="64"/>
      <c r="I3" s="64"/>
      <c r="J3" s="64"/>
      <c r="K3" s="64"/>
      <c r="L3" s="64"/>
      <c r="M3" s="64"/>
      <c r="N3" s="64"/>
      <c r="O3" s="64"/>
      <c r="P3" s="64"/>
      <c r="Q3" s="3"/>
      <c r="V3" s="3"/>
      <c r="Y3" s="66"/>
      <c r="Z3" s="4"/>
    </row>
    <row r="4" spans="1:28" s="8" customFormat="1" ht="15.6" x14ac:dyDescent="0.25">
      <c r="A4" s="67" t="s">
        <v>2</v>
      </c>
      <c r="B4" s="68"/>
      <c r="C4" s="68"/>
      <c r="D4" s="68"/>
      <c r="E4" s="68"/>
      <c r="F4" s="67" t="s">
        <v>3</v>
      </c>
      <c r="G4" s="68"/>
      <c r="H4" s="68"/>
      <c r="I4" s="68"/>
      <c r="J4" s="68"/>
      <c r="K4" s="69" t="s">
        <v>4</v>
      </c>
      <c r="L4" s="69"/>
      <c r="M4" s="69"/>
      <c r="N4" s="69" t="s">
        <v>5</v>
      </c>
      <c r="O4" s="69"/>
      <c r="P4" s="69"/>
      <c r="Q4" s="69"/>
      <c r="R4" s="69"/>
      <c r="S4" s="69"/>
      <c r="T4" s="67" t="s">
        <v>6</v>
      </c>
      <c r="U4" s="68"/>
      <c r="V4" s="68"/>
      <c r="W4" s="68"/>
      <c r="X4" s="70"/>
      <c r="Y4" s="59" t="s">
        <v>7</v>
      </c>
      <c r="Z4" s="59" t="s">
        <v>8</v>
      </c>
      <c r="AA4" s="61" t="s">
        <v>9</v>
      </c>
      <c r="AB4" s="61"/>
    </row>
    <row r="5" spans="1:28" ht="31.2" x14ac:dyDescent="0.25">
      <c r="A5" s="9" t="s">
        <v>10</v>
      </c>
      <c r="B5" s="9" t="s">
        <v>11</v>
      </c>
      <c r="C5" s="9" t="s">
        <v>12</v>
      </c>
      <c r="D5" s="9" t="s">
        <v>13</v>
      </c>
      <c r="E5" s="10" t="s">
        <v>14</v>
      </c>
      <c r="F5" s="1" t="s">
        <v>15</v>
      </c>
      <c r="G5" s="1" t="s">
        <v>16</v>
      </c>
      <c r="H5" s="1" t="s">
        <v>17</v>
      </c>
      <c r="I5" s="1" t="s">
        <v>18</v>
      </c>
      <c r="J5" s="1" t="s">
        <v>19</v>
      </c>
      <c r="K5" s="1" t="s">
        <v>20</v>
      </c>
      <c r="L5" s="11" t="s">
        <v>21</v>
      </c>
      <c r="M5" s="11" t="s">
        <v>22</v>
      </c>
      <c r="N5" s="9" t="s">
        <v>23</v>
      </c>
      <c r="O5" s="1" t="s">
        <v>24</v>
      </c>
      <c r="P5" s="1" t="s">
        <v>25</v>
      </c>
      <c r="Q5" s="1" t="s">
        <v>26</v>
      </c>
      <c r="R5" s="1" t="s">
        <v>27</v>
      </c>
      <c r="S5" s="1" t="s">
        <v>28</v>
      </c>
      <c r="T5" s="1" t="s">
        <v>24</v>
      </c>
      <c r="U5" s="1" t="s">
        <v>25</v>
      </c>
      <c r="V5" s="1" t="s">
        <v>26</v>
      </c>
      <c r="W5" s="1" t="s">
        <v>27</v>
      </c>
      <c r="X5" s="1" t="s">
        <v>29</v>
      </c>
      <c r="Y5" s="60"/>
      <c r="Z5" s="60"/>
      <c r="AA5" s="1" t="s">
        <v>30</v>
      </c>
      <c r="AB5" s="1" t="s">
        <v>31</v>
      </c>
    </row>
    <row r="6" spans="1:28" ht="75" x14ac:dyDescent="0.25">
      <c r="A6" s="12" t="s">
        <v>32</v>
      </c>
      <c r="B6" s="12" t="s">
        <v>33</v>
      </c>
      <c r="C6" s="12" t="s">
        <v>34</v>
      </c>
      <c r="D6" s="13" t="s">
        <v>35</v>
      </c>
      <c r="E6" s="14" t="s">
        <v>36</v>
      </c>
      <c r="F6" s="15"/>
      <c r="G6" s="16" t="s">
        <v>37</v>
      </c>
      <c r="H6" s="17"/>
      <c r="I6" s="18"/>
      <c r="J6" s="18"/>
      <c r="K6" s="19">
        <v>2</v>
      </c>
      <c r="L6" s="20">
        <v>0.7</v>
      </c>
      <c r="M6" s="21">
        <f t="shared" ref="M6:M12" si="0">IFERROR(IF(L6/K6&gt;100%,100%,L6/K6),"-")</f>
        <v>0.35</v>
      </c>
      <c r="N6" s="22" t="s">
        <v>38</v>
      </c>
      <c r="O6" s="23">
        <v>400000000</v>
      </c>
      <c r="P6" s="24"/>
      <c r="Q6" s="24"/>
      <c r="R6" s="24"/>
      <c r="S6" s="25">
        <f t="shared" ref="S6:S12" si="1">SUM(O6:R6)</f>
        <v>400000000</v>
      </c>
      <c r="T6" s="23"/>
      <c r="U6" s="24"/>
      <c r="V6" s="24"/>
      <c r="W6" s="24"/>
      <c r="X6" s="25">
        <f t="shared" ref="X6:X12" si="2">SUM(T6:W6)</f>
        <v>0</v>
      </c>
      <c r="Y6" s="26">
        <f t="shared" ref="Y6:Y13" si="3">IFERROR(X6/S6,"-")</f>
        <v>0</v>
      </c>
      <c r="Z6" s="27"/>
      <c r="AA6" s="28" t="s">
        <v>39</v>
      </c>
      <c r="AB6" s="29" t="s">
        <v>40</v>
      </c>
    </row>
    <row r="7" spans="1:28" ht="237" customHeight="1" x14ac:dyDescent="0.25">
      <c r="A7" s="12" t="s">
        <v>32</v>
      </c>
      <c r="B7" s="12" t="s">
        <v>33</v>
      </c>
      <c r="C7" s="12" t="s">
        <v>34</v>
      </c>
      <c r="D7" s="13" t="s">
        <v>41</v>
      </c>
      <c r="E7" s="14" t="s">
        <v>42</v>
      </c>
      <c r="F7" s="30">
        <v>20200680010086</v>
      </c>
      <c r="G7" s="31" t="s">
        <v>43</v>
      </c>
      <c r="H7" s="17" t="s">
        <v>44</v>
      </c>
      <c r="I7" s="18">
        <v>44208</v>
      </c>
      <c r="J7" s="18">
        <v>44560</v>
      </c>
      <c r="K7" s="19">
        <v>1</v>
      </c>
      <c r="L7" s="20">
        <v>0.26</v>
      </c>
      <c r="M7" s="21">
        <f t="shared" si="0"/>
        <v>0.26</v>
      </c>
      <c r="N7" s="17" t="s">
        <v>45</v>
      </c>
      <c r="O7" s="23">
        <v>250000000</v>
      </c>
      <c r="P7" s="24"/>
      <c r="Q7" s="24"/>
      <c r="R7" s="24"/>
      <c r="S7" s="25">
        <f t="shared" si="1"/>
        <v>250000000</v>
      </c>
      <c r="T7" s="23">
        <v>184500000</v>
      </c>
      <c r="U7" s="24"/>
      <c r="V7" s="24"/>
      <c r="W7" s="24"/>
      <c r="X7" s="25">
        <f t="shared" si="2"/>
        <v>184500000</v>
      </c>
      <c r="Y7" s="26">
        <f t="shared" si="3"/>
        <v>0.73799999999999999</v>
      </c>
      <c r="Z7" s="27"/>
      <c r="AA7" s="28" t="s">
        <v>39</v>
      </c>
      <c r="AB7" s="29" t="s">
        <v>40</v>
      </c>
    </row>
    <row r="8" spans="1:28" ht="88.8" customHeight="1" x14ac:dyDescent="0.25">
      <c r="A8" s="12" t="s">
        <v>32</v>
      </c>
      <c r="B8" s="12" t="s">
        <v>33</v>
      </c>
      <c r="C8" s="12" t="s">
        <v>34</v>
      </c>
      <c r="D8" s="13" t="s">
        <v>46</v>
      </c>
      <c r="E8" s="14" t="s">
        <v>47</v>
      </c>
      <c r="F8" s="15"/>
      <c r="G8" s="16" t="s">
        <v>48</v>
      </c>
      <c r="H8" s="17"/>
      <c r="I8" s="18"/>
      <c r="J8" s="18"/>
      <c r="K8" s="19">
        <v>2</v>
      </c>
      <c r="L8" s="32">
        <v>1.2</v>
      </c>
      <c r="M8" s="21">
        <f t="shared" si="0"/>
        <v>0.6</v>
      </c>
      <c r="N8" s="17" t="s">
        <v>49</v>
      </c>
      <c r="O8" s="23">
        <v>50000000</v>
      </c>
      <c r="P8" s="33"/>
      <c r="Q8" s="33"/>
      <c r="R8" s="33"/>
      <c r="S8" s="25">
        <f t="shared" si="1"/>
        <v>50000000</v>
      </c>
      <c r="T8" s="23"/>
      <c r="U8" s="33"/>
      <c r="V8" s="33"/>
      <c r="W8" s="33"/>
      <c r="X8" s="25">
        <f t="shared" si="2"/>
        <v>0</v>
      </c>
      <c r="Y8" s="26">
        <f t="shared" si="3"/>
        <v>0</v>
      </c>
      <c r="Z8" s="27"/>
      <c r="AA8" s="28" t="s">
        <v>39</v>
      </c>
      <c r="AB8" s="29" t="s">
        <v>40</v>
      </c>
    </row>
    <row r="9" spans="1:28" ht="99" customHeight="1" x14ac:dyDescent="0.25">
      <c r="A9" s="12" t="s">
        <v>32</v>
      </c>
      <c r="B9" s="12" t="s">
        <v>50</v>
      </c>
      <c r="C9" s="12" t="s">
        <v>51</v>
      </c>
      <c r="D9" s="13" t="s">
        <v>52</v>
      </c>
      <c r="E9" s="14" t="s">
        <v>53</v>
      </c>
      <c r="F9" s="34"/>
      <c r="G9" s="16" t="s">
        <v>54</v>
      </c>
      <c r="H9" s="17"/>
      <c r="I9" s="18"/>
      <c r="J9" s="18"/>
      <c r="K9" s="19">
        <v>1</v>
      </c>
      <c r="L9" s="32">
        <v>0.05</v>
      </c>
      <c r="M9" s="21">
        <f t="shared" si="0"/>
        <v>0.05</v>
      </c>
      <c r="N9" s="17" t="s">
        <v>55</v>
      </c>
      <c r="O9" s="23">
        <v>200000000</v>
      </c>
      <c r="P9" s="33"/>
      <c r="Q9" s="33"/>
      <c r="R9" s="33"/>
      <c r="S9" s="25">
        <f t="shared" si="1"/>
        <v>200000000</v>
      </c>
      <c r="T9" s="23"/>
      <c r="U9" s="33"/>
      <c r="V9" s="33"/>
      <c r="W9" s="33"/>
      <c r="X9" s="25">
        <f t="shared" si="2"/>
        <v>0</v>
      </c>
      <c r="Y9" s="26">
        <f t="shared" si="3"/>
        <v>0</v>
      </c>
      <c r="Z9" s="27"/>
      <c r="AA9" s="28" t="s">
        <v>39</v>
      </c>
      <c r="AB9" s="29" t="s">
        <v>40</v>
      </c>
    </row>
    <row r="10" spans="1:28" ht="87" customHeight="1" x14ac:dyDescent="0.25">
      <c r="A10" s="12" t="s">
        <v>32</v>
      </c>
      <c r="B10" s="12" t="s">
        <v>50</v>
      </c>
      <c r="C10" s="12" t="s">
        <v>51</v>
      </c>
      <c r="D10" s="13" t="s">
        <v>56</v>
      </c>
      <c r="E10" s="14" t="s">
        <v>57</v>
      </c>
      <c r="F10" s="34"/>
      <c r="G10" s="16" t="s">
        <v>58</v>
      </c>
      <c r="H10" s="17"/>
      <c r="I10" s="18"/>
      <c r="J10" s="18"/>
      <c r="K10" s="19">
        <v>1</v>
      </c>
      <c r="L10" s="20">
        <v>0.2</v>
      </c>
      <c r="M10" s="21">
        <f t="shared" si="0"/>
        <v>0.2</v>
      </c>
      <c r="N10" s="17" t="s">
        <v>59</v>
      </c>
      <c r="O10" s="23">
        <v>100000000</v>
      </c>
      <c r="P10" s="23"/>
      <c r="Q10" s="33"/>
      <c r="R10" s="33"/>
      <c r="S10" s="25">
        <f t="shared" si="1"/>
        <v>100000000</v>
      </c>
      <c r="T10" s="23"/>
      <c r="U10" s="23"/>
      <c r="V10" s="33"/>
      <c r="W10" s="33"/>
      <c r="X10" s="25">
        <f t="shared" si="2"/>
        <v>0</v>
      </c>
      <c r="Y10" s="26">
        <f t="shared" si="3"/>
        <v>0</v>
      </c>
      <c r="Z10" s="27"/>
      <c r="AA10" s="28" t="s">
        <v>39</v>
      </c>
      <c r="AB10" s="29" t="s">
        <v>40</v>
      </c>
    </row>
    <row r="11" spans="1:28" ht="100.2" customHeight="1" x14ac:dyDescent="0.25">
      <c r="A11" s="12" t="s">
        <v>32</v>
      </c>
      <c r="B11" s="12" t="s">
        <v>50</v>
      </c>
      <c r="C11" s="12" t="s">
        <v>51</v>
      </c>
      <c r="D11" s="13" t="s">
        <v>60</v>
      </c>
      <c r="E11" s="14" t="s">
        <v>61</v>
      </c>
      <c r="F11" s="34"/>
      <c r="G11" s="35" t="s">
        <v>62</v>
      </c>
      <c r="H11" s="17"/>
      <c r="I11" s="18"/>
      <c r="J11" s="18"/>
      <c r="K11" s="36">
        <v>0</v>
      </c>
      <c r="L11" s="37"/>
      <c r="M11" s="21" t="str">
        <f t="shared" si="0"/>
        <v>-</v>
      </c>
      <c r="N11" s="17"/>
      <c r="O11" s="23"/>
      <c r="P11" s="33"/>
      <c r="Q11" s="33"/>
      <c r="R11" s="38"/>
      <c r="S11" s="25">
        <f t="shared" si="1"/>
        <v>0</v>
      </c>
      <c r="T11" s="23"/>
      <c r="U11" s="33"/>
      <c r="V11" s="33"/>
      <c r="W11" s="38"/>
      <c r="X11" s="25">
        <f t="shared" si="2"/>
        <v>0</v>
      </c>
      <c r="Y11" s="26" t="str">
        <f t="shared" si="3"/>
        <v>-</v>
      </c>
      <c r="Z11" s="27"/>
      <c r="AA11" s="28" t="s">
        <v>39</v>
      </c>
      <c r="AB11" s="29" t="s">
        <v>40</v>
      </c>
    </row>
    <row r="12" spans="1:28" ht="75" x14ac:dyDescent="0.25">
      <c r="A12" s="12" t="s">
        <v>32</v>
      </c>
      <c r="B12" s="12" t="s">
        <v>50</v>
      </c>
      <c r="C12" s="12" t="s">
        <v>63</v>
      </c>
      <c r="D12" s="13" t="s">
        <v>64</v>
      </c>
      <c r="E12" s="14" t="s">
        <v>65</v>
      </c>
      <c r="F12" s="34"/>
      <c r="G12" s="16" t="s">
        <v>66</v>
      </c>
      <c r="H12" s="17"/>
      <c r="I12" s="18"/>
      <c r="J12" s="18"/>
      <c r="K12" s="19">
        <v>1</v>
      </c>
      <c r="L12" s="20">
        <v>0.2</v>
      </c>
      <c r="M12" s="21">
        <f t="shared" si="0"/>
        <v>0.2</v>
      </c>
      <c r="N12" s="17" t="s">
        <v>67</v>
      </c>
      <c r="O12" s="23">
        <v>50000000</v>
      </c>
      <c r="P12" s="33"/>
      <c r="Q12" s="33"/>
      <c r="R12" s="33"/>
      <c r="S12" s="25">
        <f t="shared" si="1"/>
        <v>50000000</v>
      </c>
      <c r="T12" s="23"/>
      <c r="U12" s="33"/>
      <c r="V12" s="33"/>
      <c r="W12" s="33"/>
      <c r="X12" s="25">
        <f t="shared" si="2"/>
        <v>0</v>
      </c>
      <c r="Y12" s="26">
        <f t="shared" si="3"/>
        <v>0</v>
      </c>
      <c r="Z12" s="27"/>
      <c r="AA12" s="28" t="s">
        <v>39</v>
      </c>
      <c r="AB12" s="29" t="s">
        <v>40</v>
      </c>
    </row>
    <row r="13" spans="1:28" ht="17.399999999999999" x14ac:dyDescent="0.25">
      <c r="A13" s="39"/>
      <c r="B13" s="40"/>
      <c r="C13" s="40"/>
      <c r="D13" s="40"/>
      <c r="E13" s="41"/>
      <c r="F13" s="40"/>
      <c r="G13" s="40"/>
      <c r="H13" s="42"/>
      <c r="I13" s="40"/>
      <c r="J13" s="40"/>
      <c r="K13" s="43"/>
      <c r="L13" s="44" t="s">
        <v>68</v>
      </c>
      <c r="M13" s="45">
        <f>AVERAGE(M6:M12)</f>
        <v>0.27666666666666667</v>
      </c>
      <c r="N13" s="46"/>
      <c r="O13" s="47">
        <f>SUM(O6:O12)</f>
        <v>1050000000</v>
      </c>
      <c r="P13" s="48">
        <f t="shared" ref="P13:R13" si="4">SUM(P6:P12)</f>
        <v>0</v>
      </c>
      <c r="Q13" s="48">
        <f t="shared" si="4"/>
        <v>0</v>
      </c>
      <c r="R13" s="48">
        <f t="shared" si="4"/>
        <v>0</v>
      </c>
      <c r="S13" s="49">
        <f>SUM(S6:S12)</f>
        <v>1050000000</v>
      </c>
      <c r="T13" s="47">
        <f t="shared" ref="T13:W13" si="5">SUM(T6:T12)</f>
        <v>184500000</v>
      </c>
      <c r="U13" s="48">
        <f t="shared" si="5"/>
        <v>0</v>
      </c>
      <c r="V13" s="48">
        <f t="shared" si="5"/>
        <v>0</v>
      </c>
      <c r="W13" s="48">
        <f t="shared" si="5"/>
        <v>0</v>
      </c>
      <c r="X13" s="49">
        <f>SUM(X6:X12)</f>
        <v>184500000</v>
      </c>
      <c r="Y13" s="50">
        <f t="shared" si="3"/>
        <v>0.17571428571428571</v>
      </c>
      <c r="Z13" s="49">
        <f>SUM(Z6:Z12)</f>
        <v>0</v>
      </c>
      <c r="AA13" s="51"/>
      <c r="AB13" s="52"/>
    </row>
    <row r="14" spans="1:28" x14ac:dyDescent="0.25">
      <c r="A14" s="53"/>
      <c r="B14" s="22"/>
      <c r="C14" s="22"/>
      <c r="D14" s="22"/>
      <c r="E14" s="22"/>
      <c r="G14" s="54"/>
      <c r="H14" s="54"/>
      <c r="I14" s="54"/>
      <c r="J14" s="54"/>
      <c r="K14" s="54"/>
      <c r="L14" s="55"/>
      <c r="M14" s="55"/>
      <c r="N14" s="54"/>
    </row>
    <row r="15" spans="1:28" x14ac:dyDescent="0.25">
      <c r="A15" s="53"/>
      <c r="B15" s="22"/>
      <c r="C15" s="22"/>
      <c r="D15" s="22"/>
      <c r="E15" s="22"/>
      <c r="G15" s="54"/>
      <c r="H15" s="54"/>
      <c r="I15" s="54"/>
      <c r="J15" s="54"/>
      <c r="K15" s="54"/>
      <c r="L15" s="55"/>
      <c r="M15" s="55"/>
      <c r="N15" s="54"/>
    </row>
    <row r="16" spans="1:28" x14ac:dyDescent="0.25">
      <c r="A16" s="53"/>
      <c r="B16" s="22"/>
      <c r="C16" s="22"/>
      <c r="D16" s="22"/>
      <c r="G16" s="54"/>
      <c r="H16" s="54"/>
      <c r="I16" s="54"/>
      <c r="J16" s="54"/>
      <c r="K16" s="54"/>
      <c r="L16" s="55"/>
      <c r="M16" s="55"/>
      <c r="N16" s="54"/>
    </row>
    <row r="17" spans="1:14" x14ac:dyDescent="0.25">
      <c r="A17" s="53"/>
      <c r="B17" s="22"/>
      <c r="C17" s="22"/>
      <c r="D17" s="22"/>
      <c r="G17" s="54"/>
      <c r="H17" s="54"/>
      <c r="I17" s="54"/>
      <c r="J17" s="54"/>
      <c r="K17" s="54"/>
      <c r="L17" s="55"/>
      <c r="M17" s="55"/>
      <c r="N17" s="54"/>
    </row>
    <row r="18" spans="1:14" x14ac:dyDescent="0.25">
      <c r="A18" s="53"/>
      <c r="B18" s="22"/>
      <c r="C18" s="22"/>
      <c r="D18" s="22"/>
      <c r="E18" s="22"/>
      <c r="G18" s="54"/>
      <c r="H18" s="54"/>
      <c r="I18" s="54"/>
      <c r="J18" s="54"/>
      <c r="K18" s="54"/>
      <c r="L18" s="55"/>
      <c r="M18" s="55"/>
      <c r="N18" s="54"/>
    </row>
    <row r="19" spans="1:14" x14ac:dyDescent="0.25">
      <c r="L19" s="56"/>
      <c r="M19" s="56"/>
    </row>
    <row r="20" spans="1:14" x14ac:dyDescent="0.25">
      <c r="L20" s="56"/>
      <c r="M20" s="56"/>
    </row>
    <row r="21" spans="1:14" x14ac:dyDescent="0.25">
      <c r="L21" s="56"/>
      <c r="M21" s="56"/>
    </row>
    <row r="22" spans="1:14" x14ac:dyDescent="0.25">
      <c r="A22" s="53"/>
      <c r="B22" s="22"/>
      <c r="C22" s="22"/>
      <c r="D22" s="22"/>
      <c r="E22" s="22"/>
      <c r="G22" s="54"/>
      <c r="H22" s="54"/>
      <c r="I22" s="54"/>
      <c r="J22" s="54"/>
      <c r="K22" s="54"/>
      <c r="L22" s="57"/>
      <c r="M22" s="57"/>
      <c r="N22" s="54"/>
    </row>
    <row r="23" spans="1:14" x14ac:dyDescent="0.25">
      <c r="L23" s="56"/>
      <c r="M23" s="56"/>
    </row>
    <row r="24" spans="1:14" x14ac:dyDescent="0.25">
      <c r="L24" s="56"/>
      <c r="M24" s="56"/>
    </row>
    <row r="25" spans="1:14" x14ac:dyDescent="0.25">
      <c r="L25" s="56"/>
      <c r="M25" s="56"/>
    </row>
  </sheetData>
  <mergeCells count="10">
    <mergeCell ref="Z4:Z5"/>
    <mergeCell ref="AA4:AB4"/>
    <mergeCell ref="F1:P3"/>
    <mergeCell ref="Y1:Y3"/>
    <mergeCell ref="A4:E4"/>
    <mergeCell ref="F4:J4"/>
    <mergeCell ref="K4:M4"/>
    <mergeCell ref="N4:S4"/>
    <mergeCell ref="T4:X4"/>
    <mergeCell ref="Y4:Y5"/>
  </mergeCells>
  <conditionalFormatting sqref="M6:M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1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Sarmiento</dc:creator>
  <cp:lastModifiedBy>Cindy Sarmiento</cp:lastModifiedBy>
  <dcterms:created xsi:type="dcterms:W3CDTF">2021-05-04T15:43:05Z</dcterms:created>
  <dcterms:modified xsi:type="dcterms:W3CDTF">2021-05-04T15:43:38Z</dcterms:modified>
</cp:coreProperties>
</file>