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E7605CA1-D5F5-47EB-978D-2CB378F99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6" l="1"/>
  <c r="AA10" i="6"/>
  <c r="AA9" i="6"/>
  <c r="N11" i="6"/>
  <c r="N10" i="6"/>
  <c r="N9" i="6"/>
  <c r="A12" i="6"/>
  <c r="U11" i="6"/>
  <c r="U10" i="6"/>
  <c r="U9" i="6"/>
  <c r="U12" i="6" s="1"/>
  <c r="AC12" i="6"/>
  <c r="Z12" i="6"/>
  <c r="Y12" i="6"/>
  <c r="X12" i="6"/>
  <c r="W12" i="6"/>
  <c r="V12" i="6"/>
  <c r="T12" i="6"/>
  <c r="S12" i="6"/>
  <c r="R12" i="6"/>
  <c r="Q12" i="6"/>
  <c r="P12" i="6"/>
  <c r="AB10" i="6" l="1"/>
  <c r="AB9" i="6"/>
  <c r="AB11" i="6"/>
  <c r="N12" i="6"/>
  <c r="AA12" i="6"/>
  <c r="AB12" i="6" s="1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<sst xmlns="http://schemas.openxmlformats.org/spreadsheetml/2006/main" count="75" uniqueCount="57">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</sst>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4" fontId="4" fillId="2" borderId="6" xfId="5" applyNumberFormat="1" applyFont="1" applyFill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3" fontId="4" fillId="2" borderId="6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509905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G1" zoomScale="89" zoomScaleNormal="89" workbookViewId="0">
      <selection activeCell="P10" sqref="P10"/>
    </sheetView>
  </sheetViews>
  <sheetFormatPr baseColWidth="10" defaultColWidth="12.85546875" defaultRowHeight="14.25" x14ac:dyDescent="0.2"/>
  <cols>
    <col min="1" max="1" width="8.42578125" style="14" customWidth="1"/>
    <col min="2" max="2" width="22.42578125" style="14" customWidth="1"/>
    <col min="3" max="3" width="17.7109375" style="14" customWidth="1"/>
    <col min="4" max="4" width="17.42578125" style="14" customWidth="1"/>
    <col min="5" max="5" width="41.42578125" style="14" customWidth="1"/>
    <col min="6" max="6" width="36.140625" style="14" customWidth="1"/>
    <col min="7" max="7" width="20.7109375" style="14" customWidth="1"/>
    <col min="8" max="8" width="44.85546875" style="14" customWidth="1"/>
    <col min="9" max="9" width="34.85546875" style="14" customWidth="1"/>
    <col min="10" max="10" width="15.28515625" style="14" customWidth="1"/>
    <col min="11" max="11" width="15.7109375" style="14" customWidth="1"/>
    <col min="12" max="13" width="17" style="14" customWidth="1"/>
    <col min="14" max="14" width="12.85546875" style="14" customWidth="1"/>
    <col min="15" max="15" width="35.28515625" style="14" customWidth="1"/>
    <col min="16" max="16" width="19.28515625" style="14" customWidth="1"/>
    <col min="17" max="18" width="14.28515625" style="14" customWidth="1"/>
    <col min="19" max="19" width="17.85546875" style="14" customWidth="1"/>
    <col min="20" max="20" width="13.28515625" style="14" customWidth="1"/>
    <col min="21" max="21" width="23.85546875" style="14" customWidth="1"/>
    <col min="22" max="26" width="17" style="14" customWidth="1"/>
    <col min="27" max="27" width="22" style="14" customWidth="1"/>
    <col min="28" max="28" width="18.140625" style="14" customWidth="1"/>
    <col min="29" max="29" width="21" style="14" customWidth="1"/>
    <col min="30" max="31" width="17.42578125" style="14" customWidth="1"/>
    <col min="32" max="16384" width="12.85546875" style="14"/>
  </cols>
  <sheetData>
    <row r="1" spans="1:31" ht="15" x14ac:dyDescent="0.2">
      <c r="A1" s="53"/>
      <c r="B1" s="54" t="s">
        <v>50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6" t="s">
        <v>55</v>
      </c>
      <c r="AD1" s="56"/>
      <c r="AE1" s="56"/>
    </row>
    <row r="2" spans="1:31" ht="15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 t="s">
        <v>0</v>
      </c>
      <c r="AD2" s="56"/>
      <c r="AE2" s="56"/>
    </row>
    <row r="3" spans="1:31" ht="15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 t="s">
        <v>1</v>
      </c>
      <c r="AD3" s="56"/>
      <c r="AE3" s="56"/>
    </row>
    <row r="4" spans="1:31" ht="15" x14ac:dyDescent="0.2">
      <c r="A4" s="53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 t="s">
        <v>2</v>
      </c>
      <c r="AD4" s="56"/>
      <c r="AE4" s="56"/>
    </row>
    <row r="5" spans="1:31" ht="15" x14ac:dyDescent="0.2">
      <c r="A5" s="58" t="s">
        <v>3</v>
      </c>
      <c r="B5" s="58"/>
      <c r="C5" s="58"/>
      <c r="D5" s="62">
        <v>44686</v>
      </c>
      <c r="E5" s="62"/>
      <c r="F5" s="62"/>
      <c r="G5" s="6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ht="15" x14ac:dyDescent="0.25">
      <c r="A6" s="59" t="s">
        <v>4</v>
      </c>
      <c r="B6" s="59"/>
      <c r="C6" s="59"/>
      <c r="D6" s="61">
        <v>44681</v>
      </c>
      <c r="E6" s="61"/>
      <c r="F6" s="61"/>
      <c r="G6" s="61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5" x14ac:dyDescent="0.2">
      <c r="A7" s="63" t="s">
        <v>5</v>
      </c>
      <c r="B7" s="64"/>
      <c r="C7" s="64"/>
      <c r="D7" s="64"/>
      <c r="E7" s="64"/>
      <c r="F7" s="65"/>
      <c r="G7" s="60" t="s">
        <v>6</v>
      </c>
      <c r="H7" s="60"/>
      <c r="I7" s="60"/>
      <c r="J7" s="60"/>
      <c r="K7" s="60"/>
      <c r="L7" s="60" t="s">
        <v>7</v>
      </c>
      <c r="M7" s="60"/>
      <c r="N7" s="60"/>
      <c r="O7" s="60" t="s">
        <v>8</v>
      </c>
      <c r="P7" s="60"/>
      <c r="Q7" s="60"/>
      <c r="R7" s="60"/>
      <c r="S7" s="60"/>
      <c r="T7" s="60"/>
      <c r="U7" s="60"/>
      <c r="V7" s="60" t="s">
        <v>9</v>
      </c>
      <c r="W7" s="60"/>
      <c r="X7" s="60"/>
      <c r="Y7" s="60"/>
      <c r="Z7" s="60"/>
      <c r="AA7" s="60"/>
      <c r="AB7" s="57" t="s">
        <v>10</v>
      </c>
      <c r="AC7" s="57" t="s">
        <v>11</v>
      </c>
      <c r="AD7" s="57" t="s">
        <v>12</v>
      </c>
      <c r="AE7" s="57"/>
    </row>
    <row r="8" spans="1:31" ht="45" x14ac:dyDescent="0.2">
      <c r="A8" s="32" t="s">
        <v>13</v>
      </c>
      <c r="B8" s="33" t="s">
        <v>14</v>
      </c>
      <c r="C8" s="32" t="s">
        <v>15</v>
      </c>
      <c r="D8" s="32" t="s">
        <v>16</v>
      </c>
      <c r="E8" s="32" t="s">
        <v>17</v>
      </c>
      <c r="F8" s="33" t="s">
        <v>18</v>
      </c>
      <c r="G8" s="33" t="s">
        <v>53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3" t="s">
        <v>25</v>
      </c>
      <c r="O8" s="32" t="s">
        <v>26</v>
      </c>
      <c r="P8" s="33" t="s">
        <v>27</v>
      </c>
      <c r="Q8" s="33" t="s">
        <v>28</v>
      </c>
      <c r="R8" s="33" t="s">
        <v>29</v>
      </c>
      <c r="S8" s="33" t="s">
        <v>30</v>
      </c>
      <c r="T8" s="33" t="s">
        <v>31</v>
      </c>
      <c r="U8" s="33" t="s">
        <v>32</v>
      </c>
      <c r="V8" s="33" t="s">
        <v>27</v>
      </c>
      <c r="W8" s="33" t="s">
        <v>28</v>
      </c>
      <c r="X8" s="33" t="s">
        <v>29</v>
      </c>
      <c r="Y8" s="33" t="s">
        <v>30</v>
      </c>
      <c r="Z8" s="33" t="s">
        <v>31</v>
      </c>
      <c r="AA8" s="33" t="s">
        <v>33</v>
      </c>
      <c r="AB8" s="57"/>
      <c r="AC8" s="57"/>
      <c r="AD8" s="33" t="s">
        <v>34</v>
      </c>
      <c r="AE8" s="33" t="s">
        <v>35</v>
      </c>
    </row>
    <row r="9" spans="1:31" ht="77.45" customHeight="1" x14ac:dyDescent="0.2">
      <c r="A9" s="45">
        <v>211</v>
      </c>
      <c r="B9" s="46" t="s">
        <v>36</v>
      </c>
      <c r="C9" s="47" t="s">
        <v>38</v>
      </c>
      <c r="D9" s="48" t="s">
        <v>39</v>
      </c>
      <c r="E9" s="49" t="s">
        <v>40</v>
      </c>
      <c r="F9" s="50" t="s">
        <v>41</v>
      </c>
      <c r="G9" s="39">
        <v>2021680010017</v>
      </c>
      <c r="H9" s="38" t="s">
        <v>42</v>
      </c>
      <c r="I9" s="40" t="s">
        <v>52</v>
      </c>
      <c r="J9" s="41">
        <v>44566</v>
      </c>
      <c r="K9" s="41">
        <v>44926</v>
      </c>
      <c r="L9" s="42">
        <v>80</v>
      </c>
      <c r="M9" s="66">
        <v>51</v>
      </c>
      <c r="N9" s="17">
        <f>IF(M9/L9&gt;100%,100%,M9/L9)</f>
        <v>0.63749999999999996</v>
      </c>
      <c r="O9" s="43" t="s">
        <v>54</v>
      </c>
      <c r="P9" s="23">
        <v>60000000</v>
      </c>
      <c r="Q9" s="23"/>
      <c r="R9" s="23"/>
      <c r="S9" s="23"/>
      <c r="T9" s="23"/>
      <c r="U9" s="34">
        <f>SUM(P9:T9)</f>
        <v>60000000</v>
      </c>
      <c r="V9" s="23"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0.6</v>
      </c>
      <c r="AC9" s="2"/>
      <c r="AD9" s="35" t="s">
        <v>43</v>
      </c>
      <c r="AE9" s="19" t="s">
        <v>56</v>
      </c>
    </row>
    <row r="10" spans="1:31" ht="100.5" customHeight="1" x14ac:dyDescent="0.2">
      <c r="A10" s="51">
        <v>212</v>
      </c>
      <c r="B10" s="46" t="s">
        <v>36</v>
      </c>
      <c r="C10" s="47" t="s">
        <v>38</v>
      </c>
      <c r="D10" s="48" t="s">
        <v>39</v>
      </c>
      <c r="E10" s="49" t="s">
        <v>44</v>
      </c>
      <c r="F10" s="50" t="s">
        <v>46</v>
      </c>
      <c r="G10" s="44">
        <v>2021680010178</v>
      </c>
      <c r="H10" s="40" t="s">
        <v>49</v>
      </c>
      <c r="I10" s="43" t="s">
        <v>51</v>
      </c>
      <c r="J10" s="41">
        <v>44566</v>
      </c>
      <c r="K10" s="41">
        <v>44926</v>
      </c>
      <c r="L10" s="42">
        <v>100</v>
      </c>
      <c r="M10" s="66">
        <v>46</v>
      </c>
      <c r="N10" s="30">
        <f>IF(M10/L10&gt;100%,100%,M10/L10)</f>
        <v>0.46</v>
      </c>
      <c r="O10" s="43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v>42000000</v>
      </c>
      <c r="W10" s="1"/>
      <c r="X10" s="1"/>
      <c r="Y10" s="18"/>
      <c r="Z10" s="18"/>
      <c r="AA10" s="34">
        <f>SUM(V10:Z10)</f>
        <v>42000000</v>
      </c>
      <c r="AB10" s="28">
        <f>IFERROR(AA10/U10,"-")</f>
        <v>0.6</v>
      </c>
      <c r="AC10" s="27"/>
      <c r="AD10" s="36" t="s">
        <v>43</v>
      </c>
      <c r="AE10" s="19" t="s">
        <v>56</v>
      </c>
    </row>
    <row r="11" spans="1:31" ht="164.25" customHeight="1" x14ac:dyDescent="0.2">
      <c r="A11" s="51">
        <v>213</v>
      </c>
      <c r="B11" s="46" t="s">
        <v>36</v>
      </c>
      <c r="C11" s="47" t="s">
        <v>38</v>
      </c>
      <c r="D11" s="48" t="s">
        <v>39</v>
      </c>
      <c r="E11" s="49" t="s">
        <v>45</v>
      </c>
      <c r="F11" s="50" t="s">
        <v>47</v>
      </c>
      <c r="G11" s="44">
        <v>2021680010178</v>
      </c>
      <c r="H11" s="40" t="s">
        <v>49</v>
      </c>
      <c r="I11" s="43" t="s">
        <v>48</v>
      </c>
      <c r="J11" s="41">
        <v>44566</v>
      </c>
      <c r="K11" s="41">
        <v>44926</v>
      </c>
      <c r="L11" s="42">
        <v>1</v>
      </c>
      <c r="M11" s="52">
        <v>0.1</v>
      </c>
      <c r="N11" s="30">
        <f>IF(M11/L11&gt;100%,100%,M11/L11)</f>
        <v>0.1</v>
      </c>
      <c r="O11" s="43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v>42000000</v>
      </c>
      <c r="W11" s="1"/>
      <c r="X11" s="1"/>
      <c r="Y11" s="18"/>
      <c r="Z11" s="18"/>
      <c r="AA11" s="34">
        <f>SUM(V11:Z11)</f>
        <v>42000000</v>
      </c>
      <c r="AB11" s="29">
        <f>IFERROR(AA11/U11,"-")</f>
        <v>0.6</v>
      </c>
      <c r="AC11" s="27"/>
      <c r="AD11" s="36" t="s">
        <v>43</v>
      </c>
      <c r="AE11" s="19" t="s">
        <v>56</v>
      </c>
    </row>
    <row r="12" spans="1:31" ht="15" x14ac:dyDescent="0.2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0.39916666666666667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120000000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120000000</v>
      </c>
      <c r="AB12" s="12">
        <f>IFERROR(AA12/U12,"-")</f>
        <v>0.6</v>
      </c>
      <c r="AC12" s="11">
        <f>SUM(AC9:AC11)</f>
        <v>0</v>
      </c>
      <c r="AD12" s="9"/>
      <c r="AE12" s="9"/>
    </row>
    <row r="16" spans="1:31" x14ac:dyDescent="0.2">
      <c r="F16" s="13"/>
    </row>
    <row r="17" spans="16:29" x14ac:dyDescent="0.2">
      <c r="P17" s="20"/>
    </row>
    <row r="18" spans="16:29" x14ac:dyDescent="0.2">
      <c r="P18" s="21"/>
    </row>
    <row r="24" spans="16:29" x14ac:dyDescent="0.2">
      <c r="AC24" s="22"/>
    </row>
  </sheetData>
  <mergeCells count="18"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PC</cp:lastModifiedBy>
  <cp:revision/>
  <cp:lastPrinted>2022-03-07T20:43:11Z</cp:lastPrinted>
  <dcterms:created xsi:type="dcterms:W3CDTF">2021-08-06T21:04:50Z</dcterms:created>
  <dcterms:modified xsi:type="dcterms:W3CDTF">2022-05-24T19:59:54Z</dcterms:modified>
</cp:coreProperties>
</file>