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1 - Enero\Publicados\"/>
    </mc:Choice>
  </mc:AlternateContent>
  <xr:revisionPtr revIDLastSave="0" documentId="13_ncr:1_{58F4AB63-E4C4-470A-B11E-0DB8333EE45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6" r:id="rId1"/>
  </sheets>
  <definedNames>
    <definedName name="_xlnm._FilterDatabase" localSheetId="0" hidden="1">'PA 2022'!$A$8:$AE$12</definedName>
  </definedNames>
  <calcPr calcId="181029"/>
</workbook>
</file>

<file path=xl/calcChain.xml><?xml version="1.0" encoding="utf-8"?>
<calcChain xmlns="http://schemas.openxmlformats.org/spreadsheetml/2006/main">
  <c r="AB12" i="6" l="1"/>
  <c r="AA11" i="6"/>
  <c r="AB11" i="6" s="1"/>
  <c r="AA10" i="6"/>
  <c r="AA9" i="6"/>
  <c r="AB9" i="6" s="1"/>
  <c r="N11" i="6"/>
  <c r="N10" i="6"/>
  <c r="N9" i="6"/>
  <c r="N12" i="6" s="1"/>
  <c r="A12" i="6"/>
  <c r="U11" i="6"/>
  <c r="U10" i="6"/>
  <c r="U12" i="6"/>
  <c r="AB10" i="6"/>
  <c r="U9" i="6"/>
  <c r="AC12" i="6"/>
  <c r="Z12" i="6"/>
  <c r="Y12" i="6"/>
  <c r="X12" i="6"/>
  <c r="W12" i="6"/>
  <c r="V12" i="6"/>
  <c r="T12" i="6"/>
  <c r="S12" i="6"/>
  <c r="R12" i="6"/>
  <c r="Q12" i="6"/>
  <c r="P12" i="6"/>
  <c r="AA12" i="6" l="1"/>
</calcChain>
</file>

<file path=xl/sharedStrings.xml><?xml version="1.0" encoding="utf-8"?>
<sst xmlns="http://schemas.openxmlformats.org/spreadsheetml/2006/main" count="75" uniqueCount="57">
  <si>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</si>
  <si>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</si>
  <si>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</si>
  <si>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</si>
  <si>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</si>
  <si>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</si>
  <si>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</si>
  <si>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</si>
  <si>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</si>
  <si>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</si>
  <si>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</si>
  <si>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</si>
  <si>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</si>
  <si>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</si>
  <si>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</si>
  <si>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</si>
  <si>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</si>
  <si>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</si>
  <si>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</si>
  <si>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</si>
  <si>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</si>
  <si>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</si>
  <si>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</si>
  <si>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</si>
  <si>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</si>
  <si>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</si>
  <si>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</si>
  <si>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</si>
  <si>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</si>
  <si>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</si>
  <si>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</si>
  <si>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</si>
  <si>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</si>
  <si>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</si>
  <si>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</si>
  <si>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</si>
  <si>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CIUDAD VITAL: LA VIDA ES SAGRADA</t>
  </si>
  <si>
    <t>TOTALES</t>
  </si>
  <si>
    <t>Espacio Público Vital</t>
  </si>
  <si>
    <t>Espacio Público Transformador</t>
  </si>
  <si>
    <t>Sanear, titular y/o incorporar 450 bienes inmuebles a favor del Municipio.</t>
  </si>
  <si>
    <t>Número de bienes inmuebles saneados, titulados y/o incorporados a favor del Municipio.</t>
  </si>
  <si>
    <t>FORTALECIMIENTO DE LA CAPACIDAD DE GESTIÓN Y ADMINISTRACIÓN DEL INVENTARIO GENERAL DE PATRIMONIO INMOBILIARIO MUNICIPAL IGPIM - DE BUCARAMANGA</t>
  </si>
  <si>
    <t>DADEP</t>
  </si>
  <si>
    <t>Acompañar 300 iniciativas de emprendimiento comerciales en espacio público a través de planes, oferta, proyectos y/o programas de la administración municipal.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</si>
  <si>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</si>
  <si>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Número de iniciativas de emprendimiento comerciales en espacio público acompañadas a través de planes, oferta, proyectos y/o programas de la administración municipal.</t>
  </si>
  <si>
    <t>Número de estrategias formuladas e implementadas que promuevan la participación personas del sector privado y/o ciudadanos en la administración, mantenimiento y aprovechamiento sostenible de los Parques y Zonas Verdes Urbanas del municipio (Plan Adopta un Parque - Zona verde).</t>
  </si>
  <si>
    <t>Formular un programa Adopta un Parque - Zona Verde</t>
  </si>
  <si>
    <t xml:space="preserve">FORTALECIMIENTO A LAS ACCIONES DE INTERES PARA LA ORGANIZACIÓN ADMINSITRACION Y APROVECHAMIENTO DEL ESPACIO PUBLICO EN EL MUNICIPIO DE BUCARAMANGA </t>
  </si>
  <si>
    <t xml:space="preserve"> PLAN DE ACCIÓN - PLAN DE DESARROLLO MUNICIPAL
DEPARTAMENTO DE ESPACIO PÚBLICO</t>
  </si>
  <si>
    <t>Eventos comerciales en espacio público que beneficia a emprendimientos de Bucaramanga (artesanías, comercio en general)</t>
  </si>
  <si>
    <t>Sanear, titular y/o incorporar a favor del municipio de Bucaramanga (80) Bienes inmuebles.</t>
  </si>
  <si>
    <t>Código BPIN</t>
  </si>
  <si>
    <t>2.3.2.02.02.008.4002016.83223.201</t>
  </si>
  <si>
    <r>
      <t xml:space="preserve">Código:  </t>
    </r>
    <r>
      <rPr>
        <sz val="11"/>
        <rFont val="Arial"/>
        <family val="2"/>
      </rPr>
      <t>F-DPM-1210-238,37-030</t>
    </r>
  </si>
  <si>
    <t xml:space="preserve">Manuel Jose Torres Gonzalez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</si>
</sst>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  <numFmt numFmtId="167" formatCode="_-* #,##0_-;\-* #,##0_-;_-* &quot;-&quot;??_-;_-@_-"/>
    <numFmt numFmtId="168" formatCode="#,##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rgb="FF4D5156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8" fillId="0" borderId="1" xfId="5" applyFont="1" applyBorder="1" applyAlignment="1">
      <alignment horizontal="center" vertical="center" wrapText="1"/>
    </xf>
    <xf numFmtId="165" fontId="2" fillId="0" borderId="1" xfId="6" applyNumberFormat="1" applyFont="1" applyFill="1" applyBorder="1" applyAlignment="1">
      <alignment horizontal="center" vertical="center" wrapText="1"/>
    </xf>
    <xf numFmtId="0" fontId="2" fillId="2" borderId="2" xfId="4" applyFont="1" applyFill="1" applyBorder="1" applyAlignment="1">
      <alignment horizontal="justify"/>
    </xf>
    <xf numFmtId="0" fontId="2" fillId="2" borderId="3" xfId="4" applyFont="1" applyFill="1" applyBorder="1"/>
    <xf numFmtId="9" fontId="3" fillId="2" borderId="3" xfId="4" applyNumberFormat="1" applyFont="1" applyFill="1" applyBorder="1" applyAlignment="1">
      <alignment horizontal="center" vertical="center"/>
    </xf>
    <xf numFmtId="9" fontId="3" fillId="2" borderId="4" xfId="4" applyNumberFormat="1" applyFont="1" applyFill="1" applyBorder="1" applyAlignment="1">
      <alignment horizontal="center" vertical="center"/>
    </xf>
    <xf numFmtId="0" fontId="3" fillId="2" borderId="4" xfId="4" applyFont="1" applyFill="1" applyBorder="1" applyAlignment="1">
      <alignment vertical="center"/>
    </xf>
    <xf numFmtId="9" fontId="3" fillId="2" borderId="1" xfId="4" applyNumberFormat="1" applyFont="1" applyFill="1" applyBorder="1" applyAlignment="1">
      <alignment horizontal="center" vertical="center"/>
    </xf>
    <xf numFmtId="0" fontId="2" fillId="2" borderId="1" xfId="4" applyFont="1" applyFill="1" applyBorder="1" applyAlignment="1">
      <alignment vertical="center"/>
    </xf>
    <xf numFmtId="166" fontId="2" fillId="2" borderId="1" xfId="2" applyNumberFormat="1" applyFont="1" applyFill="1" applyBorder="1" applyAlignment="1">
      <alignment vertical="center"/>
    </xf>
    <xf numFmtId="166" fontId="3" fillId="2" borderId="1" xfId="2" applyNumberFormat="1" applyFont="1" applyFill="1" applyBorder="1" applyAlignment="1">
      <alignment vertical="center"/>
    </xf>
    <xf numFmtId="9" fontId="3" fillId="2" borderId="1" xfId="6" applyFont="1" applyFill="1" applyBorder="1" applyAlignment="1">
      <alignment horizontal="center" vertical="center" wrapText="1"/>
    </xf>
    <xf numFmtId="0" fontId="9" fillId="0" borderId="0" xfId="4" applyFont="1"/>
    <xf numFmtId="0" fontId="7" fillId="0" borderId="0" xfId="4" applyFont="1"/>
    <xf numFmtId="0" fontId="7" fillId="3" borderId="0" xfId="4" applyFont="1" applyFill="1" applyAlignment="1">
      <alignment vertical="top"/>
    </xf>
    <xf numFmtId="0" fontId="7" fillId="3" borderId="5" xfId="4" applyFont="1" applyFill="1" applyBorder="1" applyAlignment="1">
      <alignment vertical="top"/>
    </xf>
    <xf numFmtId="9" fontId="7" fillId="0" borderId="1" xfId="5" applyNumberFormat="1" applyFont="1" applyBorder="1" applyAlignment="1">
      <alignment horizontal="center" vertical="center"/>
    </xf>
    <xf numFmtId="0" fontId="7" fillId="0" borderId="1" xfId="4" applyFont="1" applyBorder="1"/>
    <xf numFmtId="0" fontId="7" fillId="0" borderId="1" xfId="5" applyFont="1" applyBorder="1" applyAlignment="1">
      <alignment horizontal="center" vertical="center" wrapText="1"/>
    </xf>
    <xf numFmtId="166" fontId="7" fillId="0" borderId="0" xfId="4" applyNumberFormat="1" applyFont="1"/>
    <xf numFmtId="5" fontId="7" fillId="0" borderId="0" xfId="4" applyNumberFormat="1" applyFont="1"/>
    <xf numFmtId="167" fontId="7" fillId="0" borderId="0" xfId="1" applyNumberFormat="1" applyFont="1"/>
    <xf numFmtId="5" fontId="2" fillId="0" borderId="1" xfId="2" applyNumberFormat="1" applyFont="1" applyFill="1" applyBorder="1" applyAlignment="1">
      <alignment horizontal="right" vertical="center" wrapText="1"/>
    </xf>
    <xf numFmtId="0" fontId="7" fillId="3" borderId="0" xfId="4" applyFont="1" applyFill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165" fontId="2" fillId="0" borderId="6" xfId="6" applyNumberFormat="1" applyFont="1" applyFill="1" applyBorder="1" applyAlignment="1">
      <alignment horizontal="center" vertical="center" wrapText="1"/>
    </xf>
    <xf numFmtId="9" fontId="2" fillId="0" borderId="1" xfId="6" applyFont="1" applyFill="1" applyBorder="1" applyAlignment="1">
      <alignment horizontal="center" vertical="center" wrapText="1"/>
    </xf>
    <xf numFmtId="9" fontId="2" fillId="0" borderId="6" xfId="6" applyFont="1" applyFill="1" applyBorder="1" applyAlignment="1">
      <alignment horizontal="center" vertical="center" wrapText="1"/>
    </xf>
    <xf numFmtId="9" fontId="7" fillId="0" borderId="6" xfId="5" applyNumberFormat="1" applyFont="1" applyBorder="1" applyAlignment="1">
      <alignment horizontal="center" vertical="center"/>
    </xf>
    <xf numFmtId="5" fontId="3" fillId="2" borderId="6" xfId="2" applyNumberFormat="1" applyFont="1" applyFill="1" applyBorder="1" applyAlignment="1">
      <alignment horizontal="right" vertical="center" wrapText="1"/>
    </xf>
    <xf numFmtId="0" fontId="3" fillId="2" borderId="1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  <xf numFmtId="5" fontId="3" fillId="2" borderId="1" xfId="2" applyNumberFormat="1" applyFont="1" applyFill="1" applyBorder="1" applyAlignment="1">
      <alignment horizontal="right" vertical="center" wrapText="1"/>
    </xf>
    <xf numFmtId="0" fontId="10" fillId="0" borderId="1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justify" vertical="center" wrapText="1"/>
    </xf>
    <xf numFmtId="1" fontId="7" fillId="0" borderId="1" xfId="5" applyNumberFormat="1" applyFont="1" applyBorder="1" applyAlignment="1">
      <alignment horizontal="center" vertical="center"/>
    </xf>
    <xf numFmtId="0" fontId="3" fillId="2" borderId="6" xfId="4" applyFont="1" applyFill="1" applyBorder="1" applyAlignment="1" applyProtection="1">
      <alignment horizontal="center" vertical="center"/>
      <protection locked="0"/>
    </xf>
    <xf numFmtId="0" fontId="7" fillId="0" borderId="1" xfId="5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3" fillId="2" borderId="1" xfId="4" applyFont="1" applyFill="1" applyBorder="1" applyAlignment="1" applyProtection="1">
      <alignment horizontal="center" vertical="center"/>
      <protection locked="0"/>
    </xf>
    <xf numFmtId="168" fontId="4" fillId="2" borderId="6" xfId="5" applyNumberFormat="1" applyFont="1" applyFill="1" applyBorder="1" applyAlignment="1">
      <alignment horizontal="center" vertical="center" wrapText="1"/>
    </xf>
    <xf numFmtId="4" fontId="4" fillId="2" borderId="6" xfId="5" applyNumberFormat="1" applyFont="1" applyFill="1" applyBorder="1" applyAlignment="1">
      <alignment horizontal="center" vertical="center" wrapText="1"/>
    </xf>
    <xf numFmtId="2" fontId="2" fillId="0" borderId="1" xfId="5" applyNumberFormat="1" applyFont="1" applyBorder="1" applyAlignment="1">
      <alignment horizontal="center" vertical="center" wrapText="1"/>
    </xf>
    <xf numFmtId="2" fontId="3" fillId="0" borderId="1" xfId="5" applyNumberFormat="1" applyFont="1" applyBorder="1" applyAlignment="1">
      <alignment horizontal="center" vertical="center" wrapText="1"/>
    </xf>
    <xf numFmtId="2" fontId="3" fillId="0" borderId="6" xfId="5" applyNumberFormat="1" applyFont="1" applyBorder="1" applyAlignment="1">
      <alignment horizontal="center" vertical="center" wrapText="1"/>
    </xf>
    <xf numFmtId="2" fontId="3" fillId="0" borderId="1" xfId="5" applyNumberFormat="1" applyFont="1" applyBorder="1" applyAlignment="1">
      <alignment horizontal="left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10" fillId="0" borderId="1" xfId="4" applyFont="1" applyBorder="1" applyAlignment="1">
      <alignment horizontal="left" vertical="center"/>
    </xf>
    <xf numFmtId="0" fontId="10" fillId="0" borderId="6" xfId="4" applyFont="1" applyBorder="1" applyAlignment="1">
      <alignment horizontal="left" vertical="center"/>
    </xf>
    <xf numFmtId="0" fontId="3" fillId="2" borderId="1" xfId="4" applyFont="1" applyFill="1" applyBorder="1" applyAlignment="1">
      <alignment horizontal="center" vertical="center"/>
    </xf>
    <xf numFmtId="14" fontId="7" fillId="0" borderId="1" xfId="4" applyNumberFormat="1" applyFont="1" applyBorder="1" applyAlignment="1">
      <alignment horizontal="center" vertical="center"/>
    </xf>
    <xf numFmtId="14" fontId="7" fillId="0" borderId="1" xfId="4" applyNumberFormat="1" applyFont="1" applyBorder="1" applyAlignment="1">
      <alignment horizontal="center" vertical="top"/>
    </xf>
    <xf numFmtId="0" fontId="3" fillId="2" borderId="2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</cellXfs>
  <cellStyles count="7">
    <cellStyle name="Millares" xfId="1" builtinId="3"/>
    <cellStyle name="Moneda 3" xfId="2" xr:uid="{00000000-0005-0000-0000-000001000000}"/>
    <cellStyle name="Normal" xfId="0" builtinId="0"/>
    <cellStyle name="Normal 13" xfId="3" xr:uid="{00000000-0005-0000-0000-000003000000}"/>
    <cellStyle name="Normal 2" xfId="4" xr:uid="{00000000-0005-0000-0000-000004000000}"/>
    <cellStyle name="Normal 2 2" xfId="5" xr:uid="{00000000-0005-0000-0000-000005000000}"/>
    <cellStyle name="Porcentaje 2" xfId="6" xr:uid="{00000000-0005-0000-0000-000006000000}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38100</xdr:rowOff>
    </xdr:from>
    <xdr:to>
      <xdr:col>1</xdr:col>
      <xdr:colOff>335280</xdr:colOff>
      <xdr:row>3</xdr:row>
      <xdr:rowOff>121920</xdr:rowOff>
    </xdr:to>
    <xdr:pic>
      <xdr:nvPicPr>
        <xdr:cNvPr id="1033" name="2 Imagen">
          <a:extLst>
            <a:ext uri="{FF2B5EF4-FFF2-40B4-BE49-F238E27FC236}">
              <a16:creationId xmlns:a16="http://schemas.microsoft.com/office/drawing/2014/main" id="{3D76804C-F031-4409-A337-5E1D156C0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3810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topLeftCell="N1" zoomScale="60" zoomScaleNormal="60" workbookViewId="0">
      <selection activeCell="Z22" sqref="Z22"/>
    </sheetView>
  </sheetViews>
  <sheetFormatPr baseColWidth="10" defaultColWidth="12.88671875" defaultRowHeight="13.8" x14ac:dyDescent="0.25"/>
  <cols>
    <col min="1" max="1" width="11.109375" style="14" customWidth="1"/>
    <col min="2" max="2" width="22.5546875" style="14" customWidth="1"/>
    <col min="3" max="3" width="18" style="14" customWidth="1"/>
    <col min="4" max="4" width="17.44140625" style="14" customWidth="1"/>
    <col min="5" max="6" width="46.88671875" style="14" customWidth="1"/>
    <col min="7" max="7" width="20.6640625" style="14" customWidth="1"/>
    <col min="8" max="8" width="48.44140625" style="14" customWidth="1"/>
    <col min="9" max="9" width="35.109375" style="14" customWidth="1"/>
    <col min="10" max="10" width="15.33203125" style="14" customWidth="1"/>
    <col min="11" max="11" width="15.6640625" style="14" customWidth="1"/>
    <col min="12" max="13" width="17" style="14" customWidth="1"/>
    <col min="14" max="14" width="12.88671875" style="14" customWidth="1"/>
    <col min="15" max="15" width="35.33203125" style="14" customWidth="1"/>
    <col min="16" max="16" width="19.33203125" style="14" customWidth="1"/>
    <col min="17" max="20" width="17.88671875" style="14" customWidth="1"/>
    <col min="21" max="21" width="23.88671875" style="14" customWidth="1"/>
    <col min="22" max="26" width="17" style="14" customWidth="1"/>
    <col min="27" max="27" width="22" style="14" customWidth="1"/>
    <col min="28" max="28" width="18.109375" style="14" customWidth="1"/>
    <col min="29" max="29" width="21" style="14" customWidth="1"/>
    <col min="30" max="31" width="17.5546875" style="14" customWidth="1"/>
    <col min="32" max="16384" width="12.88671875" style="14"/>
  </cols>
  <sheetData>
    <row r="1" spans="1:31" x14ac:dyDescent="0.25">
      <c r="A1" s="54"/>
      <c r="B1" s="55" t="s">
        <v>50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7" t="s">
        <v>55</v>
      </c>
      <c r="AD1" s="57"/>
      <c r="AE1" s="57"/>
    </row>
    <row r="2" spans="1:31" x14ac:dyDescent="0.25">
      <c r="A2" s="54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7" t="s">
        <v>0</v>
      </c>
      <c r="AD2" s="57"/>
      <c r="AE2" s="57"/>
    </row>
    <row r="3" spans="1:31" x14ac:dyDescent="0.25">
      <c r="A3" s="54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7" t="s">
        <v>1</v>
      </c>
      <c r="AD3" s="57"/>
      <c r="AE3" s="57"/>
    </row>
    <row r="4" spans="1:31" x14ac:dyDescent="0.25">
      <c r="A4" s="54"/>
      <c r="B4" s="55"/>
      <c r="C4" s="55"/>
      <c r="D4" s="55"/>
      <c r="E4" s="55"/>
      <c r="F4" s="55"/>
      <c r="G4" s="55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7" t="s">
        <v>2</v>
      </c>
      <c r="AD4" s="57"/>
      <c r="AE4" s="57"/>
    </row>
    <row r="5" spans="1:31" x14ac:dyDescent="0.25">
      <c r="A5" s="59" t="s">
        <v>3</v>
      </c>
      <c r="B5" s="59"/>
      <c r="C5" s="59"/>
      <c r="D5" s="63">
        <v>44596</v>
      </c>
      <c r="E5" s="63"/>
      <c r="F5" s="63"/>
      <c r="G5" s="63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</row>
    <row r="6" spans="1:31" s="26" customFormat="1" x14ac:dyDescent="0.3">
      <c r="A6" s="60" t="s">
        <v>4</v>
      </c>
      <c r="B6" s="60"/>
      <c r="C6" s="60"/>
      <c r="D6" s="62">
        <v>44591</v>
      </c>
      <c r="E6" s="62"/>
      <c r="F6" s="62"/>
      <c r="G6" s="62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5"/>
    </row>
    <row r="7" spans="1:31" x14ac:dyDescent="0.25">
      <c r="A7" s="64" t="s">
        <v>5</v>
      </c>
      <c r="B7" s="65"/>
      <c r="C7" s="65"/>
      <c r="D7" s="65"/>
      <c r="E7" s="65"/>
      <c r="F7" s="66"/>
      <c r="G7" s="61" t="s">
        <v>6</v>
      </c>
      <c r="H7" s="61"/>
      <c r="I7" s="61"/>
      <c r="J7" s="61"/>
      <c r="K7" s="61"/>
      <c r="L7" s="61" t="s">
        <v>7</v>
      </c>
      <c r="M7" s="61"/>
      <c r="N7" s="61"/>
      <c r="O7" s="61" t="s">
        <v>8</v>
      </c>
      <c r="P7" s="61"/>
      <c r="Q7" s="61"/>
      <c r="R7" s="61"/>
      <c r="S7" s="61"/>
      <c r="T7" s="61"/>
      <c r="U7" s="61"/>
      <c r="V7" s="61" t="s">
        <v>9</v>
      </c>
      <c r="W7" s="61"/>
      <c r="X7" s="61"/>
      <c r="Y7" s="61"/>
      <c r="Z7" s="61"/>
      <c r="AA7" s="61"/>
      <c r="AB7" s="58" t="s">
        <v>10</v>
      </c>
      <c r="AC7" s="58" t="s">
        <v>11</v>
      </c>
      <c r="AD7" s="58" t="s">
        <v>12</v>
      </c>
      <c r="AE7" s="58"/>
    </row>
    <row r="8" spans="1:31" ht="41.4" x14ac:dyDescent="0.25">
      <c r="A8" s="32" t="s">
        <v>13</v>
      </c>
      <c r="B8" s="33" t="s">
        <v>14</v>
      </c>
      <c r="C8" s="32" t="s">
        <v>15</v>
      </c>
      <c r="D8" s="32" t="s">
        <v>16</v>
      </c>
      <c r="E8" s="32" t="s">
        <v>17</v>
      </c>
      <c r="F8" s="33" t="s">
        <v>18</v>
      </c>
      <c r="G8" s="33" t="s">
        <v>53</v>
      </c>
      <c r="H8" s="33" t="s">
        <v>19</v>
      </c>
      <c r="I8" s="33" t="s">
        <v>20</v>
      </c>
      <c r="J8" s="33" t="s">
        <v>21</v>
      </c>
      <c r="K8" s="33" t="s">
        <v>22</v>
      </c>
      <c r="L8" s="33" t="s">
        <v>23</v>
      </c>
      <c r="M8" s="33" t="s">
        <v>24</v>
      </c>
      <c r="N8" s="33" t="s">
        <v>25</v>
      </c>
      <c r="O8" s="32" t="s">
        <v>26</v>
      </c>
      <c r="P8" s="33" t="s">
        <v>27</v>
      </c>
      <c r="Q8" s="33" t="s">
        <v>28</v>
      </c>
      <c r="R8" s="33" t="s">
        <v>29</v>
      </c>
      <c r="S8" s="33" t="s">
        <v>30</v>
      </c>
      <c r="T8" s="33" t="s">
        <v>31</v>
      </c>
      <c r="U8" s="33" t="s">
        <v>32</v>
      </c>
      <c r="V8" s="33" t="s">
        <v>27</v>
      </c>
      <c r="W8" s="33" t="s">
        <v>28</v>
      </c>
      <c r="X8" s="33" t="s">
        <v>29</v>
      </c>
      <c r="Y8" s="33" t="s">
        <v>30</v>
      </c>
      <c r="Z8" s="33" t="s">
        <v>31</v>
      </c>
      <c r="AA8" s="33" t="s">
        <v>33</v>
      </c>
      <c r="AB8" s="58"/>
      <c r="AC8" s="58"/>
      <c r="AD8" s="33" t="s">
        <v>34</v>
      </c>
      <c r="AE8" s="33" t="s">
        <v>35</v>
      </c>
    </row>
    <row r="9" spans="1:31" ht="77.400000000000006" customHeight="1" x14ac:dyDescent="0.25">
      <c r="A9" s="45">
        <v>211</v>
      </c>
      <c r="B9" s="46" t="s">
        <v>36</v>
      </c>
      <c r="C9" s="47" t="s">
        <v>38</v>
      </c>
      <c r="D9" s="48" t="s">
        <v>39</v>
      </c>
      <c r="E9" s="49" t="s">
        <v>40</v>
      </c>
      <c r="F9" s="50" t="s">
        <v>41</v>
      </c>
      <c r="G9" s="39">
        <v>2021680010017</v>
      </c>
      <c r="H9" s="38" t="s">
        <v>42</v>
      </c>
      <c r="I9" s="40" t="s">
        <v>52</v>
      </c>
      <c r="J9" s="41">
        <v>44566</v>
      </c>
      <c r="K9" s="41">
        <v>44926</v>
      </c>
      <c r="L9" s="42">
        <v>80</v>
      </c>
      <c r="M9" s="52">
        <v>0.5</v>
      </c>
      <c r="N9" s="17">
        <f>IF(M9/L9&gt;100%,100%,M9/L9)</f>
        <v>6.2500000000000003E-3</v>
      </c>
      <c r="O9" s="43" t="s">
        <v>54</v>
      </c>
      <c r="P9" s="23">
        <v>60000000</v>
      </c>
      <c r="Q9" s="23"/>
      <c r="R9" s="23"/>
      <c r="S9" s="23"/>
      <c r="T9" s="23"/>
      <c r="U9" s="34">
        <f>SUM(P9:T9)</f>
        <v>60000000</v>
      </c>
      <c r="V9" s="23">
        <v>36000000</v>
      </c>
      <c r="W9" s="1"/>
      <c r="X9" s="1"/>
      <c r="Y9" s="18"/>
      <c r="Z9" s="18"/>
      <c r="AA9" s="34">
        <f>SUM(V9:Z9)</f>
        <v>36000000</v>
      </c>
      <c r="AB9" s="28">
        <f>IFERROR(AA9/U9,"-")</f>
        <v>0.6</v>
      </c>
      <c r="AC9" s="2"/>
      <c r="AD9" s="35" t="s">
        <v>43</v>
      </c>
      <c r="AE9" s="19" t="s">
        <v>56</v>
      </c>
    </row>
    <row r="10" spans="1:31" ht="78" customHeight="1" x14ac:dyDescent="0.25">
      <c r="A10" s="51">
        <v>212</v>
      </c>
      <c r="B10" s="46" t="s">
        <v>36</v>
      </c>
      <c r="C10" s="47" t="s">
        <v>38</v>
      </c>
      <c r="D10" s="48" t="s">
        <v>39</v>
      </c>
      <c r="E10" s="49" t="s">
        <v>44</v>
      </c>
      <c r="F10" s="50" t="s">
        <v>46</v>
      </c>
      <c r="G10" s="44">
        <v>2021680010178</v>
      </c>
      <c r="H10" s="40" t="s">
        <v>49</v>
      </c>
      <c r="I10" s="43" t="s">
        <v>51</v>
      </c>
      <c r="J10" s="41">
        <v>44566</v>
      </c>
      <c r="K10" s="41">
        <v>44926</v>
      </c>
      <c r="L10" s="42">
        <v>100</v>
      </c>
      <c r="M10" s="52">
        <v>0.5</v>
      </c>
      <c r="N10" s="30">
        <f>IF(M10/L10&gt;100%,100%,M10/L10)</f>
        <v>5.0000000000000001E-3</v>
      </c>
      <c r="O10" s="43" t="s">
        <v>54</v>
      </c>
      <c r="P10" s="23">
        <v>70000000</v>
      </c>
      <c r="Q10" s="23"/>
      <c r="R10" s="23"/>
      <c r="S10" s="23"/>
      <c r="T10" s="23"/>
      <c r="U10" s="31">
        <f>SUM(P10:T10)</f>
        <v>70000000</v>
      </c>
      <c r="V10" s="23">
        <v>36300000</v>
      </c>
      <c r="W10" s="1"/>
      <c r="X10" s="1"/>
      <c r="Y10" s="18"/>
      <c r="Z10" s="18"/>
      <c r="AA10" s="34">
        <f>SUM(V10:Z10)</f>
        <v>36300000</v>
      </c>
      <c r="AB10" s="28">
        <f>IFERROR(AA10/U10,"-")</f>
        <v>0.51857142857142857</v>
      </c>
      <c r="AC10" s="27"/>
      <c r="AD10" s="36" t="s">
        <v>43</v>
      </c>
      <c r="AE10" s="19" t="s">
        <v>56</v>
      </c>
    </row>
    <row r="11" spans="1:31" ht="119.4" customHeight="1" x14ac:dyDescent="0.25">
      <c r="A11" s="51">
        <v>213</v>
      </c>
      <c r="B11" s="46" t="s">
        <v>36</v>
      </c>
      <c r="C11" s="47" t="s">
        <v>38</v>
      </c>
      <c r="D11" s="48" t="s">
        <v>39</v>
      </c>
      <c r="E11" s="49" t="s">
        <v>45</v>
      </c>
      <c r="F11" s="50" t="s">
        <v>47</v>
      </c>
      <c r="G11" s="44">
        <v>2021680010178</v>
      </c>
      <c r="H11" s="40" t="s">
        <v>49</v>
      </c>
      <c r="I11" s="43" t="s">
        <v>48</v>
      </c>
      <c r="J11" s="41">
        <v>44566</v>
      </c>
      <c r="K11" s="41">
        <v>44926</v>
      </c>
      <c r="L11" s="42">
        <v>1</v>
      </c>
      <c r="M11" s="53">
        <v>0.03</v>
      </c>
      <c r="N11" s="30">
        <f>IF(M11/L11&gt;100%,100%,M11/L11)</f>
        <v>0.03</v>
      </c>
      <c r="O11" s="43" t="s">
        <v>54</v>
      </c>
      <c r="P11" s="23">
        <v>70000000</v>
      </c>
      <c r="Q11" s="23"/>
      <c r="R11" s="23"/>
      <c r="S11" s="23"/>
      <c r="T11" s="23"/>
      <c r="U11" s="31">
        <f>SUM(P11:T11)</f>
        <v>70000000</v>
      </c>
      <c r="V11" s="23">
        <v>36300000</v>
      </c>
      <c r="W11" s="1"/>
      <c r="X11" s="1"/>
      <c r="Y11" s="18"/>
      <c r="Z11" s="18"/>
      <c r="AA11" s="34">
        <f>SUM(V11:Z11)</f>
        <v>36300000</v>
      </c>
      <c r="AB11" s="29">
        <f>IFERROR(AA11/U11,"-")</f>
        <v>0.51857142857142857</v>
      </c>
      <c r="AC11" s="27"/>
      <c r="AD11" s="36" t="s">
        <v>43</v>
      </c>
      <c r="AE11" s="19" t="s">
        <v>56</v>
      </c>
    </row>
    <row r="12" spans="1:31" x14ac:dyDescent="0.25">
      <c r="A12" s="37">
        <f>SUM(--(FREQUENCY(A9:A11,A9:A11)&gt;0))</f>
        <v>3</v>
      </c>
      <c r="B12" s="3"/>
      <c r="C12" s="4"/>
      <c r="D12" s="4"/>
      <c r="E12" s="4"/>
      <c r="F12" s="4"/>
      <c r="G12" s="4"/>
      <c r="H12" s="4"/>
      <c r="I12" s="4"/>
      <c r="J12" s="4"/>
      <c r="K12" s="5"/>
      <c r="L12" s="6"/>
      <c r="M12" s="7" t="s">
        <v>37</v>
      </c>
      <c r="N12" s="8">
        <f>IFERROR(AVERAGE(N9:N11),"-")</f>
        <v>1.3749999999999998E-2</v>
      </c>
      <c r="O12" s="9"/>
      <c r="P12" s="10">
        <f t="shared" ref="P12:Z12" si="0">SUM(P9:P11)</f>
        <v>200000000</v>
      </c>
      <c r="Q12" s="10">
        <f t="shared" si="0"/>
        <v>0</v>
      </c>
      <c r="R12" s="10">
        <f t="shared" si="0"/>
        <v>0</v>
      </c>
      <c r="S12" s="10">
        <f t="shared" si="0"/>
        <v>0</v>
      </c>
      <c r="T12" s="10">
        <f t="shared" si="0"/>
        <v>0</v>
      </c>
      <c r="U12" s="11">
        <f>SUM(U9:U11)</f>
        <v>200000000</v>
      </c>
      <c r="V12" s="10">
        <f t="shared" si="0"/>
        <v>108600000</v>
      </c>
      <c r="W12" s="10">
        <f t="shared" si="0"/>
        <v>0</v>
      </c>
      <c r="X12" s="10">
        <f t="shared" si="0"/>
        <v>0</v>
      </c>
      <c r="Y12" s="10">
        <f t="shared" si="0"/>
        <v>0</v>
      </c>
      <c r="Z12" s="10">
        <f t="shared" si="0"/>
        <v>0</v>
      </c>
      <c r="AA12" s="11">
        <f>SUM(AA9:AA11)</f>
        <v>108600000</v>
      </c>
      <c r="AB12" s="12">
        <f>IFERROR(AA12/U12,"-")</f>
        <v>0.54300000000000004</v>
      </c>
      <c r="AC12" s="11">
        <f>SUM(AC9:AC11)</f>
        <v>0</v>
      </c>
      <c r="AD12" s="9"/>
      <c r="AE12" s="9"/>
    </row>
    <row r="16" spans="1:31" x14ac:dyDescent="0.25">
      <c r="F16" s="13"/>
    </row>
    <row r="17" spans="16:29" x14ac:dyDescent="0.25">
      <c r="P17" s="20"/>
    </row>
    <row r="18" spans="16:29" x14ac:dyDescent="0.25">
      <c r="P18" s="21"/>
    </row>
    <row r="24" spans="16:29" x14ac:dyDescent="0.25">
      <c r="AC24" s="22"/>
    </row>
  </sheetData>
  <mergeCells count="18">
    <mergeCell ref="AD7:AE7"/>
    <mergeCell ref="A5:C5"/>
    <mergeCell ref="A6:C6"/>
    <mergeCell ref="G7:K7"/>
    <mergeCell ref="L7:N7"/>
    <mergeCell ref="D6:G6"/>
    <mergeCell ref="D5:G5"/>
    <mergeCell ref="A7:F7"/>
    <mergeCell ref="O7:U7"/>
    <mergeCell ref="V7:AA7"/>
    <mergeCell ref="AB7:AB8"/>
    <mergeCell ref="AC7:AC8"/>
    <mergeCell ref="A1:A4"/>
    <mergeCell ref="B1:AB4"/>
    <mergeCell ref="AC1:AE1"/>
    <mergeCell ref="AC2:AE2"/>
    <mergeCell ref="AC3:AE3"/>
    <mergeCell ref="AC4:AE4"/>
  </mergeCells>
  <conditionalFormatting sqref="N9:N11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SUBDIRECCION ADMINISTRATIVA</dc:creator>
  <cp:lastModifiedBy>A</cp:lastModifiedBy>
  <cp:revision/>
  <dcterms:created xsi:type="dcterms:W3CDTF">2021-08-06T21:04:50Z</dcterms:created>
  <dcterms:modified xsi:type="dcterms:W3CDTF">2022-02-11T13:54:51Z</dcterms:modified>
</cp:coreProperties>
</file>