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D:\TATIANA\Desktop\"/>
    </mc:Choice>
  </mc:AlternateContent>
  <xr:revisionPtr revIDLastSave="0" documentId="8_{7D7D2A21-D098-4D58-A41C-2FFED16F12E3}" xr6:coauthVersionLast="47" xr6:coauthVersionMax="47" xr10:uidLastSave="{00000000-0000-0000-0000-000000000000}"/>
  <bookViews>
    <workbookView xWindow="-120" yWindow="-120" windowWidth="20730" windowHeight="11160" xr2:uid="{00000000-000D-0000-FFFF-FFFF00000000}"/>
  </bookViews>
  <sheets>
    <sheet name="Hoja1" sheetId="1" r:id="rId1"/>
  </sheets>
  <definedNames>
    <definedName name="_xlnm._FilterDatabase" localSheetId="0" hidden="1">Hoja1!$A$1:$R$13</definedName>
    <definedName name="Z_35F3F2A9_5EDA_408E_9F74_42CAF1A04313_.wvu.FilterData" localSheetId="0" hidden="1">Hoja1!$A$1:$Q$1</definedName>
    <definedName name="Z_6E82C42E_5638_443E_9337_4E0B14F09767_.wvu.FilterData" localSheetId="0" hidden="1">Hoja1!$A$1:$Q$1</definedName>
  </definedNames>
  <calcPr calcId="191029"/>
  <customWorkbookViews>
    <customWorkbookView name="Filtro 2" guid="{6E82C42E-5638-443E-9337-4E0B14F09767}" maximized="1" windowWidth="0" windowHeight="0" activeSheetId="0"/>
    <customWorkbookView name="Filtro 1" guid="{35F3F2A9-5EDA-408E-9F74-42CAF1A04313}" maximized="1" windowWidth="0" windowHeight="0" activeSheetId="0"/>
  </customWorkbookViews>
  <fileRecoveryPr repair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13" i="1" l="1"/>
  <c r="P12" i="1"/>
  <c r="P11" i="1"/>
  <c r="P10" i="1"/>
  <c r="P9" i="1"/>
  <c r="P8" i="1"/>
  <c r="P7" i="1"/>
  <c r="P6" i="1"/>
  <c r="P5" i="1"/>
  <c r="P4" i="1"/>
  <c r="M3" i="1"/>
  <c r="P3" i="1" s="1"/>
  <c r="P2" i="1"/>
</calcChain>
</file>

<file path=xl/sharedStrings.xml><?xml version="1.0" encoding="utf-8"?>
<sst xmlns="http://schemas.openxmlformats.org/spreadsheetml/2006/main" count="115" uniqueCount="62">
  <si>
    <t>Fecha de publicacion</t>
  </si>
  <si>
    <t>Entidad</t>
  </si>
  <si>
    <t xml:space="preserve">Objeto </t>
  </si>
  <si>
    <t>Presupuesto_Oficial</t>
  </si>
  <si>
    <t xml:space="preserve">Referencia  </t>
  </si>
  <si>
    <t xml:space="preserve">Modalidad </t>
  </si>
  <si>
    <t>Fecha Cierre</t>
  </si>
  <si>
    <t>Proponentes reales</t>
  </si>
  <si>
    <t>Proponentes</t>
  </si>
  <si>
    <t xml:space="preserve">Habilitados </t>
  </si>
  <si>
    <t>Estado_del_proceso</t>
  </si>
  <si>
    <t>Valor_Adjudicado</t>
  </si>
  <si>
    <t>Adicional</t>
  </si>
  <si>
    <t>Tipo de recurso</t>
  </si>
  <si>
    <t>Reduccion</t>
  </si>
  <si>
    <t>% de Reduccion</t>
  </si>
  <si>
    <t>Publicado</t>
  </si>
  <si>
    <t>Selección Abreviada Subasta Inversa</t>
  </si>
  <si>
    <t>Contratado</t>
  </si>
  <si>
    <t>Secop II</t>
  </si>
  <si>
    <t>Mínima Cuantía</t>
  </si>
  <si>
    <t>Concurso de Méritos Abierto</t>
  </si>
  <si>
    <t>Secop I</t>
  </si>
  <si>
    <t>En evaluación</t>
  </si>
  <si>
    <t>Convocado</t>
  </si>
  <si>
    <t>Bomberos</t>
  </si>
  <si>
    <t>IMCT</t>
  </si>
  <si>
    <t>Dir. Tránsito</t>
  </si>
  <si>
    <t>INDERBU</t>
  </si>
  <si>
    <t>IMEBU</t>
  </si>
  <si>
    <t>INVISBU</t>
  </si>
  <si>
    <t xml:space="preserve">Inversión </t>
  </si>
  <si>
    <t xml:space="preserve">Funcionamiento </t>
  </si>
  <si>
    <t>Prestar servicio de alquiler de salón para evento empresarial decima versión mayorista del calzado expocalzado Bucaramanga 2022, como apoyo a los procesos de reactivación económica y del empleo adelantados por el IMEBU, de acuerdo a las especificaciones técnicas establecidas</t>
  </si>
  <si>
    <t>CMC-22-002</t>
  </si>
  <si>
    <t>Prestar servicio de alquiler de salón para evento empresarial expoasoinducals cuero 2022, como apoyo a los procesos de reactivación económica y del empleo adelantados por el IMEBU, de acuerdo a las especificaciones técnicas establecidas</t>
  </si>
  <si>
    <t>CMC-22-001</t>
  </si>
  <si>
    <t xml:space="preserve">Prestar sus servicios de alquiler de transporte urbano y rural para el transporte de personal del equipo técnico y el traslado de carpas, sillas, mesas, sonido y demás, en el marco de la estrategia de reactivación económica del municipio de Bucaramanga establecida en el proyecto de inversión fortalecimiento del centro de desarrollo empresarial y de empleabilidad en el municipio </t>
  </si>
  <si>
    <t>CMC-22-003</t>
  </si>
  <si>
    <t>Suministro de elementos de papelería y útiles de oficina para las diferentes dependencias</t>
  </si>
  <si>
    <t>MC-006-2022</t>
  </si>
  <si>
    <t>Prestación de servicios funerarios para los servidores públicos del instituto de vivienda de interés social y reforma urbana del municipio de Bucaramanga. Invisbu, y su grupo familiar</t>
  </si>
  <si>
    <t>MC-005-2022</t>
  </si>
  <si>
    <t>Adquirir a título de compraventa 11 extintores y soportes metálicos, accesorios y señalización, además de realizar el servicio técnico de revisión, mantenimiento y recarga de 71 extintores, los cuales se encuentran instalados en las diferentes dependencias del instituto municipal de cultura y turismo de Bucaramanga, según especificaciones técnicas</t>
  </si>
  <si>
    <t>IMCT-MC-002-2022</t>
  </si>
  <si>
    <t>Suministro de papelería y elementos de oficina para el funcionamiento</t>
  </si>
  <si>
    <t>MINC 002-2022</t>
  </si>
  <si>
    <t>Selección Abreviada Menor Cuantía</t>
  </si>
  <si>
    <t>Prestación de servicios de apoyo logístico para el desarrollo del "torneo interbarrios bga 400 años dentro del marco del desarrollo deportivo de los 400 años en el municipio de Bucaramanga</t>
  </si>
  <si>
    <t xml:space="preserve">002-SAMC-2022 </t>
  </si>
  <si>
    <t>Prestar los servicios de mantenimiento preventivo, predictivo y correctivo con suministros de repuestos de los vehículos propiedad del cuerpo oficial de bomberos de Bucaramanga.</t>
  </si>
  <si>
    <t>SASI 002-2022</t>
  </si>
  <si>
    <t>Suministro de alimentación (refrigerios y almuerzos) para desarrollar las diferentes actividades misionales y las que se enmarcan en los programas y proyectos adelantados por bomberos de Bucaramanga en la vigencia 2022</t>
  </si>
  <si>
    <t>SASI 003-2022</t>
  </si>
  <si>
    <t>Contratar el intermediario de seguros que asesore en el desarrollo del contrato de seguros en todas sus etapas, en lo relacionado con el trámite de expedición de pólizas de seguros que cubrirán los riesgos a los que se encuentran expuestos los bienes e intereses patrimoniales de bomberos de Bucaramanga y sus funcionarios, pago oportuno de primas, solicitud de modificaciones y la asesoría en reclamaciones por siniestros en particular, y en general, en todas las actividades relacionadas con la correcta ejecución del contrato de seguros</t>
  </si>
  <si>
    <t>CMA-001-2022</t>
  </si>
  <si>
    <t>Servicios de impresión, escaneado, y copiado</t>
  </si>
  <si>
    <t>S-DTB-002-2022</t>
  </si>
  <si>
    <t/>
  </si>
  <si>
    <t>Estado</t>
  </si>
  <si>
    <t>Cerrado</t>
  </si>
  <si>
    <t>Abierto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</si>
</sst>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m/yyyy"/>
    <numFmt numFmtId="165" formatCode="_-[$$-409]* #,##0_ ;_-[$$-409]* \-#,##0\ ;_-[$$-409]* &quot;-&quot;??_ ;_-@_ "/>
    <numFmt numFmtId="166" formatCode="&quot;$&quot;#,##0"/>
    <numFmt numFmtId="167" formatCode="0.0%"/>
    <numFmt numFmtId="168" formatCode="dd/mm/yyyy"/>
  </numFmts>
  <fonts count="8" x14ac:knownFonts="1">
    <font>
      <sz val="11"/>
      <color theme="1"/>
      <name val="Calibri"/>
      <scheme val="minor"/>
    </font>
    <font>
      <b/>
      <sz val="9"/>
      <color rgb="FF000000"/>
      <name val="Arial"/>
    </font>
    <font>
      <b/>
      <sz val="9"/>
      <color theme="1"/>
      <name val="Arial"/>
    </font>
    <font>
      <sz val="9"/>
      <color rgb="FF38761D"/>
      <name val="Arial"/>
    </font>
    <font>
      <sz val="9"/>
      <color theme="1"/>
      <name val="Arial"/>
    </font>
    <font>
      <sz val="11"/>
      <color theme="1"/>
      <name val="Arial"/>
    </font>
    <font>
      <u/>
      <sz val="9"/>
      <color rgb="FF1155CC"/>
      <name val="Arial"/>
    </font>
    <font>
      <u/>
      <sz val="9"/>
      <color rgb="FF1155CC"/>
      <name val="Arial"/>
    </font>
  </fonts>
  <fills count="4">
    <fill>
      <patternFill patternType="none"/>
    </fill>
    <fill>
      <patternFill patternType="gray125"/>
    </fill>
    <fill>
      <patternFill patternType="solid">
        <fgColor rgb="FFD9D2E9"/>
        <bgColor rgb="FFD9D2E9"/>
      </patternFill>
    </fill>
    <fill>
      <patternFill patternType="solid">
        <fgColor rgb="FFD9EAD3"/>
        <bgColor rgb="FFD9EAD3"/>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7">
    <xf numFmtId="0" fontId="0" fillId="0" borderId="0" xfId="0" applyFont="1" applyAlignment="1"/>
    <xf numFmtId="16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65"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3"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wrapText="1"/>
    </xf>
    <xf numFmtId="0" fontId="5" fillId="0" borderId="1" xfId="0" applyFont="1" applyBorder="1" applyAlignment="1"/>
    <xf numFmtId="3" fontId="5" fillId="2" borderId="1" xfId="0" applyNumberFormat="1" applyFont="1" applyFill="1" applyBorder="1" applyAlignment="1"/>
    <xf numFmtId="165" fontId="4" fillId="0" borderId="1" xfId="0" applyNumberFormat="1" applyFont="1" applyBorder="1" applyAlignment="1"/>
    <xf numFmtId="165" fontId="5" fillId="0" borderId="1" xfId="0" applyNumberFormat="1" applyFont="1" applyBorder="1" applyAlignment="1"/>
    <xf numFmtId="166" fontId="3" fillId="0" borderId="1" xfId="0" applyNumberFormat="1" applyFont="1" applyBorder="1" applyAlignment="1">
      <alignment horizontal="right" wrapText="1"/>
    </xf>
    <xf numFmtId="167" fontId="3" fillId="0" borderId="1" xfId="0" applyNumberFormat="1" applyFont="1" applyBorder="1" applyAlignment="1">
      <alignment horizontal="right"/>
    </xf>
    <xf numFmtId="0" fontId="3" fillId="0" borderId="1" xfId="0" applyFont="1" applyBorder="1" applyAlignment="1">
      <alignment horizontal="center"/>
    </xf>
    <xf numFmtId="0" fontId="5" fillId="0" borderId="1" xfId="0" applyFont="1" applyBorder="1" applyAlignment="1"/>
    <xf numFmtId="0" fontId="3" fillId="0" borderId="1" xfId="0" applyFont="1" applyBorder="1" applyAlignment="1">
      <alignment wrapText="1"/>
    </xf>
    <xf numFmtId="49" fontId="3" fillId="3" borderId="1" xfId="0" applyNumberFormat="1" applyFont="1" applyFill="1" applyBorder="1" applyAlignment="1">
      <alignment horizontal="center" wrapText="1"/>
    </xf>
    <xf numFmtId="165" fontId="3" fillId="0" borderId="1" xfId="0" applyNumberFormat="1" applyFont="1" applyBorder="1" applyAlignment="1">
      <alignment horizontal="center" wrapText="1"/>
    </xf>
    <xf numFmtId="0" fontId="3" fillId="0" borderId="1" xfId="0" applyFont="1" applyBorder="1" applyAlignment="1">
      <alignment horizontal="center"/>
    </xf>
    <xf numFmtId="0" fontId="3" fillId="0" borderId="1" xfId="0" applyFont="1" applyBorder="1" applyAlignment="1">
      <alignment horizontal="center" wrapText="1"/>
    </xf>
    <xf numFmtId="165" fontId="3" fillId="0" borderId="1" xfId="0" applyNumberFormat="1" applyFont="1" applyBorder="1" applyAlignment="1">
      <alignment horizontal="right" wrapText="1"/>
    </xf>
    <xf numFmtId="0" fontId="4" fillId="0" borderId="1" xfId="0" applyFont="1" applyBorder="1" applyAlignment="1">
      <alignment wrapText="1"/>
    </xf>
    <xf numFmtId="164" fontId="3" fillId="0" borderId="1" xfId="0" applyNumberFormat="1" applyFont="1" applyBorder="1" applyAlignment="1">
      <alignment horizontal="center" wrapText="1"/>
    </xf>
    <xf numFmtId="0" fontId="3" fillId="0" borderId="1" xfId="0" applyFont="1" applyBorder="1" applyAlignment="1">
      <alignment wrapText="1"/>
    </xf>
    <xf numFmtId="0" fontId="6" fillId="0" borderId="1" xfId="0" applyFont="1" applyBorder="1" applyAlignment="1">
      <alignment horizontal="center" wrapText="1"/>
    </xf>
    <xf numFmtId="165" fontId="3" fillId="0" borderId="1" xfId="0" applyNumberFormat="1" applyFont="1" applyBorder="1" applyAlignment="1">
      <alignment horizontal="center" wrapText="1"/>
    </xf>
    <xf numFmtId="0" fontId="7" fillId="0" borderId="1" xfId="0" applyFont="1" applyBorder="1" applyAlignment="1">
      <alignment horizontal="center" wrapText="1"/>
    </xf>
    <xf numFmtId="164" fontId="5" fillId="0" borderId="1" xfId="0" applyNumberFormat="1" applyFont="1" applyBorder="1" applyAlignment="1"/>
    <xf numFmtId="168" fontId="5" fillId="0" borderId="1" xfId="0" applyNumberFormat="1"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2846026&amp;isFromPublicArea=True&amp;isModal=true&amp;asPopupView=true" TargetMode="External"/><Relationship Id="rId3" Type="http://schemas.openxmlformats.org/officeDocument/2006/relationships/hyperlink" Target="https://community.secop.gov.co/Public/Tendering/OpportunityDetail/Index?noticeUID=CO1.NTC.2848433&amp;isFromPublicArea=True&amp;isModal=true&amp;asPopupView=true" TargetMode="External"/><Relationship Id="rId7" Type="http://schemas.openxmlformats.org/officeDocument/2006/relationships/hyperlink" Target="https://community.secop.gov.co/Public/Tendering/OpportunityDetail/Index?noticeUID=CO1.NTC.2853364&amp;isFromPublicArea=True&amp;isModal=true&amp;asPopupView=true" TargetMode="External"/><Relationship Id="rId2" Type="http://schemas.openxmlformats.org/officeDocument/2006/relationships/hyperlink" Target="https://community.secop.gov.co/Public/Tendering/OpportunityDetail/Index?noticeUID=CO1.NTC.2839873&amp;isFromPublicArea=True&amp;isModal=true&amp;asPopupView=true" TargetMode="External"/><Relationship Id="rId1" Type="http://schemas.openxmlformats.org/officeDocument/2006/relationships/hyperlink" Target="https://community.secop.gov.co/Public/Tendering/OpportunityDetail/Index?noticeUID=CO1.NTC.2835646&amp;isFromPublicArea=True&amp;isModal=true&amp;asPopupView=true" TargetMode="External"/><Relationship Id="rId6" Type="http://schemas.openxmlformats.org/officeDocument/2006/relationships/hyperlink" Target="https://community.secop.gov.co/Public/Tendering/OpportunityDetail/Index?noticeUID=CO1.NTC.2836728&amp;isFromPublicArea=True&amp;isModal=true&amp;asPopupView=true" TargetMode="External"/><Relationship Id="rId11" Type="http://schemas.openxmlformats.org/officeDocument/2006/relationships/hyperlink" Target="https://community.secop.gov.co/Public/Tendering/OpportunityDetail/Index?noticeUID=CO1.NTC.2852839&amp;isFromPublicArea=True&amp;isModal=true&amp;asPopupView=true" TargetMode="External"/><Relationship Id="rId5" Type="http://schemas.openxmlformats.org/officeDocument/2006/relationships/hyperlink" Target="https://community.secop.gov.co/Public/Tendering/OpportunityDetail/Index?noticeUID=CO1.NTC.2828065&amp;isFromPublicArea=True&amp;isModal=true&amp;asPopupView=true" TargetMode="External"/><Relationship Id="rId10" Type="http://schemas.openxmlformats.org/officeDocument/2006/relationships/hyperlink" Target="https://www.contratos.gov.co/consultas/detalleProceso.do?numConstancia=22-15-12912034" TargetMode="External"/><Relationship Id="rId4" Type="http://schemas.openxmlformats.org/officeDocument/2006/relationships/hyperlink" Target="https://community.secop.gov.co/Public/Tendering/OpportunityDetail/Index?noticeUID=CO1.NTC.2848729&amp;isFromPublicArea=True&amp;isModal=true&amp;asPopupView=true" TargetMode="External"/><Relationship Id="rId9" Type="http://schemas.openxmlformats.org/officeDocument/2006/relationships/hyperlink" Target="https://community.secop.gov.co/Public/Tendering/OpportunityDetail/Index?noticeUID=CO1.NTC.2848691&amp;isFromPublicArea=True&amp;isModal=true&amp;asPopupView=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3"/>
  <sheetViews>
    <sheetView tabSelected="1" topLeftCell="D1" workbookViewId="0">
      <selection activeCell="G14" sqref="G14"/>
    </sheetView>
  </sheetViews>
  <sheetFormatPr baseColWidth="10" defaultColWidth="14.42578125" defaultRowHeight="15" customHeight="1" x14ac:dyDescent="0.25"/>
  <cols>
    <col min="1" max="1" width="15.85546875" customWidth="1"/>
    <col min="2" max="2" width="22" customWidth="1"/>
    <col min="3" max="3" width="46.7109375" customWidth="1"/>
    <col min="4" max="4" width="16.28515625" customWidth="1"/>
    <col min="5" max="5" width="21" customWidth="1"/>
    <col min="6" max="7" width="22.7109375" customWidth="1"/>
    <col min="8" max="10" width="11.5703125" customWidth="1"/>
    <col min="11" max="11" width="10.42578125" customWidth="1"/>
    <col min="12" max="12" width="21.42578125" customWidth="1"/>
    <col min="13" max="13" width="16.85546875" customWidth="1"/>
    <col min="14" max="16" width="15.7109375" customWidth="1"/>
    <col min="17" max="17" width="12.7109375" customWidth="1"/>
    <col min="18" max="18" width="15" customWidth="1"/>
  </cols>
  <sheetData>
    <row r="1" spans="1:18" ht="11.25" customHeight="1" x14ac:dyDescent="0.25">
      <c r="A1" s="1" t="s">
        <v>0</v>
      </c>
      <c r="B1" s="2" t="s">
        <v>1</v>
      </c>
      <c r="C1" s="2" t="s">
        <v>2</v>
      </c>
      <c r="D1" s="3" t="s">
        <v>3</v>
      </c>
      <c r="E1" s="2" t="s">
        <v>4</v>
      </c>
      <c r="F1" s="2" t="s">
        <v>5</v>
      </c>
      <c r="G1" s="6" t="s">
        <v>59</v>
      </c>
      <c r="H1" s="1" t="s">
        <v>6</v>
      </c>
      <c r="I1" s="4" t="s">
        <v>7</v>
      </c>
      <c r="J1" s="2" t="s">
        <v>8</v>
      </c>
      <c r="K1" s="5" t="s">
        <v>9</v>
      </c>
      <c r="L1" s="6" t="s">
        <v>10</v>
      </c>
      <c r="M1" s="3" t="s">
        <v>11</v>
      </c>
      <c r="N1" s="3" t="s">
        <v>12</v>
      </c>
      <c r="O1" s="3" t="s">
        <v>13</v>
      </c>
      <c r="P1" s="3" t="s">
        <v>14</v>
      </c>
      <c r="Q1" s="6" t="s">
        <v>15</v>
      </c>
      <c r="R1" s="6" t="s">
        <v>16</v>
      </c>
    </row>
    <row r="2" spans="1:18" ht="11.25" customHeight="1" x14ac:dyDescent="0.25">
      <c r="A2" s="30">
        <v>44607</v>
      </c>
      <c r="B2" s="10" t="s">
        <v>29</v>
      </c>
      <c r="C2" s="31" t="s">
        <v>33</v>
      </c>
      <c r="D2" s="28">
        <v>6000000</v>
      </c>
      <c r="E2" s="32" t="s">
        <v>34</v>
      </c>
      <c r="F2" s="8" t="s">
        <v>20</v>
      </c>
      <c r="G2" s="9" t="s">
        <v>60</v>
      </c>
      <c r="H2" s="22"/>
      <c r="I2" s="15">
        <v>1</v>
      </c>
      <c r="J2" s="15"/>
      <c r="K2" s="16"/>
      <c r="L2" s="24" t="s">
        <v>18</v>
      </c>
      <c r="M2" s="17">
        <v>5700000</v>
      </c>
      <c r="N2" s="18"/>
      <c r="O2" s="25" t="s">
        <v>31</v>
      </c>
      <c r="P2" s="19">
        <f>IF(L2="Contratado",M2-D2, IF(L2="Adjudicado",M2-D2,0))</f>
        <v>-300000</v>
      </c>
      <c r="Q2" s="20">
        <v>-0.05</v>
      </c>
      <c r="R2" s="21" t="s">
        <v>19</v>
      </c>
    </row>
    <row r="3" spans="1:18" ht="11.25" customHeight="1" x14ac:dyDescent="0.25">
      <c r="A3" s="30">
        <v>44606</v>
      </c>
      <c r="B3" s="10" t="s">
        <v>29</v>
      </c>
      <c r="C3" s="31" t="s">
        <v>35</v>
      </c>
      <c r="D3" s="28">
        <v>28000000</v>
      </c>
      <c r="E3" s="34" t="s">
        <v>36</v>
      </c>
      <c r="F3" s="8" t="s">
        <v>20</v>
      </c>
      <c r="G3" s="9" t="s">
        <v>60</v>
      </c>
      <c r="H3" s="22"/>
      <c r="I3" s="15">
        <v>2</v>
      </c>
      <c r="J3" s="15"/>
      <c r="K3" s="16"/>
      <c r="L3" s="24" t="s">
        <v>18</v>
      </c>
      <c r="M3" s="17">
        <f>D3</f>
        <v>28000000</v>
      </c>
      <c r="N3" s="18"/>
      <c r="O3" s="25" t="s">
        <v>31</v>
      </c>
      <c r="P3" s="19">
        <f>IF(L3="Contratado",M3-D3, IF(L3="Adjudicado",M3-D3,0))</f>
        <v>0</v>
      </c>
      <c r="Q3" s="20">
        <v>0</v>
      </c>
      <c r="R3" s="21" t="s">
        <v>19</v>
      </c>
    </row>
    <row r="4" spans="1:18" ht="11.25" customHeight="1" x14ac:dyDescent="0.25">
      <c r="A4" s="30">
        <v>44610</v>
      </c>
      <c r="B4" s="10" t="s">
        <v>29</v>
      </c>
      <c r="C4" s="31" t="s">
        <v>37</v>
      </c>
      <c r="D4" s="28">
        <v>27770000</v>
      </c>
      <c r="E4" s="32" t="s">
        <v>38</v>
      </c>
      <c r="F4" s="8" t="s">
        <v>20</v>
      </c>
      <c r="G4" s="9" t="s">
        <v>60</v>
      </c>
      <c r="H4" s="22"/>
      <c r="I4" s="15">
        <v>2</v>
      </c>
      <c r="J4" s="15"/>
      <c r="K4" s="16"/>
      <c r="L4" s="24" t="s">
        <v>18</v>
      </c>
      <c r="M4" s="17">
        <v>26936666</v>
      </c>
      <c r="N4" s="18"/>
      <c r="O4" s="25" t="s">
        <v>31</v>
      </c>
      <c r="P4" s="19">
        <f>IF(L4="Contratado",M4-D4, IF(L4="Adjudicado",M4-D4,0))</f>
        <v>-833334</v>
      </c>
      <c r="Q4" s="20">
        <v>-3.000842636E-2</v>
      </c>
      <c r="R4" s="21" t="s">
        <v>19</v>
      </c>
    </row>
    <row r="5" spans="1:18" ht="11.25" customHeight="1" x14ac:dyDescent="0.25">
      <c r="A5" s="30">
        <v>44617</v>
      </c>
      <c r="B5" s="29" t="s">
        <v>30</v>
      </c>
      <c r="C5" s="31" t="s">
        <v>39</v>
      </c>
      <c r="D5" s="28">
        <v>25000000</v>
      </c>
      <c r="E5" s="32" t="s">
        <v>40</v>
      </c>
      <c r="F5" s="8" t="s">
        <v>20</v>
      </c>
      <c r="G5" s="9" t="s">
        <v>60</v>
      </c>
      <c r="H5" s="35">
        <v>44625</v>
      </c>
      <c r="I5" s="22"/>
      <c r="J5" s="15"/>
      <c r="K5" s="16"/>
      <c r="L5" s="24" t="s">
        <v>23</v>
      </c>
      <c r="M5" s="17"/>
      <c r="N5" s="18"/>
      <c r="O5" s="33" t="s">
        <v>32</v>
      </c>
      <c r="P5" s="19">
        <f>IF(L5="Contratado",M5-D5, IF(L5="Adjudicado",M5-D5,0))</f>
        <v>0</v>
      </c>
      <c r="Q5" s="20">
        <v>0</v>
      </c>
      <c r="R5" s="21" t="s">
        <v>19</v>
      </c>
    </row>
    <row r="6" spans="1:18" ht="11.25" customHeight="1" x14ac:dyDescent="0.25">
      <c r="A6" s="30">
        <v>44616</v>
      </c>
      <c r="B6" s="29" t="s">
        <v>30</v>
      </c>
      <c r="C6" s="31" t="s">
        <v>41</v>
      </c>
      <c r="D6" s="28">
        <v>4736667</v>
      </c>
      <c r="E6" s="32" t="s">
        <v>42</v>
      </c>
      <c r="F6" s="8" t="s">
        <v>20</v>
      </c>
      <c r="G6" s="9" t="s">
        <v>60</v>
      </c>
      <c r="H6" s="35">
        <v>44625</v>
      </c>
      <c r="I6" s="22"/>
      <c r="J6" s="15"/>
      <c r="K6" s="16"/>
      <c r="L6" s="24" t="s">
        <v>23</v>
      </c>
      <c r="M6" s="17"/>
      <c r="N6" s="18"/>
      <c r="O6" s="33" t="s">
        <v>32</v>
      </c>
      <c r="P6" s="19">
        <f>IF(L6="Contratado",M6-D6, IF(L6="Adjudicado",M6-D6,0))</f>
        <v>0</v>
      </c>
      <c r="Q6" s="20">
        <v>0</v>
      </c>
      <c r="R6" s="21" t="s">
        <v>19</v>
      </c>
    </row>
    <row r="7" spans="1:18" ht="69.75" customHeight="1" x14ac:dyDescent="0.25">
      <c r="A7" s="30">
        <v>44601</v>
      </c>
      <c r="B7" s="23" t="s">
        <v>26</v>
      </c>
      <c r="C7" s="31" t="s">
        <v>43</v>
      </c>
      <c r="D7" s="28">
        <v>9062000</v>
      </c>
      <c r="E7" s="32" t="s">
        <v>44</v>
      </c>
      <c r="F7" s="8" t="s">
        <v>20</v>
      </c>
      <c r="G7" s="9" t="s">
        <v>60</v>
      </c>
      <c r="H7" s="35">
        <v>44624</v>
      </c>
      <c r="I7" s="15">
        <v>1</v>
      </c>
      <c r="J7" s="15"/>
      <c r="K7" s="16"/>
      <c r="L7" s="24" t="s">
        <v>23</v>
      </c>
      <c r="M7" s="17"/>
      <c r="N7" s="18"/>
      <c r="O7" s="33" t="s">
        <v>32</v>
      </c>
      <c r="P7" s="19">
        <f>IF(L7="Contratado",M7-D7, IF(L7="Adjudicado",M7-D7,0))</f>
        <v>0</v>
      </c>
      <c r="Q7" s="20">
        <v>0</v>
      </c>
      <c r="R7" s="21" t="s">
        <v>19</v>
      </c>
    </row>
    <row r="8" spans="1:18" ht="11.25" customHeight="1" x14ac:dyDescent="0.25">
      <c r="A8" s="30">
        <v>44608</v>
      </c>
      <c r="B8" s="14" t="s">
        <v>25</v>
      </c>
      <c r="C8" s="31" t="s">
        <v>45</v>
      </c>
      <c r="D8" s="28">
        <v>14233884</v>
      </c>
      <c r="E8" s="32" t="s">
        <v>46</v>
      </c>
      <c r="F8" s="8" t="s">
        <v>20</v>
      </c>
      <c r="G8" s="9" t="s">
        <v>60</v>
      </c>
      <c r="H8" s="22"/>
      <c r="I8" s="15">
        <v>2</v>
      </c>
      <c r="J8" s="15"/>
      <c r="K8" s="16"/>
      <c r="L8" s="24" t="s">
        <v>18</v>
      </c>
      <c r="M8" s="17">
        <v>11987378</v>
      </c>
      <c r="N8" s="18"/>
      <c r="O8" s="33" t="s">
        <v>32</v>
      </c>
      <c r="P8" s="19">
        <f>IF(L8="Contratado",M8-D8, IF(L8="Adjudicado",M8-D8,0))</f>
        <v>-2246506</v>
      </c>
      <c r="Q8" s="20">
        <v>-0.15782803910000001</v>
      </c>
      <c r="R8" s="21" t="s">
        <v>19</v>
      </c>
    </row>
    <row r="9" spans="1:18" ht="11.25" customHeight="1" x14ac:dyDescent="0.25">
      <c r="A9" s="30">
        <v>44614</v>
      </c>
      <c r="B9" s="23" t="s">
        <v>28</v>
      </c>
      <c r="C9" s="31" t="s">
        <v>48</v>
      </c>
      <c r="D9" s="28">
        <v>70045781</v>
      </c>
      <c r="E9" s="32" t="s">
        <v>49</v>
      </c>
      <c r="F9" s="27" t="s">
        <v>47</v>
      </c>
      <c r="G9" s="27" t="s">
        <v>60</v>
      </c>
      <c r="H9" s="35">
        <v>44637</v>
      </c>
      <c r="I9" s="22"/>
      <c r="J9" s="15"/>
      <c r="K9" s="16"/>
      <c r="L9" s="24" t="s">
        <v>23</v>
      </c>
      <c r="M9" s="17"/>
      <c r="N9" s="18"/>
      <c r="O9" s="25" t="s">
        <v>31</v>
      </c>
      <c r="P9" s="19">
        <f>IF(L9="Contratado",M9-D9, IF(L9="Adjudicado",M9-D9,0))</f>
        <v>0</v>
      </c>
      <c r="Q9" s="20">
        <v>0</v>
      </c>
      <c r="R9" s="21" t="s">
        <v>19</v>
      </c>
    </row>
    <row r="10" spans="1:18" ht="11.25" customHeight="1" x14ac:dyDescent="0.25">
      <c r="A10" s="30">
        <v>44615</v>
      </c>
      <c r="B10" s="14" t="s">
        <v>25</v>
      </c>
      <c r="C10" s="31" t="s">
        <v>50</v>
      </c>
      <c r="D10" s="28">
        <v>371500000</v>
      </c>
      <c r="E10" s="32" t="s">
        <v>51</v>
      </c>
      <c r="F10" s="12" t="s">
        <v>17</v>
      </c>
      <c r="G10" s="13" t="s">
        <v>61</v>
      </c>
      <c r="H10" s="36">
        <v>44651</v>
      </c>
      <c r="I10" s="22"/>
      <c r="J10" s="15"/>
      <c r="K10" s="16"/>
      <c r="L10" s="24" t="s">
        <v>24</v>
      </c>
      <c r="M10" s="17"/>
      <c r="N10" s="18"/>
      <c r="O10" s="33" t="s">
        <v>32</v>
      </c>
      <c r="P10" s="19">
        <f>IF(L10="Contratado",M10-D10, IF(L10="Adjudicado",M10-D10,0))</f>
        <v>0</v>
      </c>
      <c r="Q10" s="20">
        <v>0</v>
      </c>
      <c r="R10" s="21" t="s">
        <v>19</v>
      </c>
    </row>
    <row r="11" spans="1:18" ht="11.25" customHeight="1" x14ac:dyDescent="0.25">
      <c r="A11" s="30">
        <v>44617</v>
      </c>
      <c r="B11" s="14" t="s">
        <v>25</v>
      </c>
      <c r="C11" s="31" t="s">
        <v>52</v>
      </c>
      <c r="D11" s="28">
        <v>40750000</v>
      </c>
      <c r="E11" s="32" t="s">
        <v>53</v>
      </c>
      <c r="F11" s="12" t="s">
        <v>17</v>
      </c>
      <c r="G11" s="13" t="s">
        <v>61</v>
      </c>
      <c r="H11" s="35">
        <v>44652</v>
      </c>
      <c r="I11" s="22"/>
      <c r="J11" s="15"/>
      <c r="K11" s="16"/>
      <c r="L11" s="24" t="s">
        <v>24</v>
      </c>
      <c r="M11" s="17"/>
      <c r="N11" s="18"/>
      <c r="O11" s="25" t="s">
        <v>31</v>
      </c>
      <c r="P11" s="19">
        <f>IF(L11="Contratado",M11-D11, IF(L11="Adjudicado",M11-D11,0))</f>
        <v>0</v>
      </c>
      <c r="Q11" s="20">
        <v>0</v>
      </c>
      <c r="R11" s="21" t="s">
        <v>19</v>
      </c>
    </row>
    <row r="12" spans="1:18" ht="11.25" customHeight="1" x14ac:dyDescent="0.25">
      <c r="A12" s="30">
        <v>44608</v>
      </c>
      <c r="B12" s="14" t="s">
        <v>25</v>
      </c>
      <c r="C12" s="31" t="s">
        <v>54</v>
      </c>
      <c r="D12" s="28">
        <v>0</v>
      </c>
      <c r="E12" s="32" t="s">
        <v>55</v>
      </c>
      <c r="F12" s="7" t="s">
        <v>21</v>
      </c>
      <c r="G12" s="11" t="s">
        <v>61</v>
      </c>
      <c r="H12" s="35">
        <v>44630</v>
      </c>
      <c r="I12" s="22"/>
      <c r="J12" s="15"/>
      <c r="K12" s="16"/>
      <c r="L12" s="24" t="s">
        <v>24</v>
      </c>
      <c r="M12" s="17"/>
      <c r="N12" s="18"/>
      <c r="O12" s="33" t="s">
        <v>32</v>
      </c>
      <c r="P12" s="19">
        <f>IF(L12="Contratado",M12-D12, IF(L12="Adjudicado",M12-D12,0))</f>
        <v>0</v>
      </c>
      <c r="Q12" s="20" t="s">
        <v>58</v>
      </c>
      <c r="R12" s="26" t="s">
        <v>22</v>
      </c>
    </row>
    <row r="13" spans="1:18" ht="11.25" customHeight="1" x14ac:dyDescent="0.25">
      <c r="A13" s="30">
        <v>44621</v>
      </c>
      <c r="B13" s="23" t="s">
        <v>27</v>
      </c>
      <c r="C13" s="31" t="s">
        <v>56</v>
      </c>
      <c r="D13" s="28">
        <v>97000000</v>
      </c>
      <c r="E13" s="32" t="s">
        <v>57</v>
      </c>
      <c r="F13" s="12" t="s">
        <v>17</v>
      </c>
      <c r="G13" s="13" t="s">
        <v>61</v>
      </c>
      <c r="H13" s="36">
        <v>44651</v>
      </c>
      <c r="I13" s="22"/>
      <c r="J13" s="15"/>
      <c r="K13" s="16"/>
      <c r="L13" s="24" t="s">
        <v>24</v>
      </c>
      <c r="M13" s="17"/>
      <c r="N13" s="18"/>
      <c r="O13" s="33" t="s">
        <v>32</v>
      </c>
      <c r="P13" s="19">
        <f>IF(L13="Contratado",M13-D13, IF(L13="Adjudicado",M13-D13,0))</f>
        <v>0</v>
      </c>
      <c r="Q13" s="20">
        <v>0</v>
      </c>
      <c r="R13" s="21" t="s">
        <v>19</v>
      </c>
    </row>
  </sheetData>
  <autoFilter ref="A1:R13" xr:uid="{00000000-0009-0000-0000-000000000000}"/>
  <customSheetViews>
    <customSheetView guid="{6E82C42E-5638-443E-9337-4E0B14F09767}" filter="1" showAutoFilter="1">
      <pageMargins left="0.7" right="0.7" top="0.75" bottom="0.75" header="0.3" footer="0.3"/>
      <autoFilter ref="A1:P537" xr:uid="{DCC56A78-8F17-4BD5-BE6E-3351C121A67A}"/>
    </customSheetView>
    <customSheetView guid="{35F3F2A9-5EDA-408E-9F74-42CAF1A04313}" filter="1" showAutoFilter="1">
      <pageMargins left="0.7" right="0.7" top="0.75" bottom="0.75" header="0.3" footer="0.3"/>
      <autoFilter ref="A1:P548" xr:uid="{7380DF3B-F723-4B5A-AEF4-ABFE54D1E486}">
        <filterColumn colId="14">
          <filters blank="1">
            <filter val="$1,009,120"/>
            <filter val="-$1,103,000"/>
            <filter val="-$1,149,242"/>
            <filter val="-$1,215"/>
            <filter val="-$1,240,766,922"/>
            <filter val="-$1,258,436"/>
            <filter val="-$1,315"/>
            <filter val="-$1,447,833"/>
            <filter val="-$1,471,719"/>
            <filter val="-$1,502,468"/>
            <filter val="-$1,516,042"/>
            <filter val="-$1,524,952"/>
            <filter val="-$1,565,352"/>
            <filter val="-$1,712,805"/>
            <filter val="-$1,756,487"/>
            <filter val="-$1,833,740"/>
            <filter val="-$1,855,990"/>
            <filter val="-$1,877,097"/>
            <filter val="-$1,966,200"/>
            <filter val="-$10,000"/>
            <filter val="$100,000,000"/>
            <filter val="-$103,975"/>
            <filter val="-$106,353"/>
            <filter val="-$11,464,310"/>
            <filter val="-$114,843,633"/>
            <filter val="-$12,432,613"/>
            <filter val="-$123,812,312"/>
            <filter val="-$127,522,000"/>
            <filter val="$13,577,700"/>
            <filter val="-$13,784,960"/>
            <filter val="-$132,988"/>
            <filter val="-$137,073,554"/>
            <filter val="-$14,360,598"/>
            <filter val="-$14,448,000"/>
            <filter val="-$14,557"/>
            <filter val="-$14,650,005"/>
            <filter val="-$140,291"/>
            <filter val="-$15,061,331"/>
            <filter val="-$15,067,968"/>
            <filter val="-$15,280,769"/>
            <filter val="-$151,460"/>
            <filter val="-$156,278,146"/>
            <filter val="-$16"/>
            <filter val="-$16,505,212"/>
            <filter val="-$17,724,747"/>
            <filter val="-$19"/>
            <filter val="-$19,767,494"/>
            <filter val="-$2,222,860"/>
            <filter val="-$2,232,700"/>
            <filter val="-$2,240,582"/>
            <filter val="-$2,443,997"/>
            <filter val="-$2,556,266"/>
            <filter val="-$2,664"/>
            <filter val="-$2,758"/>
            <filter val="-$2,828,559"/>
            <filter val="-$2,970,218"/>
            <filter val="-$2,985,762"/>
            <filter val="-$2,999,270"/>
            <filter val="-$20,025,780"/>
            <filter val="-$200,348"/>
            <filter val="-$201,361,844"/>
            <filter val="-$21,155,521"/>
            <filter val="-$21,227,568"/>
            <filter val="-$21,348,685"/>
            <filter val="-$21,961,159"/>
            <filter val="-$211,750"/>
            <filter val="-$219,660"/>
            <filter val="-$22,563,604"/>
            <filter val="-$226,819"/>
            <filter val="-$23,804,631"/>
            <filter val="-$232,338,129"/>
            <filter val="-$238"/>
            <filter val="-$24,008,080"/>
            <filter val="-$24,253,186"/>
            <filter val="-$246,833"/>
            <filter val="-$26,362,439"/>
            <filter val="-$26,998,419"/>
            <filter val="-$27,529"/>
            <filter val="-$286,050"/>
            <filter val="-$29,345,134"/>
            <filter val="-$3,001,655"/>
            <filter val="-$3,250,318"/>
            <filter val="-$3,325,650"/>
            <filter val="-$3,394,105"/>
            <filter val="-$3,413,291"/>
            <filter val="-$3,587,850"/>
            <filter val="-$3,603"/>
            <filter val="-$3,661,000"/>
            <filter val="-$3,696,667"/>
            <filter val="-$30,178,541"/>
            <filter val="-$30,885,966"/>
            <filter val="-$31,279,556"/>
            <filter val="-$31,672,575"/>
            <filter val="-$316,295,675"/>
            <filter val="-$32,378,667"/>
            <filter val="-$321,616,518"/>
            <filter val="-$321,633"/>
            <filter val="-$33,625,394"/>
            <filter val="-$35,033,672"/>
            <filter val="-$354,000"/>
            <filter val="-$37,613,622"/>
            <filter val="-$385,000"/>
            <filter val="-$396,756"/>
            <filter val="-$4,387,720"/>
            <filter val="-$4,436,619"/>
            <filter val="-$4,773,477"/>
            <filter val="-$4,994,282"/>
            <filter val="-$412,026"/>
            <filter val="-$42,802,567"/>
            <filter val="-$43,034"/>
            <filter val="-$43,161,690"/>
            <filter val="-$44,948,285"/>
            <filter val="-$447,837"/>
            <filter val="-$450,815,165"/>
            <filter val="-$452,268,847"/>
            <filter val="-$46,325,878"/>
            <filter val="-$468,000"/>
            <filter val="-$478,983"/>
            <filter val="-$48,848,676"/>
            <filter val="-$5,000"/>
            <filter val="-$5,215,006"/>
            <filter val="-$5,570,361"/>
            <filter val="-$5,573,026"/>
            <filter val="-$500"/>
            <filter val="-$53,482,529"/>
            <filter val="-$577,361"/>
            <filter val="-$579,543,904"/>
            <filter val="-$58,841,532"/>
            <filter val="-$584,651"/>
            <filter val="-$6"/>
            <filter val="-$6,155,366"/>
            <filter val="-$6,196,585"/>
            <filter val="-$6,381,570"/>
            <filter val="-$6,500,000"/>
            <filter val="-$6,788"/>
            <filter val="-$6,840,305"/>
            <filter val="-$6,934,963"/>
            <filter val="-$60,000"/>
            <filter val="-$61,575,000"/>
            <filter val="-$619,750"/>
            <filter val="-$62,760,097"/>
            <filter val="-$632,230"/>
            <filter val="-$644,791"/>
            <filter val="$646,336,644"/>
            <filter val="-$664,246,907"/>
            <filter val="-$680,500"/>
            <filter val="-$7,092,691"/>
            <filter val="-$7,436,597"/>
            <filter val="-$7,559,439"/>
            <filter val="-$7,997,589"/>
            <filter val="-$707"/>
            <filter val="-$71,281"/>
            <filter val="-$714"/>
            <filter val="-$72,233"/>
            <filter val="-$72,626,222"/>
            <filter val="-$754,850"/>
            <filter val="-$768,733"/>
            <filter val="-$77"/>
            <filter val="-$788,210"/>
            <filter val="-$8,133,338"/>
            <filter val="-$8,172,899"/>
            <filter val="-$8,289,080"/>
            <filter val="-$8,923,432"/>
            <filter val="-$80,497,184"/>
            <filter val="-$81,173,924"/>
            <filter val="-$84,668"/>
            <filter val="-$849,077"/>
            <filter val="-$85,297,656"/>
            <filter val="-$89,826"/>
            <filter val="-$9,100,000"/>
            <filter val="-$9,520,000"/>
            <filter val="-$9,667,175"/>
            <filter val="-$9,846,397"/>
            <filter val="-$9,955,296"/>
            <filter val="-$904,139"/>
            <filter val="-$904,248"/>
            <filter val="-$966,266"/>
            <filter val="-$985"/>
            <filter val="-$990,318"/>
          </filters>
        </filterColumn>
      </autoFilter>
    </customSheetView>
  </customSheetViews>
  <hyperlinks>
    <hyperlink ref="E2" r:id="rId1" xr:uid="{00000000-0004-0000-0000-000013020000}"/>
    <hyperlink ref="E4" r:id="rId2" xr:uid="{00000000-0004-0000-0000-000014020000}"/>
    <hyperlink ref="E5" r:id="rId3" xr:uid="{00000000-0004-0000-0000-000019020000}"/>
    <hyperlink ref="E6" r:id="rId4" xr:uid="{00000000-0004-0000-0000-00001A020000}"/>
    <hyperlink ref="E7" r:id="rId5" xr:uid="{00000000-0004-0000-0000-00001D020000}"/>
    <hyperlink ref="E8" r:id="rId6" xr:uid="{00000000-0004-0000-0000-00001E020000}"/>
    <hyperlink ref="E9" r:id="rId7" xr:uid="{00000000-0004-0000-0000-000023020000}"/>
    <hyperlink ref="E10" r:id="rId8" xr:uid="{00000000-0004-0000-0000-000026020000}"/>
    <hyperlink ref="E11" r:id="rId9" xr:uid="{00000000-0004-0000-0000-000027020000}"/>
    <hyperlink ref="E12" r:id="rId10" xr:uid="{00000000-0004-0000-0000-000028020000}"/>
    <hyperlink ref="E13" r:id="rId11" xr:uid="{00000000-0004-0000-0000-00002B020000}"/>
  </hyperlink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Andrea Ruiz Cañas</dc:creator>
  <cp:lastModifiedBy>Tatiana Andrea Ruiz Cañas</cp:lastModifiedBy>
  <dcterms:created xsi:type="dcterms:W3CDTF">2022-03-25T21:10:55Z</dcterms:created>
  <dcterms:modified xsi:type="dcterms:W3CDTF">2022-03-25T21:12:26Z</dcterms:modified>
</cp:coreProperties>
</file>