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D:\TATIANA\Desktop\"/>
    </mc:Choice>
  </mc:AlternateContent>
  <xr:revisionPtr revIDLastSave="0" documentId="13_ncr:1_{51E64708-5261-4E1F-A462-66993FEDE9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Hoja1!$A$1:$R$22</definedName>
    <definedName name="Z_35F3F2A9_5EDA_408E_9F74_42CAF1A04313_.wvu.FilterData" localSheetId="0" hidden="1">Hoja1!$A$1:$Q$1</definedName>
    <definedName name="Z_6E82C42E_5638_443E_9337_4E0B14F09767_.wvu.FilterData" localSheetId="0" hidden="1">Hoja1!$A$1:$Q$1</definedName>
  </definedNames>
  <calcPr calcId="191029"/>
  <customWorkbookViews>
    <customWorkbookView name="Filtro 1" guid="{35F3F2A9-5EDA-408E-9F74-42CAF1A04313}" maximized="1" windowWidth="0" windowHeight="0" activeSheetId="0"/>
    <customWorkbookView name="Filtro 2" guid="{6E82C42E-5638-443E-9337-4E0B14F09767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1" l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M3" i="1"/>
  <c r="P3" i="1" s="1"/>
  <c r="M2" i="1"/>
  <c r="P2" i="1" s="1"/>
</calcChain>
</file>

<file path=xl/sharedStrings.xml><?xml version="1.0" encoding="utf-8"?>
<sst xmlns="http://schemas.openxmlformats.org/spreadsheetml/2006/main" count="179" uniqueCount="62">
  <si>
    <t>Fecha de publicacion</t>
  </si>
  <si>
    <t>Entidad</t>
  </si>
  <si>
    <t xml:space="preserve">Objeto </t>
  </si>
  <si>
    <t>Presupuesto_Oficial</t>
  </si>
  <si>
    <t xml:space="preserve">Referencia  </t>
  </si>
  <si>
    <t xml:space="preserve">Modalidad </t>
  </si>
  <si>
    <t>Fecha Cierre</t>
  </si>
  <si>
    <t>Proponentes reales</t>
  </si>
  <si>
    <t>Proponentes</t>
  </si>
  <si>
    <t xml:space="preserve">Habilitados </t>
  </si>
  <si>
    <t>Estado_del_proceso</t>
  </si>
  <si>
    <t>Valor_Adjudicado</t>
  </si>
  <si>
    <t>Adicional</t>
  </si>
  <si>
    <t>Tipo de recurso</t>
  </si>
  <si>
    <t>Reduccion</t>
  </si>
  <si>
    <t>% de Reduccion</t>
  </si>
  <si>
    <t>Publicado</t>
  </si>
  <si>
    <t>Sec. Desarrollo Social</t>
  </si>
  <si>
    <t>Selección Abreviada Subasta Inversa</t>
  </si>
  <si>
    <t>Contratado</t>
  </si>
  <si>
    <t>Secop II</t>
  </si>
  <si>
    <t>Mínima Cuantía</t>
  </si>
  <si>
    <t>Sec. Interior</t>
  </si>
  <si>
    <t>Sec. Administrativa</t>
  </si>
  <si>
    <t>Sec. Infraestructura</t>
  </si>
  <si>
    <t>Mantenimiento del alumbrado público del municipio de Bucaramanga</t>
  </si>
  <si>
    <t>Adquisición de maquinaria para el mantenimiento de la malla vial</t>
  </si>
  <si>
    <t>SI-SASI-006-2021</t>
  </si>
  <si>
    <t>En evaluación</t>
  </si>
  <si>
    <t>Convocado</t>
  </si>
  <si>
    <t>Licitación pública</t>
  </si>
  <si>
    <t xml:space="preserve">Inversión </t>
  </si>
  <si>
    <t xml:space="preserve">Funcionamiento </t>
  </si>
  <si>
    <t>Prestación de servicios para la realización de exámenes médicos ocupacionales de ingreso, periódicos, de retiro, post incapacidad y/o reubicación laboral y de alturas conforme a la normativa vigente para el personal</t>
  </si>
  <si>
    <t>SA-SA-MC-001-2022</t>
  </si>
  <si>
    <t>Prestar los servicios de publicación en medio de prensa escrito de avisos y/o edictos requeridos por la secretaría de hacienda - fondo territorial de pensiones, la tesorería general y la secretaría administrativa del municipio de Bucaramanga para el cumplimiento de sus funciones</t>
  </si>
  <si>
    <t>SA-SA-MC-002-2022</t>
  </si>
  <si>
    <t>"Renovación de la garantía y licenciamiento para el firewall marca paloalto de conformidad con las especificaciones técnicas requeridas por la entidad"</t>
  </si>
  <si>
    <t>SA-TIC-MC-004-2022</t>
  </si>
  <si>
    <t>Prestar servicios de apoyo logístico en el desarrollo de los eventos de las campañas estratégicas de comunicación y difusión de la oferta institucional, con el propósito de mantener informada a la ciudadanía sobre la gestión pública adelantada en el municipio de Bucaramanga</t>
  </si>
  <si>
    <t>SA-SA-MC-005-2022</t>
  </si>
  <si>
    <t>Prestar servicios de apoyo logístico en el evento protocolario e institucional "entrega de uniformes deportivos a personas mayores de 60 años del municipio de Bucaramanga"</t>
  </si>
  <si>
    <t>SDS-SDS-MC-001-2022</t>
  </si>
  <si>
    <t xml:space="preserve">Adquisición de mobiliario para el desarrollo de las actividades de los mercadillos campesinos del programa desarrollo del campo </t>
  </si>
  <si>
    <t>SDS-SDS-MC-002-2022</t>
  </si>
  <si>
    <t>Adquisición de vallas metálicas de seguridad o contención de público en el marco del proyecto "implementación de acciones e iniciativas sociales para la conservación de la sana convivencia, gestión de conflictos comunitarios y uso adecuado del espacio público en el municipio de Bucaramanga"</t>
  </si>
  <si>
    <t>SINT-MC-01-2022</t>
  </si>
  <si>
    <t>Apoyo logístico para la organización y realización de las elecciones de congreso de la republica</t>
  </si>
  <si>
    <t>SA-SA-SAMC-001-2022.</t>
  </si>
  <si>
    <t>Selección Abreviada Menor Cuantía</t>
  </si>
  <si>
    <t>Mantenimiento y conservación de zonas verdes y parques</t>
  </si>
  <si>
    <t>SI-SI-LP-0001-2022</t>
  </si>
  <si>
    <t>Servicio exequial dirigida a (i) niños, niñas y adolescentes, (ii) personas mayores, (iii) población habitante de calle, en situación de vulnerabilidad, pobreza o extrema pobreza, entre otras, e inhumación y exhumación de cadáveres no identificados (n.n.) o no reclamados del municipio de Bucaramanga</t>
  </si>
  <si>
    <t>SDS-SDS-SASI-001-2022</t>
  </si>
  <si>
    <t>SI-LP-002-2022</t>
  </si>
  <si>
    <t>Mantenimiento preventivo y correctivo en sitio, con suministro de repuestos, con servicio de 24horas 7 días a la semana para las ups de propiedad del municipio</t>
  </si>
  <si>
    <t>SA-SA-SASI-001-2022</t>
  </si>
  <si>
    <t>Suministro de elementos y materiales de ferretería, eléctricos, refrigeración y herramientas para el mantenimiento de las instalaciones</t>
  </si>
  <si>
    <t>SA-SA-SASI-002-2022</t>
  </si>
  <si>
    <t>Estado</t>
  </si>
  <si>
    <t xml:space="preserve">cerrado </t>
  </si>
  <si>
    <t>abierto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</si>
</sst>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/m/yyyy"/>
    <numFmt numFmtId="165" formatCode="_-[$$-409]* #,##0_ ;_-[$$-409]* \-#,##0\ ;_-[$$-409]* &quot;-&quot;??_ ;_-@_ "/>
    <numFmt numFmtId="166" formatCode="&quot;$&quot;#,##0"/>
    <numFmt numFmtId="167" formatCode="0.0%"/>
    <numFmt numFmtId="168" formatCode="dd/mm/yyyy"/>
  </numFmts>
  <fonts count="9" x14ac:knownFonts="1">
    <font>
      <sz val="11"/>
      <color theme="1"/>
      <name val="Calibri"/>
      <scheme val="minor"/>
    </font>
    <font>
      <b/>
      <sz val="9"/>
      <color rgb="FF000000"/>
      <name val="Arial"/>
    </font>
    <font>
      <b/>
      <sz val="9"/>
      <color theme="1"/>
      <name val="Arial"/>
    </font>
    <font>
      <sz val="9"/>
      <color rgb="FF38761D"/>
      <name val="Arial"/>
    </font>
    <font>
      <sz val="9"/>
      <color theme="1"/>
      <name val="Arial"/>
    </font>
    <font>
      <sz val="9"/>
      <color rgb="FF000000"/>
      <name val="Arial"/>
    </font>
    <font>
      <sz val="11"/>
      <color theme="1"/>
      <name val="Arial"/>
    </font>
    <font>
      <u/>
      <sz val="9"/>
      <color rgb="FF1155CC"/>
      <name val="Arial"/>
    </font>
    <font>
      <u/>
      <sz val="9"/>
      <color rgb="FF1155CC"/>
      <name val="Arial"/>
    </font>
  </fonts>
  <fills count="5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/>
    <xf numFmtId="3" fontId="6" fillId="2" borderId="1" xfId="0" applyNumberFormat="1" applyFont="1" applyFill="1" applyBorder="1" applyAlignment="1"/>
    <xf numFmtId="165" fontId="4" fillId="0" borderId="1" xfId="0" applyNumberFormat="1" applyFont="1" applyBorder="1" applyAlignment="1"/>
    <xf numFmtId="165" fontId="6" fillId="0" borderId="1" xfId="0" applyNumberFormat="1" applyFont="1" applyBorder="1" applyAlignment="1"/>
    <xf numFmtId="166" fontId="3" fillId="0" borderId="1" xfId="0" applyNumberFormat="1" applyFont="1" applyBorder="1" applyAlignment="1">
      <alignment horizontal="right" wrapText="1"/>
    </xf>
    <xf numFmtId="167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/>
    <xf numFmtId="0" fontId="3" fillId="0" borderId="1" xfId="0" applyFont="1" applyBorder="1" applyAlignment="1">
      <alignment wrapText="1"/>
    </xf>
    <xf numFmtId="49" fontId="3" fillId="3" borderId="1" xfId="0" applyNumberFormat="1" applyFont="1" applyFill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right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/>
    <xf numFmtId="0" fontId="5" fillId="4" borderId="0" xfId="0" applyFont="1" applyFill="1" applyAlignment="1"/>
    <xf numFmtId="164" fontId="3" fillId="0" borderId="1" xfId="0" applyNumberFormat="1" applyFont="1" applyBorder="1" applyAlignment="1">
      <alignment horizontal="center" wrapText="1"/>
    </xf>
    <xf numFmtId="168" fontId="6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munity.secop.gov.co/Public/Tendering/OpportunityDetail/Index?noticeUID=CO1.NTC.2845908&amp;isFromPublicArea=True&amp;isModal=true&amp;asPopupView=true" TargetMode="External"/><Relationship Id="rId13" Type="http://schemas.openxmlformats.org/officeDocument/2006/relationships/hyperlink" Target="https://community.secop.gov.co/Public/Tendering/OpportunityDetail/Index?noticeUID=CO1.NTC.2847348&amp;isFromPublicArea=True&amp;isModal=true&amp;asPopupView=true" TargetMode="External"/><Relationship Id="rId3" Type="http://schemas.openxmlformats.org/officeDocument/2006/relationships/hyperlink" Target="https://community.secop.gov.co/Public/Tendering/OpportunityDetail/Index?noticeUID=CO1.NTC.2843153&amp;isFromPublicArea=True&amp;isModal=true&amp;asPopupView=true" TargetMode="External"/><Relationship Id="rId7" Type="http://schemas.openxmlformats.org/officeDocument/2006/relationships/hyperlink" Target="https://community.secop.gov.co/Public/Tendering/OpportunityDetail/Index?noticeUID=CO1.NTC.2843214&amp;isFromPublicArea=True&amp;isModal=true&amp;asPopupView=true" TargetMode="External"/><Relationship Id="rId12" Type="http://schemas.openxmlformats.org/officeDocument/2006/relationships/hyperlink" Target="https://community.secop.gov.co/Public/Tendering/OpportunityDetail/Index?noticeUID=CO1.NTC.2822511&amp;isFromPublicArea=True&amp;isModal=true&amp;asPopupView=true" TargetMode="External"/><Relationship Id="rId2" Type="http://schemas.openxmlformats.org/officeDocument/2006/relationships/hyperlink" Target="https://community.secop.gov.co/Public/Tendering/OpportunityDetail/Index?noticeUID=CO1.NTC.2831357&amp;isFromPublicArea=True&amp;isModal=true&amp;asPopupView=true" TargetMode="External"/><Relationship Id="rId1" Type="http://schemas.openxmlformats.org/officeDocument/2006/relationships/hyperlink" Target="https://community.secop.gov.co/Public/Tendering/OpportunityDetail/Index?noticeUID=CO1.NTC.2827409&amp;isFromPublicArea=True&amp;isModal=true&amp;asPopupView=true" TargetMode="External"/><Relationship Id="rId6" Type="http://schemas.openxmlformats.org/officeDocument/2006/relationships/hyperlink" Target="https://community.secop.gov.co/Public/Tendering/OpportunityDetail/Index?noticeUID=CO1.NTC.2844902&amp;isFromPublicArea=True&amp;isModal=true&amp;asPopupView=true" TargetMode="External"/><Relationship Id="rId11" Type="http://schemas.openxmlformats.org/officeDocument/2006/relationships/hyperlink" Target="https://community.secop.gov.co/Public/Tendering/OpportunityDetail/Index?noticeUID=CO1.NTC.2837704&amp;isFromPublicArea=True&amp;isModal=true&amp;asPopupView=true" TargetMode="External"/><Relationship Id="rId5" Type="http://schemas.openxmlformats.org/officeDocument/2006/relationships/hyperlink" Target="https://community.secop.gov.co/Public/Tendering/OpportunityDetail/Index?noticeUID=CO1.NTC.2838520&amp;isFromPublicArea=True&amp;isModal=true&amp;asPopupView=true" TargetMode="External"/><Relationship Id="rId10" Type="http://schemas.openxmlformats.org/officeDocument/2006/relationships/hyperlink" Target="https://community.secop.gov.co/Public/Tendering/OpportunityDetail/Index?noticeUID=CO1.NTC.2853244&amp;isFromPublicArea=True&amp;isModal=true&amp;asPopupView=true" TargetMode="External"/><Relationship Id="rId4" Type="http://schemas.openxmlformats.org/officeDocument/2006/relationships/hyperlink" Target="https://community.secop.gov.co/Public/Tendering/OpportunityDetail/Index?noticeUID=CO1.NTC.2843601&amp;isFromPublicArea=True&amp;isModal=true&amp;asPopupView=true" TargetMode="External"/><Relationship Id="rId9" Type="http://schemas.openxmlformats.org/officeDocument/2006/relationships/hyperlink" Target="https://community.secop.gov.co/Public/Tendering/OpportunityDetail/Index?noticeUID=CO1.NTC.2849604&amp;isFromPublicArea=True&amp;isModal=true&amp;asPopupView=true" TargetMode="External"/><Relationship Id="rId14" Type="http://schemas.openxmlformats.org/officeDocument/2006/relationships/hyperlink" Target="https://community.secop.gov.co/Public/Tendering/OpportunityDetail/Index?noticeUID=CO1.NTC.2852209&amp;isFromPublicArea=True&amp;isModal=true&amp;asPopupView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"/>
  <sheetViews>
    <sheetView tabSelected="1" topLeftCell="D1" workbookViewId="0">
      <selection activeCell="G9" sqref="G9:G22"/>
    </sheetView>
  </sheetViews>
  <sheetFormatPr baseColWidth="10" defaultColWidth="14.42578125" defaultRowHeight="15" customHeight="1" x14ac:dyDescent="0.25"/>
  <cols>
    <col min="1" max="1" width="15.85546875" customWidth="1"/>
    <col min="2" max="2" width="22" customWidth="1"/>
    <col min="3" max="3" width="46.7109375" customWidth="1"/>
    <col min="4" max="4" width="16.28515625" customWidth="1"/>
    <col min="5" max="5" width="21" customWidth="1"/>
    <col min="6" max="7" width="22.7109375" customWidth="1"/>
    <col min="8" max="10" width="11.5703125" customWidth="1"/>
    <col min="11" max="11" width="10.42578125" customWidth="1"/>
    <col min="12" max="12" width="21.42578125" customWidth="1"/>
    <col min="13" max="13" width="16.85546875" customWidth="1"/>
    <col min="14" max="16" width="15.7109375" customWidth="1"/>
    <col min="17" max="17" width="12.7109375" customWidth="1"/>
    <col min="18" max="18" width="15" customWidth="1"/>
  </cols>
  <sheetData>
    <row r="1" spans="1:18" ht="11.2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6" t="s">
        <v>59</v>
      </c>
      <c r="H1" s="1" t="s">
        <v>6</v>
      </c>
      <c r="I1" s="4" t="s">
        <v>7</v>
      </c>
      <c r="J1" s="2" t="s">
        <v>8</v>
      </c>
      <c r="K1" s="5" t="s">
        <v>9</v>
      </c>
      <c r="L1" s="6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6" t="s">
        <v>15</v>
      </c>
      <c r="R1" s="6" t="s">
        <v>16</v>
      </c>
    </row>
    <row r="2" spans="1:18" ht="11.25" customHeight="1" x14ac:dyDescent="0.25">
      <c r="A2" s="25">
        <v>44600</v>
      </c>
      <c r="B2" s="20" t="s">
        <v>23</v>
      </c>
      <c r="C2" s="26" t="s">
        <v>33</v>
      </c>
      <c r="D2" s="24">
        <v>35000000</v>
      </c>
      <c r="E2" s="27" t="s">
        <v>34</v>
      </c>
      <c r="F2" s="8" t="s">
        <v>21</v>
      </c>
      <c r="G2" s="8" t="s">
        <v>60</v>
      </c>
      <c r="H2" s="19"/>
      <c r="I2" s="12">
        <v>1</v>
      </c>
      <c r="J2" s="12"/>
      <c r="K2" s="13"/>
      <c r="L2" s="21" t="s">
        <v>19</v>
      </c>
      <c r="M2" s="14">
        <f t="shared" ref="M2:M3" si="0">D2</f>
        <v>35000000</v>
      </c>
      <c r="N2" s="15"/>
      <c r="O2" s="28" t="s">
        <v>32</v>
      </c>
      <c r="P2" s="16">
        <f>IF(L2="Contratado",M2-D2, IF(L2="Adjudicado",M2-D2,0))</f>
        <v>0</v>
      </c>
      <c r="Q2" s="17">
        <v>0</v>
      </c>
      <c r="R2" s="18" t="s">
        <v>20</v>
      </c>
    </row>
    <row r="3" spans="1:18" ht="11.25" customHeight="1" x14ac:dyDescent="0.25">
      <c r="A3" s="25">
        <v>44603</v>
      </c>
      <c r="B3" s="20" t="s">
        <v>23</v>
      </c>
      <c r="C3" s="26" t="s">
        <v>35</v>
      </c>
      <c r="D3" s="24">
        <v>20000000</v>
      </c>
      <c r="E3" s="27" t="s">
        <v>36</v>
      </c>
      <c r="F3" s="8" t="s">
        <v>21</v>
      </c>
      <c r="G3" s="8" t="s">
        <v>60</v>
      </c>
      <c r="H3" s="19"/>
      <c r="I3" s="12">
        <v>2</v>
      </c>
      <c r="J3" s="12"/>
      <c r="K3" s="13"/>
      <c r="L3" s="21" t="s">
        <v>19</v>
      </c>
      <c r="M3" s="14">
        <f t="shared" si="0"/>
        <v>20000000</v>
      </c>
      <c r="N3" s="15"/>
      <c r="O3" s="28" t="s">
        <v>32</v>
      </c>
      <c r="P3" s="16">
        <f>IF(L3="Contratado",M3-D3, IF(L3="Adjudicado",M3-D3,0))</f>
        <v>0</v>
      </c>
      <c r="Q3" s="17">
        <v>0</v>
      </c>
      <c r="R3" s="18" t="s">
        <v>20</v>
      </c>
    </row>
    <row r="4" spans="1:18" ht="11.25" customHeight="1" x14ac:dyDescent="0.25">
      <c r="A4" s="25">
        <v>44613</v>
      </c>
      <c r="B4" s="20" t="s">
        <v>23</v>
      </c>
      <c r="C4" s="26" t="s">
        <v>37</v>
      </c>
      <c r="D4" s="24">
        <v>77224710</v>
      </c>
      <c r="E4" s="27" t="s">
        <v>38</v>
      </c>
      <c r="F4" s="8" t="s">
        <v>21</v>
      </c>
      <c r="G4" s="8" t="s">
        <v>60</v>
      </c>
      <c r="H4" s="19"/>
      <c r="I4" s="12">
        <v>1</v>
      </c>
      <c r="J4" s="12"/>
      <c r="K4" s="13"/>
      <c r="L4" s="21" t="s">
        <v>19</v>
      </c>
      <c r="M4" s="14">
        <v>76517000</v>
      </c>
      <c r="N4" s="15"/>
      <c r="O4" s="22" t="s">
        <v>31</v>
      </c>
      <c r="P4" s="16">
        <f>IF(L4="Contratado",M4-D4, IF(L4="Adjudicado",M4-D4,0))</f>
        <v>-707710</v>
      </c>
      <c r="Q4" s="17">
        <v>-9.1642946929999993E-3</v>
      </c>
      <c r="R4" s="18" t="s">
        <v>20</v>
      </c>
    </row>
    <row r="5" spans="1:18" ht="11.25" customHeight="1" x14ac:dyDescent="0.25">
      <c r="A5" s="25">
        <v>44613</v>
      </c>
      <c r="B5" s="20" t="s">
        <v>23</v>
      </c>
      <c r="C5" s="26" t="s">
        <v>39</v>
      </c>
      <c r="D5" s="24">
        <v>85000000</v>
      </c>
      <c r="E5" s="27" t="s">
        <v>40</v>
      </c>
      <c r="F5" s="8" t="s">
        <v>21</v>
      </c>
      <c r="G5" s="8" t="s">
        <v>61</v>
      </c>
      <c r="H5" s="19"/>
      <c r="I5" s="12">
        <v>3</v>
      </c>
      <c r="J5" s="12"/>
      <c r="K5" s="13"/>
      <c r="L5" s="21" t="s">
        <v>28</v>
      </c>
      <c r="M5" s="14"/>
      <c r="N5" s="15"/>
      <c r="O5" s="28" t="s">
        <v>32</v>
      </c>
      <c r="P5" s="16">
        <f>IF(L5="Contratado",M5-D5, IF(L5="Adjudicado",M5-D5,0))</f>
        <v>0</v>
      </c>
      <c r="Q5" s="17">
        <v>0</v>
      </c>
      <c r="R5" s="18" t="s">
        <v>20</v>
      </c>
    </row>
    <row r="6" spans="1:18" ht="11.25" customHeight="1" x14ac:dyDescent="0.25">
      <c r="A6" s="25">
        <v>44609</v>
      </c>
      <c r="B6" s="7" t="s">
        <v>17</v>
      </c>
      <c r="C6" s="26" t="s">
        <v>41</v>
      </c>
      <c r="D6" s="24">
        <v>16417000</v>
      </c>
      <c r="E6" s="27" t="s">
        <v>42</v>
      </c>
      <c r="F6" s="8" t="s">
        <v>21</v>
      </c>
      <c r="G6" s="8" t="s">
        <v>60</v>
      </c>
      <c r="H6" s="19"/>
      <c r="I6" s="12">
        <v>3</v>
      </c>
      <c r="J6" s="12"/>
      <c r="K6" s="13"/>
      <c r="L6" s="21" t="s">
        <v>19</v>
      </c>
      <c r="M6" s="14">
        <v>13863000</v>
      </c>
      <c r="N6" s="15"/>
      <c r="O6" s="22" t="s">
        <v>31</v>
      </c>
      <c r="P6" s="16">
        <f>IF(L6="Contratado",M6-D6, IF(L6="Adjudicado",M6-D6,0))</f>
        <v>-2554000</v>
      </c>
      <c r="Q6" s="17">
        <v>-0.1555704453</v>
      </c>
      <c r="R6" s="18" t="s">
        <v>20</v>
      </c>
    </row>
    <row r="7" spans="1:18" ht="11.25" customHeight="1" x14ac:dyDescent="0.25">
      <c r="A7" s="25">
        <v>44614</v>
      </c>
      <c r="B7" s="7" t="s">
        <v>17</v>
      </c>
      <c r="C7" s="26" t="s">
        <v>43</v>
      </c>
      <c r="D7" s="24">
        <v>66947640</v>
      </c>
      <c r="E7" s="27" t="s">
        <v>44</v>
      </c>
      <c r="F7" s="8" t="s">
        <v>21</v>
      </c>
      <c r="G7" s="8" t="s">
        <v>61</v>
      </c>
      <c r="H7" s="29">
        <v>44624</v>
      </c>
      <c r="I7" s="12">
        <v>9</v>
      </c>
      <c r="J7" s="12"/>
      <c r="K7" s="13"/>
      <c r="L7" s="21" t="s">
        <v>28</v>
      </c>
      <c r="M7" s="14"/>
      <c r="N7" s="15"/>
      <c r="O7" s="22" t="s">
        <v>31</v>
      </c>
      <c r="P7" s="16">
        <f>IF(L7="Contratado",M7-D7, IF(L7="Adjudicado",M7-D7,0))</f>
        <v>0</v>
      </c>
      <c r="Q7" s="17">
        <v>0</v>
      </c>
      <c r="R7" s="18" t="s">
        <v>20</v>
      </c>
    </row>
    <row r="8" spans="1:18" ht="11.25" customHeight="1" x14ac:dyDescent="0.25">
      <c r="A8" s="25">
        <v>44613</v>
      </c>
      <c r="B8" s="9" t="s">
        <v>22</v>
      </c>
      <c r="C8" s="26" t="s">
        <v>45</v>
      </c>
      <c r="D8" s="24">
        <v>49935375</v>
      </c>
      <c r="E8" s="27" t="s">
        <v>46</v>
      </c>
      <c r="F8" s="8" t="s">
        <v>21</v>
      </c>
      <c r="G8" s="8" t="s">
        <v>60</v>
      </c>
      <c r="H8" s="19"/>
      <c r="I8" s="12">
        <v>9</v>
      </c>
      <c r="J8" s="12"/>
      <c r="K8" s="13"/>
      <c r="L8" s="21" t="s">
        <v>19</v>
      </c>
      <c r="M8" s="14">
        <v>29700000</v>
      </c>
      <c r="N8" s="15"/>
      <c r="O8" s="22" t="s">
        <v>31</v>
      </c>
      <c r="P8" s="16">
        <f>IF(L8="Contratado",M8-D8, IF(L8="Adjudicado",M8-D8,0))</f>
        <v>-20235375</v>
      </c>
      <c r="Q8" s="17">
        <v>-0.40523126139999999</v>
      </c>
      <c r="R8" s="18" t="s">
        <v>20</v>
      </c>
    </row>
    <row r="9" spans="1:18" ht="11.25" customHeight="1" x14ac:dyDescent="0.25">
      <c r="A9" s="25">
        <v>44603</v>
      </c>
      <c r="B9" s="20" t="s">
        <v>23</v>
      </c>
      <c r="C9" s="26" t="s">
        <v>47</v>
      </c>
      <c r="D9" s="24">
        <v>632238837</v>
      </c>
      <c r="E9" s="27" t="s">
        <v>48</v>
      </c>
      <c r="F9" s="23" t="s">
        <v>49</v>
      </c>
      <c r="G9" s="23" t="s">
        <v>61</v>
      </c>
      <c r="H9" s="29">
        <v>44627</v>
      </c>
      <c r="I9" s="12">
        <v>2</v>
      </c>
      <c r="J9" s="12"/>
      <c r="K9" s="13"/>
      <c r="L9" s="21" t="s">
        <v>28</v>
      </c>
      <c r="M9" s="14"/>
      <c r="N9" s="15"/>
      <c r="O9" s="28" t="s">
        <v>32</v>
      </c>
      <c r="P9" s="16">
        <f>IF(L9="Contratado",M9-D9, IF(L9="Adjudicado",M9-D9,0))</f>
        <v>0</v>
      </c>
      <c r="Q9" s="17">
        <v>0</v>
      </c>
      <c r="R9" s="18" t="s">
        <v>20</v>
      </c>
    </row>
    <row r="10" spans="1:18" ht="11.25" customHeight="1" x14ac:dyDescent="0.25">
      <c r="A10" s="25">
        <v>44603</v>
      </c>
      <c r="B10" s="20" t="s">
        <v>24</v>
      </c>
      <c r="C10" s="30" t="s">
        <v>50</v>
      </c>
      <c r="D10" s="24">
        <v>2734957237.3000002</v>
      </c>
      <c r="E10" s="27" t="s">
        <v>51</v>
      </c>
      <c r="F10" s="18" t="s">
        <v>30</v>
      </c>
      <c r="G10" s="23" t="s">
        <v>61</v>
      </c>
      <c r="H10" s="29">
        <v>44650</v>
      </c>
      <c r="I10" s="19"/>
      <c r="J10" s="12"/>
      <c r="K10" s="13"/>
      <c r="L10" s="21" t="s">
        <v>28</v>
      </c>
      <c r="M10" s="14"/>
      <c r="N10" s="15"/>
      <c r="O10" s="22" t="s">
        <v>31</v>
      </c>
      <c r="P10" s="16">
        <f>IF(L10="Contratado",M10-D10, IF(L10="Adjudicado",M10-D10,0))</f>
        <v>0</v>
      </c>
      <c r="Q10" s="17">
        <v>0</v>
      </c>
      <c r="R10" s="18" t="s">
        <v>20</v>
      </c>
    </row>
    <row r="11" spans="1:18" ht="11.25" customHeight="1" x14ac:dyDescent="0.25">
      <c r="A11" s="31">
        <v>44610</v>
      </c>
      <c r="B11" s="7" t="s">
        <v>17</v>
      </c>
      <c r="C11" s="26" t="s">
        <v>52</v>
      </c>
      <c r="D11" s="24">
        <v>357962035</v>
      </c>
      <c r="E11" s="27" t="s">
        <v>53</v>
      </c>
      <c r="F11" s="10" t="s">
        <v>18</v>
      </c>
      <c r="G11" s="23" t="s">
        <v>61</v>
      </c>
      <c r="H11" s="29">
        <v>44637</v>
      </c>
      <c r="I11" s="19"/>
      <c r="J11" s="12"/>
      <c r="K11" s="13"/>
      <c r="L11" s="21" t="s">
        <v>28</v>
      </c>
      <c r="M11" s="14"/>
      <c r="N11" s="15"/>
      <c r="O11" s="22" t="s">
        <v>31</v>
      </c>
      <c r="P11" s="16">
        <f>IF(L11="Contratado",M11-D11, IF(L11="Adjudicado",M11-D11,0))</f>
        <v>0</v>
      </c>
      <c r="Q11" s="17">
        <v>0</v>
      </c>
      <c r="R11" s="18" t="s">
        <v>20</v>
      </c>
    </row>
    <row r="12" spans="1:18" ht="11.25" customHeight="1" x14ac:dyDescent="0.25">
      <c r="A12" s="25">
        <v>44608</v>
      </c>
      <c r="B12" s="20" t="s">
        <v>24</v>
      </c>
      <c r="C12" s="26" t="s">
        <v>25</v>
      </c>
      <c r="D12" s="24">
        <v>935403040</v>
      </c>
      <c r="E12" s="27" t="s">
        <v>54</v>
      </c>
      <c r="F12" s="18" t="s">
        <v>30</v>
      </c>
      <c r="G12" s="23" t="s">
        <v>61</v>
      </c>
      <c r="H12" s="32">
        <v>44650</v>
      </c>
      <c r="I12" s="19"/>
      <c r="J12" s="12"/>
      <c r="K12" s="13"/>
      <c r="L12" s="21" t="s">
        <v>28</v>
      </c>
      <c r="M12" s="14"/>
      <c r="N12" s="15"/>
      <c r="O12" s="22" t="s">
        <v>31</v>
      </c>
      <c r="P12" s="16">
        <f>IF(L12="Contratado",M12-D12, IF(L12="Adjudicado",M12-D12,0))</f>
        <v>0</v>
      </c>
      <c r="Q12" s="17">
        <v>0</v>
      </c>
      <c r="R12" s="18" t="s">
        <v>20</v>
      </c>
    </row>
    <row r="13" spans="1:18" ht="11.25" customHeight="1" x14ac:dyDescent="0.25">
      <c r="A13" s="25">
        <v>44608</v>
      </c>
      <c r="B13" s="20" t="s">
        <v>24</v>
      </c>
      <c r="C13" s="26" t="s">
        <v>25</v>
      </c>
      <c r="D13" s="24">
        <v>561609752</v>
      </c>
      <c r="E13" s="11"/>
      <c r="F13" s="18" t="s">
        <v>30</v>
      </c>
      <c r="G13" s="23" t="s">
        <v>61</v>
      </c>
      <c r="H13" s="32">
        <v>44650</v>
      </c>
      <c r="I13" s="19"/>
      <c r="J13" s="12"/>
      <c r="K13" s="13"/>
      <c r="L13" s="21" t="s">
        <v>28</v>
      </c>
      <c r="M13" s="14"/>
      <c r="N13" s="15"/>
      <c r="O13" s="22" t="s">
        <v>31</v>
      </c>
      <c r="P13" s="16">
        <f>IF(L13="Contratado",M13-D13, IF(L13="Adjudicado",M13-D13,0))</f>
        <v>0</v>
      </c>
      <c r="Q13" s="17">
        <v>0</v>
      </c>
      <c r="R13" s="18" t="s">
        <v>20</v>
      </c>
    </row>
    <row r="14" spans="1:18" ht="11.25" customHeight="1" x14ac:dyDescent="0.25">
      <c r="A14" s="25">
        <v>44608</v>
      </c>
      <c r="B14" s="20" t="s">
        <v>24</v>
      </c>
      <c r="C14" s="26" t="s">
        <v>25</v>
      </c>
      <c r="D14" s="24">
        <v>779040032</v>
      </c>
      <c r="E14" s="11"/>
      <c r="F14" s="18" t="s">
        <v>30</v>
      </c>
      <c r="G14" s="23" t="s">
        <v>61</v>
      </c>
      <c r="H14" s="32">
        <v>44650</v>
      </c>
      <c r="I14" s="19"/>
      <c r="J14" s="12"/>
      <c r="K14" s="13"/>
      <c r="L14" s="21" t="s">
        <v>28</v>
      </c>
      <c r="M14" s="14"/>
      <c r="N14" s="15"/>
      <c r="O14" s="22" t="s">
        <v>31</v>
      </c>
      <c r="P14" s="16">
        <f>IF(L14="Contratado",M14-D14, IF(L14="Adjudicado",M14-D14,0))</f>
        <v>0</v>
      </c>
      <c r="Q14" s="17">
        <v>0</v>
      </c>
      <c r="R14" s="18" t="s">
        <v>20</v>
      </c>
    </row>
    <row r="15" spans="1:18" ht="11.25" customHeight="1" x14ac:dyDescent="0.25">
      <c r="A15" s="25">
        <v>44917</v>
      </c>
      <c r="B15" s="20" t="s">
        <v>24</v>
      </c>
      <c r="C15" s="26" t="s">
        <v>26</v>
      </c>
      <c r="D15" s="24">
        <v>1231456980</v>
      </c>
      <c r="E15" s="27" t="s">
        <v>27</v>
      </c>
      <c r="F15" s="10" t="s">
        <v>18</v>
      </c>
      <c r="G15" s="23" t="s">
        <v>61</v>
      </c>
      <c r="H15" s="32">
        <v>44650</v>
      </c>
      <c r="I15" s="12">
        <v>5</v>
      </c>
      <c r="J15" s="12">
        <v>5</v>
      </c>
      <c r="K15" s="13"/>
      <c r="L15" s="21" t="s">
        <v>28</v>
      </c>
      <c r="M15" s="14"/>
      <c r="N15" s="15"/>
      <c r="O15" s="22" t="s">
        <v>31</v>
      </c>
      <c r="P15" s="16">
        <f>IF(L15="Contratado",M15-D15, IF(L15="Adjudicado",M15-D15,0))</f>
        <v>0</v>
      </c>
      <c r="Q15" s="17">
        <v>0</v>
      </c>
      <c r="R15" s="18" t="s">
        <v>20</v>
      </c>
    </row>
    <row r="16" spans="1:18" ht="11.25" customHeight="1" x14ac:dyDescent="0.25">
      <c r="A16" s="25">
        <v>44917</v>
      </c>
      <c r="B16" s="20" t="s">
        <v>24</v>
      </c>
      <c r="C16" s="26" t="s">
        <v>26</v>
      </c>
      <c r="D16" s="24">
        <v>450426900</v>
      </c>
      <c r="E16" s="11"/>
      <c r="F16" s="10" t="s">
        <v>18</v>
      </c>
      <c r="G16" s="23" t="s">
        <v>61</v>
      </c>
      <c r="H16" s="32">
        <v>44650</v>
      </c>
      <c r="I16" s="19"/>
      <c r="J16" s="12">
        <v>5</v>
      </c>
      <c r="K16" s="13"/>
      <c r="L16" s="21" t="s">
        <v>28</v>
      </c>
      <c r="M16" s="14"/>
      <c r="N16" s="15"/>
      <c r="O16" s="22" t="s">
        <v>31</v>
      </c>
      <c r="P16" s="16">
        <f>IF(L16="Contratado",M16-D16, IF(L16="Adjudicado",M16-D16,0))</f>
        <v>0</v>
      </c>
      <c r="Q16" s="17">
        <v>0</v>
      </c>
      <c r="R16" s="18" t="s">
        <v>20</v>
      </c>
    </row>
    <row r="17" spans="1:18" ht="11.25" customHeight="1" x14ac:dyDescent="0.25">
      <c r="A17" s="25">
        <v>44917</v>
      </c>
      <c r="B17" s="20" t="s">
        <v>24</v>
      </c>
      <c r="C17" s="26" t="s">
        <v>26</v>
      </c>
      <c r="D17" s="24">
        <v>480807600</v>
      </c>
      <c r="E17" s="11"/>
      <c r="F17" s="10" t="s">
        <v>18</v>
      </c>
      <c r="G17" s="23" t="s">
        <v>61</v>
      </c>
      <c r="H17" s="32">
        <v>44650</v>
      </c>
      <c r="I17" s="19"/>
      <c r="J17" s="12">
        <v>5</v>
      </c>
      <c r="K17" s="13"/>
      <c r="L17" s="21" t="s">
        <v>28</v>
      </c>
      <c r="M17" s="14"/>
      <c r="N17" s="15"/>
      <c r="O17" s="22" t="s">
        <v>31</v>
      </c>
      <c r="P17" s="16">
        <f>IF(L17="Contratado",M17-D17, IF(L17="Adjudicado",M17-D17,0))</f>
        <v>0</v>
      </c>
      <c r="Q17" s="17">
        <v>0</v>
      </c>
      <c r="R17" s="18" t="s">
        <v>20</v>
      </c>
    </row>
    <row r="18" spans="1:18" ht="11.25" customHeight="1" x14ac:dyDescent="0.25">
      <c r="A18" s="25">
        <v>44917</v>
      </c>
      <c r="B18" s="20" t="s">
        <v>24</v>
      </c>
      <c r="C18" s="26" t="s">
        <v>26</v>
      </c>
      <c r="D18" s="24">
        <v>421125120</v>
      </c>
      <c r="E18" s="11"/>
      <c r="F18" s="10" t="s">
        <v>18</v>
      </c>
      <c r="G18" s="23" t="s">
        <v>61</v>
      </c>
      <c r="H18" s="32">
        <v>44650</v>
      </c>
      <c r="I18" s="19"/>
      <c r="J18" s="12">
        <v>5</v>
      </c>
      <c r="K18" s="13"/>
      <c r="L18" s="21" t="s">
        <v>28</v>
      </c>
      <c r="M18" s="14"/>
      <c r="N18" s="15"/>
      <c r="O18" s="22" t="s">
        <v>31</v>
      </c>
      <c r="P18" s="16">
        <f>IF(L18="Contratado",M18-D18, IF(L18="Adjudicado",M18-D18,0))</f>
        <v>0</v>
      </c>
      <c r="Q18" s="17">
        <v>0</v>
      </c>
      <c r="R18" s="18" t="s">
        <v>20</v>
      </c>
    </row>
    <row r="19" spans="1:18" ht="11.25" customHeight="1" x14ac:dyDescent="0.25">
      <c r="A19" s="25">
        <v>44917</v>
      </c>
      <c r="B19" s="20" t="s">
        <v>24</v>
      </c>
      <c r="C19" s="26" t="s">
        <v>26</v>
      </c>
      <c r="D19" s="24">
        <v>416183400</v>
      </c>
      <c r="E19" s="11"/>
      <c r="F19" s="10" t="s">
        <v>18</v>
      </c>
      <c r="G19" s="23" t="s">
        <v>61</v>
      </c>
      <c r="H19" s="32">
        <v>44650</v>
      </c>
      <c r="I19" s="19"/>
      <c r="J19" s="12">
        <v>5</v>
      </c>
      <c r="K19" s="13"/>
      <c r="L19" s="21" t="s">
        <v>28</v>
      </c>
      <c r="M19" s="14"/>
      <c r="N19" s="15"/>
      <c r="O19" s="22" t="s">
        <v>31</v>
      </c>
      <c r="P19" s="16">
        <f>IF(L19="Contratado",M19-D19, IF(L19="Adjudicado",M19-D19,0))</f>
        <v>0</v>
      </c>
      <c r="Q19" s="17">
        <v>0</v>
      </c>
      <c r="R19" s="18" t="s">
        <v>20</v>
      </c>
    </row>
    <row r="20" spans="1:18" ht="11.25" customHeight="1" x14ac:dyDescent="0.25">
      <c r="A20" s="25">
        <v>44615</v>
      </c>
      <c r="B20" s="20" t="s">
        <v>23</v>
      </c>
      <c r="C20" s="26" t="s">
        <v>55</v>
      </c>
      <c r="D20" s="24">
        <v>208000000</v>
      </c>
      <c r="E20" s="27" t="s">
        <v>56</v>
      </c>
      <c r="F20" s="10" t="s">
        <v>18</v>
      </c>
      <c r="G20" s="23" t="s">
        <v>61</v>
      </c>
      <c r="H20" s="29">
        <v>44644</v>
      </c>
      <c r="I20" s="19"/>
      <c r="J20" s="12"/>
      <c r="K20" s="13"/>
      <c r="L20" s="21" t="s">
        <v>28</v>
      </c>
      <c r="M20" s="14"/>
      <c r="N20" s="15"/>
      <c r="O20" s="28" t="s">
        <v>32</v>
      </c>
      <c r="P20" s="16">
        <f>IF(L20="Contratado",M20-D20, IF(L20="Adjudicado",M20-D20,0))</f>
        <v>0</v>
      </c>
      <c r="Q20" s="17">
        <v>0</v>
      </c>
      <c r="R20" s="18" t="s">
        <v>20</v>
      </c>
    </row>
    <row r="21" spans="1:18" ht="11.25" customHeight="1" x14ac:dyDescent="0.25">
      <c r="A21" s="25">
        <v>44620</v>
      </c>
      <c r="B21" s="20" t="s">
        <v>23</v>
      </c>
      <c r="C21" s="26" t="s">
        <v>57</v>
      </c>
      <c r="D21" s="24">
        <v>330000000</v>
      </c>
      <c r="E21" s="27" t="s">
        <v>58</v>
      </c>
      <c r="F21" s="10" t="s">
        <v>18</v>
      </c>
      <c r="G21" s="23" t="s">
        <v>61</v>
      </c>
      <c r="H21" s="29">
        <v>44652</v>
      </c>
      <c r="I21" s="19"/>
      <c r="J21" s="12"/>
      <c r="K21" s="13"/>
      <c r="L21" s="21" t="s">
        <v>29</v>
      </c>
      <c r="M21" s="14"/>
      <c r="N21" s="15"/>
      <c r="O21" s="28" t="s">
        <v>32</v>
      </c>
      <c r="P21" s="16">
        <f>IF(L21="Contratado",M21-D21, IF(L21="Adjudicado",M21-D21,0))</f>
        <v>0</v>
      </c>
      <c r="Q21" s="17">
        <v>0</v>
      </c>
      <c r="R21" s="18" t="s">
        <v>20</v>
      </c>
    </row>
    <row r="22" spans="1:18" ht="11.25" customHeight="1" x14ac:dyDescent="0.25">
      <c r="A22" s="25">
        <v>44620</v>
      </c>
      <c r="B22" s="20" t="s">
        <v>23</v>
      </c>
      <c r="C22" s="26" t="s">
        <v>57</v>
      </c>
      <c r="D22" s="24">
        <v>70000000</v>
      </c>
      <c r="E22" s="11"/>
      <c r="F22" s="10" t="s">
        <v>18</v>
      </c>
      <c r="G22" s="23" t="s">
        <v>61</v>
      </c>
      <c r="H22" s="29">
        <v>44652</v>
      </c>
      <c r="I22" s="19"/>
      <c r="J22" s="12"/>
      <c r="K22" s="13"/>
      <c r="L22" s="21" t="s">
        <v>29</v>
      </c>
      <c r="M22" s="14"/>
      <c r="N22" s="15"/>
      <c r="O22" s="28" t="s">
        <v>32</v>
      </c>
      <c r="P22" s="16">
        <f>IF(L22="Contratado",M22-D22, IF(L22="Adjudicado",M22-D22,0))</f>
        <v>0</v>
      </c>
      <c r="Q22" s="17">
        <v>0</v>
      </c>
      <c r="R22" s="18" t="s">
        <v>20</v>
      </c>
    </row>
  </sheetData>
  <autoFilter ref="A1:R22" xr:uid="{00000000-0009-0000-0000-000000000000}"/>
  <customSheetViews>
    <customSheetView guid="{35F3F2A9-5EDA-408E-9F74-42CAF1A04313}" filter="1" showAutoFilter="1">
      <pageMargins left="0.7" right="0.7" top="0.75" bottom="0.75" header="0.3" footer="0.3"/>
      <autoFilter ref="A1:P548" xr:uid="{38ABA844-398C-490E-9F1D-CDD30A2CFD2B}">
        <filterColumn colId="14">
          <filters blank="1">
            <filter val="$1,009,120"/>
            <filter val="-$1,103,000"/>
            <filter val="-$1,149,242"/>
            <filter val="-$1,215"/>
            <filter val="-$1,240,766,922"/>
            <filter val="-$1,258,436"/>
            <filter val="-$1,315"/>
            <filter val="-$1,447,833"/>
            <filter val="-$1,471,719"/>
            <filter val="-$1,502,468"/>
            <filter val="-$1,516,042"/>
            <filter val="-$1,524,952"/>
            <filter val="-$1,565,352"/>
            <filter val="-$1,712,805"/>
            <filter val="-$1,756,487"/>
            <filter val="-$1,833,740"/>
            <filter val="-$1,855,990"/>
            <filter val="-$1,877,097"/>
            <filter val="-$1,966,200"/>
            <filter val="-$10,000"/>
            <filter val="$100,000,000"/>
            <filter val="-$103,975"/>
            <filter val="-$106,353"/>
            <filter val="-$11,464,310"/>
            <filter val="-$114,843,633"/>
            <filter val="-$12,432,613"/>
            <filter val="-$123,812,312"/>
            <filter val="-$127,522,000"/>
            <filter val="$13,577,700"/>
            <filter val="-$13,784,960"/>
            <filter val="-$132,988"/>
            <filter val="-$137,073,554"/>
            <filter val="-$14,360,598"/>
            <filter val="-$14,448,000"/>
            <filter val="-$14,557"/>
            <filter val="-$14,650,005"/>
            <filter val="-$140,291"/>
            <filter val="-$15,061,331"/>
            <filter val="-$15,067,968"/>
            <filter val="-$15,280,769"/>
            <filter val="-$151,460"/>
            <filter val="-$156,278,146"/>
            <filter val="-$16"/>
            <filter val="-$16,505,212"/>
            <filter val="-$17,724,747"/>
            <filter val="-$19"/>
            <filter val="-$19,767,494"/>
            <filter val="-$2,222,860"/>
            <filter val="-$2,232,700"/>
            <filter val="-$2,240,582"/>
            <filter val="-$2,443,997"/>
            <filter val="-$2,556,266"/>
            <filter val="-$2,664"/>
            <filter val="-$2,758"/>
            <filter val="-$2,828,559"/>
            <filter val="-$2,970,218"/>
            <filter val="-$2,985,762"/>
            <filter val="-$2,999,270"/>
            <filter val="-$20,025,780"/>
            <filter val="-$200,348"/>
            <filter val="-$201,361,844"/>
            <filter val="-$21,155,521"/>
            <filter val="-$21,227,568"/>
            <filter val="-$21,348,685"/>
            <filter val="-$21,961,159"/>
            <filter val="-$211,750"/>
            <filter val="-$219,660"/>
            <filter val="-$22,563,604"/>
            <filter val="-$226,819"/>
            <filter val="-$23,804,631"/>
            <filter val="-$232,338,129"/>
            <filter val="-$238"/>
            <filter val="-$24,008,080"/>
            <filter val="-$24,253,186"/>
            <filter val="-$246,833"/>
            <filter val="-$26,362,439"/>
            <filter val="-$26,998,419"/>
            <filter val="-$27,529"/>
            <filter val="-$286,050"/>
            <filter val="-$29,345,134"/>
            <filter val="-$3,001,655"/>
            <filter val="-$3,250,318"/>
            <filter val="-$3,325,650"/>
            <filter val="-$3,394,105"/>
            <filter val="-$3,413,291"/>
            <filter val="-$3,587,850"/>
            <filter val="-$3,603"/>
            <filter val="-$3,661,000"/>
            <filter val="-$3,696,667"/>
            <filter val="-$30,178,541"/>
            <filter val="-$30,885,966"/>
            <filter val="-$31,279,556"/>
            <filter val="-$31,672,575"/>
            <filter val="-$316,295,675"/>
            <filter val="-$32,378,667"/>
            <filter val="-$321,616,518"/>
            <filter val="-$321,633"/>
            <filter val="-$33,625,394"/>
            <filter val="-$35,033,672"/>
            <filter val="-$354,000"/>
            <filter val="-$37,613,622"/>
            <filter val="-$385,000"/>
            <filter val="-$396,756"/>
            <filter val="-$4,387,720"/>
            <filter val="-$4,436,619"/>
            <filter val="-$4,773,477"/>
            <filter val="-$4,994,282"/>
            <filter val="-$412,026"/>
            <filter val="-$42,802,567"/>
            <filter val="-$43,034"/>
            <filter val="-$43,161,690"/>
            <filter val="-$44,948,285"/>
            <filter val="-$447,837"/>
            <filter val="-$450,815,165"/>
            <filter val="-$452,268,847"/>
            <filter val="-$46,325,878"/>
            <filter val="-$468,000"/>
            <filter val="-$478,983"/>
            <filter val="-$48,848,676"/>
            <filter val="-$5,000"/>
            <filter val="-$5,215,006"/>
            <filter val="-$5,570,361"/>
            <filter val="-$5,573,026"/>
            <filter val="-$500"/>
            <filter val="-$53,482,529"/>
            <filter val="-$577,361"/>
            <filter val="-$579,543,904"/>
            <filter val="-$58,841,532"/>
            <filter val="-$584,651"/>
            <filter val="-$6"/>
            <filter val="-$6,155,366"/>
            <filter val="-$6,196,585"/>
            <filter val="-$6,381,570"/>
            <filter val="-$6,500,000"/>
            <filter val="-$6,788"/>
            <filter val="-$6,840,305"/>
            <filter val="-$6,934,963"/>
            <filter val="-$60,000"/>
            <filter val="-$61,575,000"/>
            <filter val="-$619,750"/>
            <filter val="-$62,760,097"/>
            <filter val="-$632,230"/>
            <filter val="-$644,791"/>
            <filter val="$646,336,644"/>
            <filter val="-$664,246,907"/>
            <filter val="-$680,500"/>
            <filter val="-$7,092,691"/>
            <filter val="-$7,436,597"/>
            <filter val="-$7,559,439"/>
            <filter val="-$7,997,589"/>
            <filter val="-$707"/>
            <filter val="-$71,281"/>
            <filter val="-$714"/>
            <filter val="-$72,233"/>
            <filter val="-$72,626,222"/>
            <filter val="-$754,850"/>
            <filter val="-$768,733"/>
            <filter val="-$77"/>
            <filter val="-$788,210"/>
            <filter val="-$8,133,338"/>
            <filter val="-$8,172,899"/>
            <filter val="-$8,289,080"/>
            <filter val="-$8,923,432"/>
            <filter val="-$80,497,184"/>
            <filter val="-$81,173,924"/>
            <filter val="-$84,668"/>
            <filter val="-$849,077"/>
            <filter val="-$85,297,656"/>
            <filter val="-$89,826"/>
            <filter val="-$9,100,000"/>
            <filter val="-$9,520,000"/>
            <filter val="-$9,667,175"/>
            <filter val="-$9,846,397"/>
            <filter val="-$9,955,296"/>
            <filter val="-$904,139"/>
            <filter val="-$904,248"/>
            <filter val="-$966,266"/>
            <filter val="-$985"/>
            <filter val="-$990,318"/>
          </filters>
        </filterColumn>
      </autoFilter>
    </customSheetView>
    <customSheetView guid="{6E82C42E-5638-443E-9337-4E0B14F09767}" filter="1" showAutoFilter="1">
      <pageMargins left="0.7" right="0.7" top="0.75" bottom="0.75" header="0.3" footer="0.3"/>
      <autoFilter ref="A1:P537" xr:uid="{5C619FF3-0132-4AA6-9778-34AA738A54D1}"/>
    </customSheetView>
  </customSheetViews>
  <hyperlinks>
    <hyperlink ref="E2" r:id="rId1" xr:uid="{00000000-0004-0000-0000-000015020000}"/>
    <hyperlink ref="E3" r:id="rId2" xr:uid="{00000000-0004-0000-0000-000016020000}"/>
    <hyperlink ref="E4" r:id="rId3" xr:uid="{00000000-0004-0000-0000-000017020000}"/>
    <hyperlink ref="E5" r:id="rId4" xr:uid="{00000000-0004-0000-0000-000018020000}"/>
    <hyperlink ref="E6" r:id="rId5" xr:uid="{00000000-0004-0000-0000-00001B020000}"/>
    <hyperlink ref="E7" r:id="rId6" xr:uid="{00000000-0004-0000-0000-00001C020000}"/>
    <hyperlink ref="E8" r:id="rId7" xr:uid="{00000000-0004-0000-0000-00001F020000}"/>
    <hyperlink ref="E9" r:id="rId8" xr:uid="{00000000-0004-0000-0000-000020020000}"/>
    <hyperlink ref="E10" r:id="rId9" xr:uid="{00000000-0004-0000-0000-000021020000}"/>
    <hyperlink ref="E11" r:id="rId10" xr:uid="{00000000-0004-0000-0000-000022020000}"/>
    <hyperlink ref="E12" r:id="rId11" xr:uid="{00000000-0004-0000-0000-000024020000}"/>
    <hyperlink ref="E15" r:id="rId12" xr:uid="{00000000-0004-0000-0000-000025020000}"/>
    <hyperlink ref="E20" r:id="rId13" xr:uid="{00000000-0004-0000-0000-000029020000}"/>
    <hyperlink ref="E21" r:id="rId14" xr:uid="{00000000-0004-0000-0000-00002A02000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Andrea Ruiz Cañas</dc:creator>
  <cp:lastModifiedBy>Tatiana Andrea Ruiz Cañas</cp:lastModifiedBy>
  <dcterms:created xsi:type="dcterms:W3CDTF">2022-03-25T21:10:55Z</dcterms:created>
  <dcterms:modified xsi:type="dcterms:W3CDTF">2022-03-25T21:13:33Z</dcterms:modified>
</cp:coreProperties>
</file>