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2 - Diciembre\Publicados\"/>
    </mc:Choice>
  </mc:AlternateContent>
  <xr:revisionPtr revIDLastSave="0" documentId="13_ncr:1_{6A60D9DE-02EB-4353-B199-68482CDEFFF9}" xr6:coauthVersionLast="47" xr6:coauthVersionMax="47" xr10:uidLastSave="{00000000-0000-0000-0000-000000000000}"/>
  <bookViews>
    <workbookView xWindow="22932" yWindow="-6516" windowWidth="38616" windowHeight="21096" xr2:uid="{00000000-000D-0000-FFFF-FFFF00000000}"/>
  </bookViews>
  <sheets>
    <sheet name="Plan de Acción" sheetId="14" r:id="rId1"/>
  </sheets>
  <definedNames>
    <definedName name="_xlnm._FilterDatabase" localSheetId="0" hidden="1">'Plan de Acción'!$A$8:$AA$11</definedName>
    <definedName name="_xlnm.Print_Area" localSheetId="0">'Plan de Acción'!$A$1:$AE$11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1" i="14" l="1"/>
  <c r="AA11" i="14"/>
  <c r="AA10" i="14"/>
  <c r="AA9" i="14"/>
  <c r="U11" i="14"/>
  <c r="U10" i="14"/>
  <c r="U9" i="14"/>
  <c r="N9" i="14"/>
  <c r="N10" i="14"/>
  <c r="A11" i="14" l="1"/>
  <c r="AC11" i="14"/>
  <c r="S11" i="14"/>
  <c r="W11" i="14"/>
  <c r="X11" i="14"/>
  <c r="Y11" i="14"/>
  <c r="Z11" i="14"/>
  <c r="Q11" i="14"/>
  <c r="R11" i="14"/>
  <c r="T11" i="14"/>
  <c r="P11" i="14"/>
  <c r="V10" i="14" l="1"/>
  <c r="V9" i="14"/>
  <c r="AB9" i="14" s="1"/>
  <c r="N11" i="14"/>
  <c r="AB10" i="14" l="1"/>
  <c r="V11" i="14"/>
</calcChain>
</file>

<file path=xl/sharedStrings.xml><?xml version="1.0" encoding="utf-8"?>
<sst xmlns="http://schemas.openxmlformats.org/spreadsheetml/2006/main" count="61" uniqueCount="51">
  <si>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</si>
  <si>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</si>
  <si>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</si>
  <si>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</si>
  <si>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</si>
  <si>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</si>
  <si>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</si>
  <si>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</si>
  <si>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</si>
  <si>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</si>
  <si>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</si>
  <si>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</si>
  <si>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</si>
  <si>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</si>
  <si>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</si>
  <si>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</si>
  <si>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</si>
  <si>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</si>
  <si>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</si>
  <si>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</si>
  <si>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</si>
  <si>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</si>
  <si>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</si>
  <si>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</si>
  <si>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</si>
  <si>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</si>
  <si>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</si>
  <si>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</si>
  <si>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</si>
  <si>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</si>
  <si>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</si>
  <si>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</si>
  <si>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</si>
  <si>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</si>
  <si>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</si>
  <si>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</si>
  <si>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</si>
  <si>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</si>
  <si>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INSTITUTO DE SALUD DE BUCARAMANGA - ISABU</t>
  </si>
  <si>
    <t>BUCARAMANGA EQUITATIVA E INCLUYENTE: UNA CIUDAD DE BIENESTAR</t>
  </si>
  <si>
    <t>Mantener la infraestructura física de los 22 centros de salud y las 2 unidades hospitalarias de la ESE ISABU.</t>
  </si>
  <si>
    <t>Número de centros de salud y unidades hospitalarias de la ESE ISABU mantenidos con infraestructura física mantenida.</t>
  </si>
  <si>
    <t>ISABU</t>
  </si>
  <si>
    <t>Mantener en funcionamientos las 3 ambulancias con el fin de mejorar el sistema de referencia y contrareferencia interna de la ESE ISABU.</t>
  </si>
  <si>
    <t>Número de ambulancias mantenidas en funcionamiento con el fin de mejorar el sistema de referencia y contrareferencia interna de la ESE ISABU.</t>
  </si>
  <si>
    <t>Germán Gómez</t>
  </si>
  <si>
    <t>201020201
201020102</t>
  </si>
  <si>
    <t>7/01/202</t>
  </si>
  <si>
    <r>
      <t xml:space="preserve">Código:  </t>
    </r>
    <r>
      <rPr>
        <sz val="11"/>
        <rFont val="Arial"/>
        <family val="2"/>
      </rPr>
      <t>F-DPM-1210-238,37-030</t>
    </r>
  </si>
  <si>
    <t>Prestación De Servicios De Salud</t>
  </si>
  <si>
    <t>Salud Con Calidad, Garantía De Una Ciudad De Oportunidades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</si>
</sst>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2" fontId="3" fillId="0" borderId="0" applyFont="0" applyFill="0" applyBorder="0" applyAlignment="0" applyProtection="0"/>
  </cellStyleXfs>
  <cellXfs count="58">
    <xf numFmtId="0" fontId="0" fillId="0" borderId="0" xfId="0"/>
    <xf numFmtId="164" fontId="6" fillId="0" borderId="2" xfId="0" applyNumberFormat="1" applyFont="1" applyBorder="1" applyAlignment="1">
      <alignment horizontal="justify" vertical="center" wrapText="1"/>
    </xf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0" fontId="9" fillId="0" borderId="2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right" vertical="center" wrapText="1"/>
    </xf>
    <xf numFmtId="5" fontId="6" fillId="2" borderId="2" xfId="108" applyNumberFormat="1" applyFont="1" applyFill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/>
    </xf>
    <xf numFmtId="3" fontId="9" fillId="0" borderId="3" xfId="0" applyNumberFormat="1" applyFont="1" applyBorder="1" applyAlignment="1">
      <alignment horizontal="right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horizontal="justify" vertical="center" wrapText="1"/>
    </xf>
    <xf numFmtId="0" fontId="0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justify" vertical="center" wrapText="1"/>
    </xf>
    <xf numFmtId="42" fontId="0" fillId="0" borderId="0" xfId="110" applyFont="1" applyBorder="1" applyAlignment="1">
      <alignment vertical="center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0" builtinId="7"/>
    <cellStyle name="Normal" xfId="0" builtinId="0"/>
    <cellStyle name="Normal 2" xfId="109" xr:uid="{00000000-0005-0000-0000-00006D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637466</xdr:colOff>
      <xdr:row>3</xdr:row>
      <xdr:rowOff>131164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zoomScale="70" zoomScaleNormal="70" zoomScaleSheetLayoutView="70" workbookViewId="0">
      <selection activeCell="E33" sqref="E33"/>
    </sheetView>
  </sheetViews>
  <sheetFormatPr baseColWidth="10" defaultColWidth="11.19921875" defaultRowHeight="13.8" x14ac:dyDescent="0.25"/>
  <cols>
    <col min="1" max="1" width="5.19921875" style="2" customWidth="1"/>
    <col min="2" max="2" width="15.69921875" style="2" customWidth="1"/>
    <col min="3" max="3" width="15.59765625" style="2" customWidth="1"/>
    <col min="4" max="4" width="13.59765625" style="2" customWidth="1"/>
    <col min="5" max="6" width="29.09765625" style="2" customWidth="1"/>
    <col min="7" max="7" width="9.5" style="2" customWidth="1"/>
    <col min="8" max="8" width="15" style="2" customWidth="1"/>
    <col min="9" max="9" width="14" style="2" customWidth="1"/>
    <col min="10" max="10" width="11.3984375" style="2" bestFit="1" customWidth="1"/>
    <col min="11" max="11" width="16" style="2" customWidth="1"/>
    <col min="12" max="13" width="14.8984375" style="2" customWidth="1"/>
    <col min="14" max="14" width="11.19921875" style="2" bestFit="1" customWidth="1"/>
    <col min="15" max="15" width="12.19921875" style="2" customWidth="1"/>
    <col min="16" max="16" width="16.19921875" style="2" customWidth="1"/>
    <col min="17" max="17" width="6.59765625" style="2" customWidth="1"/>
    <col min="18" max="18" width="6.69921875" style="2" customWidth="1"/>
    <col min="19" max="19" width="16.19921875" style="2" customWidth="1"/>
    <col min="20" max="20" width="8.8984375" style="2" customWidth="1"/>
    <col min="21" max="21" width="18.3984375" style="2" customWidth="1"/>
    <col min="22" max="22" width="13" style="2" customWidth="1"/>
    <col min="23" max="23" width="6.09765625" style="2" customWidth="1"/>
    <col min="24" max="24" width="6.59765625" style="2" customWidth="1"/>
    <col min="25" max="25" width="16.8984375" style="2" customWidth="1"/>
    <col min="26" max="26" width="9.09765625" style="2" customWidth="1"/>
    <col min="27" max="27" width="19.5" style="2" customWidth="1"/>
    <col min="28" max="28" width="12.8984375" style="2" customWidth="1"/>
    <col min="29" max="29" width="20.19921875" style="2" customWidth="1"/>
    <col min="30" max="30" width="15.69921875" style="2" customWidth="1"/>
    <col min="31" max="31" width="15.3984375" style="2" customWidth="1"/>
    <col min="32" max="16384" width="11.19921875" style="2"/>
  </cols>
  <sheetData>
    <row r="1" spans="1:31" x14ac:dyDescent="0.25">
      <c r="A1" s="53"/>
      <c r="B1" s="51" t="s">
        <v>38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47" t="s">
        <v>48</v>
      </c>
      <c r="AD1" s="47"/>
      <c r="AE1" s="47"/>
    </row>
    <row r="2" spans="1:31" x14ac:dyDescent="0.25">
      <c r="A2" s="53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48" t="s">
        <v>37</v>
      </c>
      <c r="AD2" s="48"/>
      <c r="AE2" s="48"/>
    </row>
    <row r="3" spans="1:31" x14ac:dyDescent="0.25">
      <c r="A3" s="53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48" t="s">
        <v>34</v>
      </c>
      <c r="AD3" s="48"/>
      <c r="AE3" s="48"/>
    </row>
    <row r="4" spans="1:31" x14ac:dyDescent="0.25">
      <c r="A4" s="53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48" t="s">
        <v>33</v>
      </c>
      <c r="AD4" s="48"/>
      <c r="AE4" s="48"/>
    </row>
    <row r="5" spans="1:31" x14ac:dyDescent="0.25">
      <c r="A5" s="54" t="s">
        <v>31</v>
      </c>
      <c r="B5" s="54"/>
      <c r="C5" s="54"/>
      <c r="D5" s="56" t="s">
        <v>47</v>
      </c>
      <c r="E5" s="56"/>
      <c r="F5" s="56"/>
      <c r="G5" s="56"/>
      <c r="H5" s="56"/>
      <c r="I5" s="56"/>
      <c r="J5" s="56"/>
      <c r="K5" s="56"/>
      <c r="L5" s="56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4"/>
    </row>
    <row r="6" spans="1:31" x14ac:dyDescent="0.25">
      <c r="A6" s="55" t="s">
        <v>32</v>
      </c>
      <c r="B6" s="55"/>
      <c r="C6" s="55"/>
      <c r="D6" s="57">
        <v>44561</v>
      </c>
      <c r="E6" s="57"/>
      <c r="F6" s="57"/>
      <c r="G6" s="57"/>
      <c r="H6" s="57"/>
      <c r="I6" s="57"/>
      <c r="J6" s="57"/>
      <c r="K6" s="57"/>
      <c r="L6" s="57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5"/>
      <c r="AE6" s="6"/>
    </row>
    <row r="7" spans="1:31" x14ac:dyDescent="0.25">
      <c r="A7" s="7"/>
      <c r="B7" s="50" t="s">
        <v>10</v>
      </c>
      <c r="C7" s="50"/>
      <c r="D7" s="50"/>
      <c r="E7" s="50"/>
      <c r="F7" s="50"/>
      <c r="G7" s="50" t="s">
        <v>11</v>
      </c>
      <c r="H7" s="50"/>
      <c r="I7" s="50"/>
      <c r="J7" s="50"/>
      <c r="K7" s="50"/>
      <c r="L7" s="50" t="s">
        <v>26</v>
      </c>
      <c r="M7" s="50"/>
      <c r="N7" s="50"/>
      <c r="O7" s="50" t="s">
        <v>24</v>
      </c>
      <c r="P7" s="50"/>
      <c r="Q7" s="50"/>
      <c r="R7" s="50"/>
      <c r="S7" s="50"/>
      <c r="T7" s="50"/>
      <c r="U7" s="50"/>
      <c r="V7" s="50" t="s">
        <v>18</v>
      </c>
      <c r="W7" s="50"/>
      <c r="X7" s="50"/>
      <c r="Y7" s="50"/>
      <c r="Z7" s="50"/>
      <c r="AA7" s="50"/>
      <c r="AB7" s="49" t="s">
        <v>19</v>
      </c>
      <c r="AC7" s="49" t="s">
        <v>27</v>
      </c>
      <c r="AD7" s="49" t="s">
        <v>25</v>
      </c>
      <c r="AE7" s="49"/>
    </row>
    <row r="8" spans="1:31" ht="41.4" x14ac:dyDescent="0.25">
      <c r="A8" s="44" t="s">
        <v>30</v>
      </c>
      <c r="B8" s="43" t="s">
        <v>1</v>
      </c>
      <c r="C8" s="44" t="s">
        <v>6</v>
      </c>
      <c r="D8" s="44" t="s">
        <v>2</v>
      </c>
      <c r="E8" s="44" t="s">
        <v>7</v>
      </c>
      <c r="F8" s="43" t="s">
        <v>20</v>
      </c>
      <c r="G8" s="43" t="s">
        <v>15</v>
      </c>
      <c r="H8" s="43" t="s">
        <v>3</v>
      </c>
      <c r="I8" s="43" t="s">
        <v>16</v>
      </c>
      <c r="J8" s="43" t="s">
        <v>22</v>
      </c>
      <c r="K8" s="43" t="s">
        <v>23</v>
      </c>
      <c r="L8" s="43" t="s">
        <v>4</v>
      </c>
      <c r="M8" s="43" t="s">
        <v>5</v>
      </c>
      <c r="N8" s="43" t="s">
        <v>0</v>
      </c>
      <c r="O8" s="44" t="s">
        <v>9</v>
      </c>
      <c r="P8" s="43" t="s">
        <v>36</v>
      </c>
      <c r="Q8" s="43" t="s">
        <v>8</v>
      </c>
      <c r="R8" s="43" t="s">
        <v>28</v>
      </c>
      <c r="S8" s="43" t="s">
        <v>35</v>
      </c>
      <c r="T8" s="43" t="s">
        <v>12</v>
      </c>
      <c r="U8" s="43" t="s">
        <v>21</v>
      </c>
      <c r="V8" s="43" t="s">
        <v>36</v>
      </c>
      <c r="W8" s="43" t="s">
        <v>8</v>
      </c>
      <c r="X8" s="43" t="s">
        <v>28</v>
      </c>
      <c r="Y8" s="43" t="s">
        <v>35</v>
      </c>
      <c r="Z8" s="43" t="s">
        <v>12</v>
      </c>
      <c r="AA8" s="43" t="s">
        <v>29</v>
      </c>
      <c r="AB8" s="49"/>
      <c r="AC8" s="49"/>
      <c r="AD8" s="43" t="s">
        <v>13</v>
      </c>
      <c r="AE8" s="43" t="s">
        <v>14</v>
      </c>
    </row>
    <row r="9" spans="1:31" ht="87.75" customHeight="1" x14ac:dyDescent="0.25">
      <c r="A9" s="12">
        <v>36</v>
      </c>
      <c r="B9" s="42" t="s">
        <v>39</v>
      </c>
      <c r="C9" s="42" t="s">
        <v>50</v>
      </c>
      <c r="D9" s="42" t="s">
        <v>49</v>
      </c>
      <c r="E9" s="45" t="s">
        <v>40</v>
      </c>
      <c r="F9" s="21" t="s">
        <v>41</v>
      </c>
      <c r="G9" s="22"/>
      <c r="H9" s="22"/>
      <c r="I9" s="22"/>
      <c r="J9" s="23">
        <v>44197</v>
      </c>
      <c r="K9" s="23">
        <v>44561</v>
      </c>
      <c r="L9" s="24">
        <v>24</v>
      </c>
      <c r="M9" s="39">
        <v>24</v>
      </c>
      <c r="N9" s="25">
        <f t="shared" ref="N9:N10" si="0">IF(M9/L9&gt;100%,100%,M9/L9)</f>
        <v>1</v>
      </c>
      <c r="O9" s="22" t="s">
        <v>46</v>
      </c>
      <c r="P9" s="24"/>
      <c r="Q9" s="26"/>
      <c r="R9" s="26"/>
      <c r="S9" s="32">
        <v>483172000</v>
      </c>
      <c r="T9" s="32"/>
      <c r="U9" s="33">
        <f>SUM(P9:T9)</f>
        <v>483172000</v>
      </c>
      <c r="V9" s="34" t="str">
        <f>IFERROR(U9/T9,"-")</f>
        <v>-</v>
      </c>
      <c r="W9" s="35"/>
      <c r="X9" s="36"/>
      <c r="Y9" s="35">
        <v>381221892</v>
      </c>
      <c r="Z9" s="37"/>
      <c r="AA9" s="33">
        <f>SUM(V9:Z9)</f>
        <v>381221892</v>
      </c>
      <c r="AB9" s="27">
        <f>IFERROR(AA9/U9,"-")</f>
        <v>0.78899831116041497</v>
      </c>
      <c r="AC9" s="46">
        <v>138973365.5</v>
      </c>
      <c r="AD9" s="28" t="s">
        <v>42</v>
      </c>
      <c r="AE9" s="29" t="s">
        <v>45</v>
      </c>
    </row>
    <row r="10" spans="1:31" ht="98.25" customHeight="1" x14ac:dyDescent="0.25">
      <c r="A10" s="44">
        <v>37</v>
      </c>
      <c r="B10" s="42" t="s">
        <v>39</v>
      </c>
      <c r="C10" s="42" t="s">
        <v>50</v>
      </c>
      <c r="D10" s="42" t="s">
        <v>49</v>
      </c>
      <c r="E10" s="45" t="s">
        <v>43</v>
      </c>
      <c r="F10" s="20" t="s">
        <v>44</v>
      </c>
      <c r="G10" s="1"/>
      <c r="H10" s="1"/>
      <c r="I10" s="22"/>
      <c r="J10" s="23">
        <v>44197</v>
      </c>
      <c r="K10" s="23">
        <v>44561</v>
      </c>
      <c r="L10" s="24">
        <v>3</v>
      </c>
      <c r="M10" s="40">
        <v>3</v>
      </c>
      <c r="N10" s="25">
        <f t="shared" si="0"/>
        <v>1</v>
      </c>
      <c r="O10" s="41">
        <v>201020102</v>
      </c>
      <c r="P10" s="30"/>
      <c r="Q10" s="26"/>
      <c r="R10" s="26"/>
      <c r="S10" s="38">
        <v>251846000</v>
      </c>
      <c r="T10" s="38"/>
      <c r="U10" s="33">
        <f>SUM(P10:T10)</f>
        <v>251846000</v>
      </c>
      <c r="V10" s="34" t="str">
        <f>IFERROR(U10/T10,"-")</f>
        <v>-</v>
      </c>
      <c r="W10" s="35"/>
      <c r="X10" s="36"/>
      <c r="Y10" s="35">
        <v>214827669</v>
      </c>
      <c r="Z10" s="37"/>
      <c r="AA10" s="33">
        <f>SUM(V10:Z10)</f>
        <v>214827669</v>
      </c>
      <c r="AB10" s="27">
        <f>IFERROR(AA10/U10,"-")</f>
        <v>0.85301203513258106</v>
      </c>
      <c r="AC10" s="31"/>
      <c r="AD10" s="28" t="s">
        <v>42</v>
      </c>
      <c r="AE10" s="29" t="s">
        <v>45</v>
      </c>
    </row>
    <row r="11" spans="1:31" x14ac:dyDescent="0.25">
      <c r="A11" s="13">
        <f>SUM(--(FREQUENCY(A9:A10,A9:A10)&gt;0))</f>
        <v>2</v>
      </c>
      <c r="B11" s="15"/>
      <c r="C11" s="16"/>
      <c r="D11" s="16"/>
      <c r="E11" s="16"/>
      <c r="F11" s="16"/>
      <c r="G11" s="16"/>
      <c r="H11" s="16"/>
      <c r="I11" s="16"/>
      <c r="J11" s="16"/>
      <c r="K11" s="17"/>
      <c r="L11" s="18"/>
      <c r="M11" s="14" t="s">
        <v>17</v>
      </c>
      <c r="N11" s="8">
        <f>IFERROR(AVERAGE(N9:N10),"-")</f>
        <v>1</v>
      </c>
      <c r="O11" s="9"/>
      <c r="P11" s="19">
        <f>SUM(P9:P10)</f>
        <v>0</v>
      </c>
      <c r="Q11" s="19">
        <f t="shared" ref="Q11:T11" si="1">SUM(Q9:Q10)</f>
        <v>0</v>
      </c>
      <c r="R11" s="19">
        <f t="shared" si="1"/>
        <v>0</v>
      </c>
      <c r="S11" s="19">
        <f>SUM(S9:S10)</f>
        <v>735018000</v>
      </c>
      <c r="T11" s="19">
        <f t="shared" si="1"/>
        <v>0</v>
      </c>
      <c r="U11" s="10">
        <f>SUM(U9:U10)</f>
        <v>735018000</v>
      </c>
      <c r="V11" s="19">
        <f>SUM(V9:V10)</f>
        <v>0</v>
      </c>
      <c r="W11" s="19">
        <f t="shared" ref="W11:Z11" si="2">SUM(W9:W10)</f>
        <v>0</v>
      </c>
      <c r="X11" s="19">
        <f t="shared" si="2"/>
        <v>0</v>
      </c>
      <c r="Y11" s="19">
        <f t="shared" si="2"/>
        <v>596049561</v>
      </c>
      <c r="Z11" s="19">
        <f t="shared" si="2"/>
        <v>0</v>
      </c>
      <c r="AA11" s="10">
        <f>SUM(AA9:AA10)</f>
        <v>596049561</v>
      </c>
      <c r="AB11" s="11">
        <f>IFERROR(AA11/U11,"-")</f>
        <v>0.81093192411614412</v>
      </c>
      <c r="AC11" s="10">
        <f>SUM(AC9:AC10)</f>
        <v>138973365.5</v>
      </c>
      <c r="AD11" s="9"/>
      <c r="AE11" s="9"/>
    </row>
  </sheetData>
  <mergeCells count="18">
    <mergeCell ref="A1:A4"/>
    <mergeCell ref="A5:C5"/>
    <mergeCell ref="A6:C6"/>
    <mergeCell ref="D5:L5"/>
    <mergeCell ref="D6:L6"/>
    <mergeCell ref="B7:F7"/>
    <mergeCell ref="G7:K7"/>
    <mergeCell ref="B1:AB4"/>
    <mergeCell ref="L7:N7"/>
    <mergeCell ref="O7:U7"/>
    <mergeCell ref="V7:AA7"/>
    <mergeCell ref="AB7:AB8"/>
    <mergeCell ref="AC1:AE1"/>
    <mergeCell ref="AC2:AE2"/>
    <mergeCell ref="AC3:AE3"/>
    <mergeCell ref="AC4:AE4"/>
    <mergeCell ref="AC7:AC8"/>
    <mergeCell ref="AD7:AE7"/>
  </mergeCells>
  <conditionalFormatting sqref="N9:N10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1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Acción</vt:lpstr>
      <vt:lpstr>'Plan de Acción'!Área_de_impresión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2021-12-06T19:46:50Z</cp:lastPrinted>
  <dcterms:created xsi:type="dcterms:W3CDTF">2008-07-08T21:30:46Z</dcterms:created>
  <dcterms:modified xsi:type="dcterms:W3CDTF">2022-01-30T13:46:56Z</dcterms:modified>
</cp:coreProperties>
</file>