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CD1EDEF1-5812-4D60-BD5C-46217B970F40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2" i="14" l="1"/>
  <c r="AA12" i="14"/>
  <c r="AA11" i="14"/>
  <c r="AA10" i="14"/>
  <c r="AA9" i="14"/>
  <c r="U12" i="14"/>
  <c r="U11" i="14"/>
  <c r="U10" i="14"/>
  <c r="U9" i="14"/>
  <c r="A12" i="14"/>
  <c r="AB10" i="14" l="1"/>
  <c r="N9" i="14"/>
  <c r="N10" i="14"/>
  <c r="N11" i="14"/>
  <c r="N12" i="14"/>
  <c r="Q12" i="14"/>
  <c r="R12" i="14"/>
  <c r="S12" i="14"/>
  <c r="T12" i="14"/>
  <c r="P12" i="14"/>
  <c r="W12" i="14"/>
  <c r="X12" i="14"/>
  <c r="Y12" i="14"/>
  <c r="Z12" i="14"/>
  <c r="V12" i="14"/>
  <c r="AC12" i="14"/>
  <c r="AB9" i="14"/>
  <c r="AB11" i="14"/>
</calcChain>
</file>

<file path=xl/sharedStrings.xml><?xml version="1.0" encoding="utf-8"?>
<sst xmlns="http://schemas.openxmlformats.org/spreadsheetml/2006/main" count="73" uniqueCount="57">
  <si>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</si>
  <si>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</si>
  <si>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</si>
  <si>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</si>
  <si>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</si>
  <si>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</si>
  <si>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</si>
  <si>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</si>
  <si>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</si>
  <si>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</si>
  <si>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</si>
  <si>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</si>
  <si>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</si>
  <si>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</si>
  <si>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</si>
  <si>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</si>
  <si>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</si>
  <si>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</si>
  <si>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</si>
  <si>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</si>
  <si>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</si>
  <si>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</si>
  <si>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</si>
  <si>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</si>
  <si>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</si>
  <si>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</si>
  <si>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</si>
  <si>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</si>
  <si>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</si>
  <si>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</si>
  <si>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</si>
  <si>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</si>
  <si>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</si>
  <si>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</si>
  <si>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</si>
  <si>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</si>
  <si>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</si>
  <si>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</si>
  <si>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</si>
  <si>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</si>
  <si>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</si>
  <si>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</si>
  <si>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</si>
  <si>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</si>
  <si>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</si>
  <si>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</si>
  <si>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</si>
  <si>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</si>
  <si>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</si>
  <si>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</si>
  <si>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</si>
  <si>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</si>
  <si>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GENERACIÓN DE INICIATIVAS QUE PERMITEN LA VINCULACION DEL SECTOR PRIVADO Y DE LA CIUDADANÍA EN LA ADMINISTRACIÓN, MANTENIMIENTO Y APROVECHAMIENTO SOSTENIBLE DE PARQUES Y ZONAS VERDES URBANAS.</t>
  </si>
  <si>
    <t>Formular un programa Adopta un Parque - Zona Verde</t>
  </si>
  <si>
    <t xml:space="preserve"> PLAN DE ACCIÓN - PLAN DE DESARROLLO MUNICIPAL
DEPARTAMENTO ADMINISTRATIVO DE ESPACIO PÚBLICO - DADEP</t>
  </si>
  <si>
    <t>Eventos comerciales en espacio público que beneficia a emprendimientos de Bucaramanga (artesanías, comercio en general). MERCADILLO ARTESANAL DE SEMANA SANTA. FERIA DE LA " SUPER MAMA " EN EL CENTRO COMERCIAL ACROPOLIS EN ALIANZA CON IMEBU.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</si>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</sst>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166" fontId="8" fillId="0" borderId="2" xfId="0" applyNumberFormat="1" applyFont="1" applyBorder="1"/>
    <xf numFmtId="0" fontId="0" fillId="0" borderId="2" xfId="0" applyFont="1" applyBorder="1"/>
    <xf numFmtId="1" fontId="8" fillId="2" borderId="1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H1" zoomScale="50" zoomScaleNormal="50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2" customWidth="1"/>
    <col min="2" max="2" width="19.69921875" style="2" customWidth="1"/>
    <col min="3" max="3" width="13.8984375" style="2" customWidth="1"/>
    <col min="4" max="4" width="16.09765625" style="2" bestFit="1" customWidth="1"/>
    <col min="5" max="6" width="43" style="2" customWidth="1"/>
    <col min="7" max="7" width="21.59765625" style="2" customWidth="1"/>
    <col min="8" max="9" width="41.09765625" style="2" customWidth="1"/>
    <col min="10" max="10" width="13.8984375" style="2" customWidth="1"/>
    <col min="11" max="11" width="16" style="2" customWidth="1"/>
    <col min="12" max="13" width="14.8984375" style="2" customWidth="1"/>
    <col min="14" max="14" width="11.19921875" style="2" bestFit="1" customWidth="1"/>
    <col min="15" max="15" width="16" style="2" customWidth="1"/>
    <col min="16" max="16" width="16.8984375" style="2" customWidth="1"/>
    <col min="17" max="18" width="11.09765625" style="2" customWidth="1"/>
    <col min="19" max="19" width="20.19921875" style="2" customWidth="1"/>
    <col min="20" max="20" width="12.3984375" style="2" customWidth="1"/>
    <col min="21" max="21" width="20.8984375" style="2" customWidth="1"/>
    <col min="22" max="22" width="16.8984375" style="2" customWidth="1"/>
    <col min="23" max="23" width="11.3984375" style="2" customWidth="1"/>
    <col min="24" max="24" width="11.8984375" style="2" customWidth="1"/>
    <col min="25" max="25" width="16.8984375" style="2" customWidth="1"/>
    <col min="26" max="26" width="12.3984375" style="2" customWidth="1"/>
    <col min="27" max="27" width="16.8984375" style="2" customWidth="1"/>
    <col min="28" max="28" width="13.69921875" style="2" customWidth="1"/>
    <col min="29" max="29" width="16.8984375" style="2" customWidth="1"/>
    <col min="30" max="31" width="15.3984375" style="2" customWidth="1"/>
    <col min="32" max="16384" width="11.19921875" style="2"/>
  </cols>
  <sheetData>
    <row r="1" spans="1:31" x14ac:dyDescent="0.25">
      <c r="A1" s="54"/>
      <c r="B1" s="52" t="s">
        <v>54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48" t="s">
        <v>56</v>
      </c>
      <c r="AD1" s="48"/>
      <c r="AE1" s="48"/>
    </row>
    <row r="2" spans="1:31" x14ac:dyDescent="0.25">
      <c r="A2" s="5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49" t="s">
        <v>37</v>
      </c>
      <c r="AD2" s="49"/>
      <c r="AE2" s="49"/>
    </row>
    <row r="3" spans="1:31" x14ac:dyDescent="0.25">
      <c r="A3" s="5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49" t="s">
        <v>34</v>
      </c>
      <c r="AD3" s="49"/>
      <c r="AE3" s="49"/>
    </row>
    <row r="4" spans="1:31" x14ac:dyDescent="0.25">
      <c r="A4" s="5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49" t="s">
        <v>33</v>
      </c>
      <c r="AD4" s="49"/>
      <c r="AE4" s="49"/>
    </row>
    <row r="5" spans="1:31" x14ac:dyDescent="0.25">
      <c r="A5" s="55" t="s">
        <v>31</v>
      </c>
      <c r="B5" s="55"/>
      <c r="C5" s="55"/>
      <c r="D5" s="57">
        <v>44477</v>
      </c>
      <c r="E5" s="57"/>
      <c r="F5" s="57"/>
      <c r="G5" s="57"/>
      <c r="H5" s="57"/>
      <c r="I5" s="57"/>
      <c r="J5" s="57"/>
      <c r="K5" s="57"/>
      <c r="L5" s="5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6" t="s">
        <v>32</v>
      </c>
      <c r="B6" s="56"/>
      <c r="C6" s="56"/>
      <c r="D6" s="58">
        <v>44499</v>
      </c>
      <c r="E6" s="58"/>
      <c r="F6" s="58"/>
      <c r="G6" s="58"/>
      <c r="H6" s="58"/>
      <c r="I6" s="58"/>
      <c r="J6" s="58"/>
      <c r="K6" s="58"/>
      <c r="L6" s="5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51" t="s">
        <v>10</v>
      </c>
      <c r="C7" s="51"/>
      <c r="D7" s="51"/>
      <c r="E7" s="51"/>
      <c r="F7" s="51"/>
      <c r="G7" s="51" t="s">
        <v>11</v>
      </c>
      <c r="H7" s="51"/>
      <c r="I7" s="51"/>
      <c r="J7" s="51"/>
      <c r="K7" s="51"/>
      <c r="L7" s="51" t="s">
        <v>26</v>
      </c>
      <c r="M7" s="51"/>
      <c r="N7" s="51"/>
      <c r="O7" s="51" t="s">
        <v>24</v>
      </c>
      <c r="P7" s="51"/>
      <c r="Q7" s="51"/>
      <c r="R7" s="51"/>
      <c r="S7" s="51"/>
      <c r="T7" s="51"/>
      <c r="U7" s="51"/>
      <c r="V7" s="51" t="s">
        <v>18</v>
      </c>
      <c r="W7" s="51"/>
      <c r="X7" s="51"/>
      <c r="Y7" s="51"/>
      <c r="Z7" s="51"/>
      <c r="AA7" s="51"/>
      <c r="AB7" s="50" t="s">
        <v>19</v>
      </c>
      <c r="AC7" s="50" t="s">
        <v>27</v>
      </c>
      <c r="AD7" s="50" t="s">
        <v>25</v>
      </c>
      <c r="AE7" s="50"/>
    </row>
    <row r="8" spans="1:31" ht="41.4" x14ac:dyDescent="0.25">
      <c r="A8" s="8" t="s">
        <v>30</v>
      </c>
      <c r="B8" s="9" t="s">
        <v>1</v>
      </c>
      <c r="C8" s="8" t="s">
        <v>6</v>
      </c>
      <c r="D8" s="8" t="s">
        <v>2</v>
      </c>
      <c r="E8" s="8" t="s">
        <v>7</v>
      </c>
      <c r="F8" s="9" t="s">
        <v>20</v>
      </c>
      <c r="G8" s="9" t="s">
        <v>15</v>
      </c>
      <c r="H8" s="9" t="s">
        <v>3</v>
      </c>
      <c r="I8" s="9" t="s">
        <v>16</v>
      </c>
      <c r="J8" s="9" t="s">
        <v>22</v>
      </c>
      <c r="K8" s="9" t="s">
        <v>23</v>
      </c>
      <c r="L8" s="9" t="s">
        <v>4</v>
      </c>
      <c r="M8" s="9" t="s">
        <v>5</v>
      </c>
      <c r="N8" s="9" t="s">
        <v>0</v>
      </c>
      <c r="O8" s="8" t="s">
        <v>9</v>
      </c>
      <c r="P8" s="9" t="s">
        <v>36</v>
      </c>
      <c r="Q8" s="9" t="s">
        <v>8</v>
      </c>
      <c r="R8" s="9" t="s">
        <v>28</v>
      </c>
      <c r="S8" s="9" t="s">
        <v>35</v>
      </c>
      <c r="T8" s="9" t="s">
        <v>12</v>
      </c>
      <c r="U8" s="9" t="s">
        <v>21</v>
      </c>
      <c r="V8" s="9" t="s">
        <v>36</v>
      </c>
      <c r="W8" s="9" t="s">
        <v>8</v>
      </c>
      <c r="X8" s="9" t="s">
        <v>28</v>
      </c>
      <c r="Y8" s="9" t="s">
        <v>35</v>
      </c>
      <c r="Z8" s="9" t="s">
        <v>12</v>
      </c>
      <c r="AA8" s="9" t="s">
        <v>29</v>
      </c>
      <c r="AB8" s="50"/>
      <c r="AC8" s="50"/>
      <c r="AD8" s="9" t="s">
        <v>13</v>
      </c>
      <c r="AE8" s="9" t="s">
        <v>14</v>
      </c>
    </row>
    <row r="9" spans="1:31" ht="98.4" customHeight="1" x14ac:dyDescent="0.25">
      <c r="A9" s="14">
        <v>211</v>
      </c>
      <c r="B9" s="23" t="s">
        <v>38</v>
      </c>
      <c r="C9" s="23" t="s">
        <v>39</v>
      </c>
      <c r="D9" s="24" t="s">
        <v>40</v>
      </c>
      <c r="E9" s="25" t="s">
        <v>41</v>
      </c>
      <c r="F9" s="26" t="s">
        <v>42</v>
      </c>
      <c r="G9" s="47">
        <v>20210680010017</v>
      </c>
      <c r="H9" s="27" t="s">
        <v>43</v>
      </c>
      <c r="I9" s="28" t="s">
        <v>44</v>
      </c>
      <c r="J9" s="29">
        <v>44244</v>
      </c>
      <c r="K9" s="29">
        <v>44550</v>
      </c>
      <c r="L9" s="30">
        <v>88</v>
      </c>
      <c r="M9" s="31">
        <v>114</v>
      </c>
      <c r="N9" s="32">
        <f>IFERROR(IF(M9/L9&gt;100%,100%,M9/L9),"-")</f>
        <v>1</v>
      </c>
      <c r="O9" s="33" t="s">
        <v>45</v>
      </c>
      <c r="P9" s="34">
        <v>75110664.75</v>
      </c>
      <c r="Q9" s="35"/>
      <c r="R9" s="35"/>
      <c r="S9" s="35"/>
      <c r="T9" s="45"/>
      <c r="U9" s="36">
        <f>SUM(P9:T9)</f>
        <v>75110664.75</v>
      </c>
      <c r="V9" s="34">
        <v>36000000</v>
      </c>
      <c r="W9" s="37">
        <v>0</v>
      </c>
      <c r="X9" s="37"/>
      <c r="Y9" s="45"/>
      <c r="Z9" s="45"/>
      <c r="AA9" s="36">
        <f>SUM(V9:Z9)</f>
        <v>36000000</v>
      </c>
      <c r="AB9" s="38">
        <f>IFERROR(AA9/U9,"-")</f>
        <v>0.47929278911088324</v>
      </c>
      <c r="AC9" s="39"/>
      <c r="AD9" s="40" t="s">
        <v>46</v>
      </c>
      <c r="AE9" s="30" t="s">
        <v>47</v>
      </c>
    </row>
    <row r="10" spans="1:31" ht="105" x14ac:dyDescent="0.25">
      <c r="A10" s="21">
        <v>212</v>
      </c>
      <c r="B10" s="23" t="s">
        <v>38</v>
      </c>
      <c r="C10" s="23" t="s">
        <v>39</v>
      </c>
      <c r="D10" s="24" t="s">
        <v>40</v>
      </c>
      <c r="E10" s="25" t="s">
        <v>48</v>
      </c>
      <c r="F10" s="26" t="s">
        <v>49</v>
      </c>
      <c r="G10" s="42"/>
      <c r="H10" s="1"/>
      <c r="I10" s="33" t="s">
        <v>55</v>
      </c>
      <c r="J10" s="29">
        <v>44220</v>
      </c>
      <c r="K10" s="29">
        <v>44548</v>
      </c>
      <c r="L10" s="30">
        <v>100</v>
      </c>
      <c r="M10" s="31">
        <v>194</v>
      </c>
      <c r="N10" s="32">
        <f>IFERROR(IF(M10/L10&gt;100%,100%,M10/L10),"-")</f>
        <v>1</v>
      </c>
      <c r="O10" s="33"/>
      <c r="P10" s="34"/>
      <c r="Q10" s="35"/>
      <c r="R10" s="35"/>
      <c r="S10" s="35"/>
      <c r="T10" s="45"/>
      <c r="U10" s="36">
        <f>SUM(P10:T10)</f>
        <v>0</v>
      </c>
      <c r="V10" s="37"/>
      <c r="W10" s="37"/>
      <c r="X10" s="37"/>
      <c r="Y10" s="45"/>
      <c r="Z10" s="45"/>
      <c r="AA10" s="36">
        <f>SUM(V10:Z10)</f>
        <v>0</v>
      </c>
      <c r="AB10" s="38" t="str">
        <f>IFERROR(AA10/U10,"-")</f>
        <v>-</v>
      </c>
      <c r="AC10" s="41"/>
      <c r="AD10" s="40" t="s">
        <v>46</v>
      </c>
      <c r="AE10" s="30" t="s">
        <v>47</v>
      </c>
    </row>
    <row r="11" spans="1:31" ht="124.8" x14ac:dyDescent="0.25">
      <c r="A11" s="21">
        <v>213</v>
      </c>
      <c r="B11" s="23" t="s">
        <v>38</v>
      </c>
      <c r="C11" s="23" t="s">
        <v>39</v>
      </c>
      <c r="D11" s="24" t="s">
        <v>40</v>
      </c>
      <c r="E11" s="25" t="s">
        <v>50</v>
      </c>
      <c r="F11" s="26" t="s">
        <v>51</v>
      </c>
      <c r="G11" s="42">
        <v>2021680010178</v>
      </c>
      <c r="H11" s="28" t="s">
        <v>52</v>
      </c>
      <c r="I11" s="33" t="s">
        <v>53</v>
      </c>
      <c r="J11" s="29"/>
      <c r="K11" s="29"/>
      <c r="L11" s="30">
        <v>1</v>
      </c>
      <c r="M11" s="46">
        <v>0</v>
      </c>
      <c r="N11" s="32">
        <f>IFERROR(IF(M11/L11&gt;100%,100%,M11/L11),"-")</f>
        <v>0</v>
      </c>
      <c r="O11" s="33" t="s">
        <v>45</v>
      </c>
      <c r="P11" s="34">
        <v>24889335.25</v>
      </c>
      <c r="Q11" s="43"/>
      <c r="R11" s="43"/>
      <c r="S11" s="43"/>
      <c r="T11" s="45"/>
      <c r="U11" s="36">
        <f>SUM(P11:T11)</f>
        <v>24889335.25</v>
      </c>
      <c r="V11" s="44"/>
      <c r="W11" s="44"/>
      <c r="X11" s="44"/>
      <c r="Y11" s="45"/>
      <c r="Z11" s="45"/>
      <c r="AA11" s="36">
        <f>SUM(V11:Z11)</f>
        <v>0</v>
      </c>
      <c r="AB11" s="38">
        <f>IFERROR(AA11/U11,"-")</f>
        <v>0</v>
      </c>
      <c r="AC11" s="39"/>
      <c r="AD11" s="40" t="s">
        <v>46</v>
      </c>
      <c r="AE11" s="30" t="s">
        <v>47</v>
      </c>
    </row>
    <row r="12" spans="1:31" x14ac:dyDescent="0.25">
      <c r="A12" s="15">
        <f>SUM(--(FREQUENCY(A9:A11,A9:A11)&gt;0))</f>
        <v>3</v>
      </c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20"/>
      <c r="M12" s="16" t="s">
        <v>17</v>
      </c>
      <c r="N12" s="10">
        <f>IFERROR(AVERAGE(N9:N11),"-")</f>
        <v>0.66666666666666663</v>
      </c>
      <c r="O12" s="11"/>
      <c r="P12" s="22">
        <f>SUM(P9:P11)</f>
        <v>100000000</v>
      </c>
      <c r="Q12" s="22">
        <f t="shared" ref="Q12:T12" si="0">SUM(Q9:Q11)</f>
        <v>0</v>
      </c>
      <c r="R12" s="22">
        <f t="shared" si="0"/>
        <v>0</v>
      </c>
      <c r="S12" s="22">
        <f t="shared" si="0"/>
        <v>0</v>
      </c>
      <c r="T12" s="22">
        <f t="shared" si="0"/>
        <v>0</v>
      </c>
      <c r="U12" s="12">
        <f>SUM(U9:U11)</f>
        <v>100000000</v>
      </c>
      <c r="V12" s="22">
        <f>SUM(V9:V11)</f>
        <v>36000000</v>
      </c>
      <c r="W12" s="22">
        <f t="shared" ref="W12:Z12" si="1">SUM(W9:W11)</f>
        <v>0</v>
      </c>
      <c r="X12" s="22">
        <f t="shared" si="1"/>
        <v>0</v>
      </c>
      <c r="Y12" s="22">
        <f t="shared" si="1"/>
        <v>0</v>
      </c>
      <c r="Z12" s="22">
        <f t="shared" si="1"/>
        <v>0</v>
      </c>
      <c r="AA12" s="12">
        <f>SUM(AA9:AA11)</f>
        <v>36000000</v>
      </c>
      <c r="AB12" s="13">
        <f>IFERROR(AA12/U12,"-")</f>
        <v>0.36</v>
      </c>
      <c r="AC12" s="12">
        <f>SUM(AC9:AC11)</f>
        <v>0</v>
      </c>
      <c r="AD12" s="11"/>
      <c r="AE12" s="11"/>
    </row>
  </sheetData>
  <mergeCells count="18">
    <mergeCell ref="B7:F7"/>
    <mergeCell ref="G7:K7"/>
    <mergeCell ref="B1:AB4"/>
    <mergeCell ref="A1:A4"/>
    <mergeCell ref="A5:C5"/>
    <mergeCell ref="A6:C6"/>
    <mergeCell ref="D5:L5"/>
    <mergeCell ref="D6:L6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2022-02-03T16:09:24Z</dcterms:modified>
</cp:coreProperties>
</file>