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cindy\Documents\1 - Alcaldía\1 - Planeación\1 - Seguimiento PDM\1 - Seguimiento 2021\1 - Plan de Acción\09 - Septiembre\Publicados\"/>
    </mc:Choice>
  </mc:AlternateContent>
  <xr:revisionPtr revIDLastSave="0" documentId="13_ncr:1_{CC0CCE1F-CA49-4E6D-A755-E2D41347DE7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lan de Acción" sheetId="14" r:id="rId1"/>
  </sheets>
  <definedNames>
    <definedName name="_xlnm._FilterDatabase" localSheetId="0" hidden="1">'Plan de Acción'!$A$8:$AA$12</definedName>
  </definedNames>
  <calcPr calcId="18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A10" i="14" l="1"/>
  <c r="AB10" i="14" s="1"/>
  <c r="U10" i="14"/>
  <c r="N9" i="14"/>
  <c r="N10" i="14"/>
  <c r="N11" i="14"/>
  <c r="N12" i="14"/>
  <c r="Q12" i="14"/>
  <c r="R12" i="14"/>
  <c r="S12" i="14"/>
  <c r="T12" i="14"/>
  <c r="P12" i="14"/>
  <c r="W12" i="14"/>
  <c r="X12" i="14"/>
  <c r="Y12" i="14"/>
  <c r="Z12" i="14"/>
  <c r="V12" i="14"/>
  <c r="AC12" i="14"/>
  <c r="U9" i="14"/>
  <c r="U11" i="14"/>
  <c r="U12" i="14"/>
  <c r="AA11" i="14"/>
  <c r="AB11" i="14" s="1"/>
  <c r="AA9" i="14"/>
  <c r="AB9" i="14" s="1"/>
  <c r="A12" i="14"/>
  <c r="AA12" i="14" l="1"/>
  <c r="AB12" i="14" s="1"/>
</calcChain>
</file>

<file path=xl/sharedStrings.xml><?xml version="1.0" encoding="utf-8"?>
<sst xmlns="http://schemas.openxmlformats.org/spreadsheetml/2006/main" count="74" uniqueCount="57">
  <si>
    <t>AVANCE</t>
  </si>
  <si>
    <t>Línea estratégica</t>
  </si>
  <si>
    <t xml:space="preserve">Programa </t>
  </si>
  <si>
    <t>Nombre del Proyecto</t>
  </si>
  <si>
    <t>Meta programada</t>
  </si>
  <si>
    <t>Meta ejecutada</t>
  </si>
  <si>
    <t>Componente</t>
  </si>
  <si>
    <t>Meta PDM</t>
  </si>
  <si>
    <t>SGP</t>
  </si>
  <si>
    <t>Rubro</t>
  </si>
  <si>
    <t>PDM 2020-2023</t>
  </si>
  <si>
    <t>PROYECTOS DE INVERSIÓN</t>
  </si>
  <si>
    <t>OTROS</t>
  </si>
  <si>
    <t>Dependencia</t>
  </si>
  <si>
    <t>Responsable</t>
  </si>
  <si>
    <t>Código BPIM</t>
  </si>
  <si>
    <t>Actividades</t>
  </si>
  <si>
    <t>TOTALES</t>
  </si>
  <si>
    <t>RECURSOS EJECUTADOS</t>
  </si>
  <si>
    <t>EJECUCIÓN PPTAL</t>
  </si>
  <si>
    <t>Indicador de producto</t>
  </si>
  <si>
    <t>TOTAL PROGRAMADO</t>
  </si>
  <si>
    <t>Fecha inicio</t>
  </si>
  <si>
    <t>Fecha de terminación</t>
  </si>
  <si>
    <t>RECURSOS PROGRAMADOS</t>
  </si>
  <si>
    <t>RESPONSABLES</t>
  </si>
  <si>
    <t>CUMPLIMIENTO DE META</t>
  </si>
  <si>
    <t>RECURSOS GESTIONADOS</t>
  </si>
  <si>
    <t>SGR</t>
  </si>
  <si>
    <t>TOTAL EJECUTADO</t>
  </si>
  <si>
    <t>No.</t>
  </si>
  <si>
    <t xml:space="preserve">FECHA DE SUSCRIPCIÓN:  </t>
  </si>
  <si>
    <t>FECHA DE CORTE:</t>
  </si>
  <si>
    <r>
      <t xml:space="preserve">Página: </t>
    </r>
    <r>
      <rPr>
        <sz val="11"/>
        <rFont val="Arial"/>
        <family val="2"/>
      </rPr>
      <t>1 de 1</t>
    </r>
  </si>
  <si>
    <r>
      <t>Fecha aprobación:</t>
    </r>
    <r>
      <rPr>
        <sz val="11"/>
        <rFont val="Arial"/>
        <family val="2"/>
      </rPr>
      <t xml:space="preserve"> Marzo-24-2021</t>
    </r>
  </si>
  <si>
    <t>RECURSOS PROPIOS INSTITUTOS</t>
  </si>
  <si>
    <t>RECURSOS PROPIOS MUNICIPIO</t>
  </si>
  <si>
    <r>
      <t xml:space="preserve">Versión: </t>
    </r>
    <r>
      <rPr>
        <sz val="11"/>
        <rFont val="Arial"/>
        <family val="2"/>
      </rPr>
      <t>1.0</t>
    </r>
  </si>
  <si>
    <t>BUCARAMANGA CIUDAD VITAL: LA VIDA ES SAGRADA</t>
  </si>
  <si>
    <t>Espacio Público Vital</t>
  </si>
  <si>
    <t>Espacio Público Transformador</t>
  </si>
  <si>
    <t>Sanear, titular y/o incorporar 450 bienes inmuebles a favor del Municipio.</t>
  </si>
  <si>
    <t>Número de bienes inmuebles saneados, titulados y/o incorporados a favor del Municipio.</t>
  </si>
  <si>
    <t>FORTALECIMIENTO DE LA CAPACIDAD DE GESTIÓN Y ADMINISTRACIÓN DEL INVENTARIO GENERAL DE PATRIMONIO INMOBILIARIO MUNICIPAL IGPIM - DE BUCARAMANGA</t>
  </si>
  <si>
    <t>Sanear, titular y/o incorporar a favor del municipio de Bucaramanga (88) Bienes inmuebles.</t>
  </si>
  <si>
    <t>2.3.2.02.02.008.4002016.201</t>
  </si>
  <si>
    <t>DADEP</t>
  </si>
  <si>
    <t>Manuel de Jesus Rodriguez Angarita</t>
  </si>
  <si>
    <t>Acompañar 300 iniciativas de emprendimiento comerciales en espacio público a través de planes, oferta, proyectos y/o programas de la administración municipal.</t>
  </si>
  <si>
    <t>Número de iniciativas de emprendimiento comerciales en espacio público acompañadas a través de planes, oferta, proyectos y/o programas de la administración municipal.</t>
  </si>
  <si>
    <t>Fomular e implementar 1 estrategia que promueva la participación de personas del sector privado y/o ciudadanos en la administración, mantenimiento y aprovechamiento sostenible de los Parques y Zonas Verdes Urbanas del municipio (Plan Adopta un Parque - Zona verde).</t>
  </si>
  <si>
    <t>Número de estrategias formuladas e implementadas que promuevan la participación personas del sector privado y/o ciudadanos en la administración, mantenimiento y aprovechamiento sostenible de los Parques y Zonas Verdes Urbanas del municipio (Plan Adopta un Parque - Zona verde).</t>
  </si>
  <si>
    <t>GENERACIÓN DE INICIATIVAS QUE PERMITEN LA VINCULACION DEL SECTOR PRIVADO Y DE LA CIUDADANÍA EN LA ADMINISTRACIÓN, MANTENIMIENTO Y APROVECHAMIENTO SOSTENIBLE DE PARQUES Y ZONAS VERDES URBANAS.</t>
  </si>
  <si>
    <t>Formular un programa Adopta un Parque - Zona Verde</t>
  </si>
  <si>
    <t xml:space="preserve"> PLAN DE ACCIÓN - PLAN DE DESARROLLO MUNICIPAL
DEPARTAMENTO ADMINISTRATIVO DE ESPACIO PÚBLICO - DADEP</t>
  </si>
  <si>
    <t>Eventos comerciales en espacio público que beneficia a emprendimientos de Bucaramanga (artenias, comercio en general). MERCADILLO ARTESANAL DE SEMANA SANTA, FERIA DE LA "SUPER MAMA" EN EL CENTRO COMERCIAL ACROPOLIS EN ALIANZA CON IMEBU.</t>
  </si>
  <si>
    <r>
      <t xml:space="preserve">Código:  </t>
    </r>
    <r>
      <rPr>
        <sz val="11"/>
        <rFont val="Arial"/>
        <family val="2"/>
      </rPr>
      <t>F-DPM-1210-238,37-030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</si>
</sst>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$&quot;\ #,##0;\-&quot;$&quot;\ #,##0"/>
    <numFmt numFmtId="44" formatCode="_-&quot;$&quot;\ * #,##0.00_-;\-&quot;$&quot;\ * #,##0.00_-;_-&quot;$&quot;\ * &quot;-&quot;??_-;_-@_-"/>
    <numFmt numFmtId="164" formatCode="dd/mm/yyyy;@"/>
    <numFmt numFmtId="165" formatCode="_-&quot;$&quot;\ * #,##0_-;\-&quot;$&quot;\ * #,##0_-;_-&quot;$&quot;\ * &quot;-&quot;??_-;_-@_-"/>
    <numFmt numFmtId="166" formatCode="&quot;$&quot;\ #,##0"/>
  </numFmts>
  <fonts count="15" x14ac:knownFonts="1">
    <font>
      <sz val="11"/>
      <color theme="1"/>
      <name val="Arial"/>
      <family val="2"/>
    </font>
    <font>
      <u/>
      <sz val="11"/>
      <color theme="10"/>
      <name val="Arial"/>
      <family val="2"/>
    </font>
    <font>
      <u/>
      <sz val="11"/>
      <color theme="1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b/>
      <sz val="12"/>
      <color theme="1"/>
      <name val="Arial"/>
      <family val="2"/>
    </font>
    <font>
      <b/>
      <sz val="12"/>
      <color theme="0"/>
      <name val="Arial"/>
      <family val="2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</borders>
  <cellStyleXfs count="110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5" fillId="0" borderId="0"/>
  </cellStyleXfs>
  <cellXfs count="59">
    <xf numFmtId="0" fontId="0" fillId="0" borderId="0" xfId="0"/>
    <xf numFmtId="0" fontId="0" fillId="0" borderId="0" xfId="0" applyFont="1"/>
    <xf numFmtId="0" fontId="0" fillId="3" borderId="0" xfId="0" applyFont="1" applyFill="1" applyBorder="1" applyAlignment="1">
      <alignment vertical="top"/>
    </xf>
    <xf numFmtId="0" fontId="0" fillId="3" borderId="6" xfId="0" applyFont="1" applyFill="1" applyBorder="1" applyAlignment="1">
      <alignment vertical="top"/>
    </xf>
    <xf numFmtId="0" fontId="0" fillId="3" borderId="0" xfId="0" applyFont="1" applyFill="1" applyBorder="1"/>
    <xf numFmtId="0" fontId="0" fillId="3" borderId="6" xfId="0" applyFont="1" applyFill="1" applyBorder="1"/>
    <xf numFmtId="0" fontId="0" fillId="0" borderId="2" xfId="0" applyFont="1" applyBorder="1" applyAlignment="1">
      <alignment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9" fontId="7" fillId="2" borderId="2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vertical="center"/>
    </xf>
    <xf numFmtId="165" fontId="7" fillId="2" borderId="2" xfId="108" applyNumberFormat="1" applyFont="1" applyFill="1" applyBorder="1" applyAlignment="1">
      <alignment vertical="center"/>
    </xf>
    <xf numFmtId="9" fontId="7" fillId="2" borderId="2" xfId="107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vertical="center"/>
    </xf>
    <xf numFmtId="0" fontId="6" fillId="2" borderId="4" xfId="0" applyFont="1" applyFill="1" applyBorder="1" applyAlignment="1">
      <alignment horizontal="justify"/>
    </xf>
    <xf numFmtId="0" fontId="6" fillId="2" borderId="5" xfId="0" applyFont="1" applyFill="1" applyBorder="1"/>
    <xf numFmtId="9" fontId="7" fillId="2" borderId="5" xfId="0" applyNumberFormat="1" applyFont="1" applyFill="1" applyBorder="1" applyAlignment="1">
      <alignment horizontal="center" vertical="center"/>
    </xf>
    <xf numFmtId="9" fontId="7" fillId="2" borderId="3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165" fontId="6" fillId="2" borderId="2" xfId="108" applyNumberFormat="1" applyFont="1" applyFill="1" applyBorder="1" applyAlignment="1">
      <alignment vertical="center"/>
    </xf>
    <xf numFmtId="0" fontId="8" fillId="0" borderId="2" xfId="0" applyFont="1" applyBorder="1" applyAlignment="1">
      <alignment horizontal="justify" vertical="center" wrapText="1"/>
    </xf>
    <xf numFmtId="0" fontId="9" fillId="0" borderId="2" xfId="0" applyFont="1" applyBorder="1" applyAlignment="1">
      <alignment horizontal="justify" vertical="center" wrapText="1"/>
    </xf>
    <xf numFmtId="0" fontId="10" fillId="2" borderId="2" xfId="0" applyFont="1" applyFill="1" applyBorder="1" applyAlignment="1">
      <alignment horizontal="justify" vertical="center" wrapText="1"/>
    </xf>
    <xf numFmtId="0" fontId="11" fillId="0" borderId="2" xfId="0" applyFont="1" applyBorder="1" applyAlignment="1">
      <alignment horizontal="justify" vertical="center" wrapText="1"/>
    </xf>
    <xf numFmtId="0" fontId="12" fillId="0" borderId="2" xfId="0" applyFont="1" applyBorder="1" applyAlignment="1">
      <alignment horizontal="justify" vertical="center" wrapText="1"/>
    </xf>
    <xf numFmtId="0" fontId="8" fillId="3" borderId="2" xfId="0" applyFont="1" applyFill="1" applyBorder="1" applyAlignment="1">
      <alignment horizontal="justify" vertical="center" wrapText="1"/>
    </xf>
    <xf numFmtId="164" fontId="8" fillId="0" borderId="3" xfId="0" applyNumberFormat="1" applyFont="1" applyBorder="1" applyAlignment="1">
      <alignment horizontal="center" vertical="center" wrapText="1"/>
    </xf>
    <xf numFmtId="3" fontId="11" fillId="0" borderId="2" xfId="0" applyNumberFormat="1" applyFont="1" applyBorder="1" applyAlignment="1">
      <alignment horizontal="center" vertical="center" wrapText="1"/>
    </xf>
    <xf numFmtId="1" fontId="8" fillId="2" borderId="2" xfId="0" applyNumberFormat="1" applyFont="1" applyFill="1" applyBorder="1" applyAlignment="1">
      <alignment horizontal="center" vertical="center"/>
    </xf>
    <xf numFmtId="9" fontId="8" fillId="0" borderId="2" xfId="0" applyNumberFormat="1" applyFont="1" applyBorder="1" applyAlignment="1">
      <alignment horizontal="center" vertical="center"/>
    </xf>
    <xf numFmtId="164" fontId="8" fillId="0" borderId="2" xfId="0" applyNumberFormat="1" applyFont="1" applyBorder="1" applyAlignment="1">
      <alignment horizontal="justify" vertical="center" wrapText="1"/>
    </xf>
    <xf numFmtId="5" fontId="9" fillId="0" borderId="2" xfId="108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5" fontId="9" fillId="2" borderId="2" xfId="108" applyNumberFormat="1" applyFont="1" applyFill="1" applyBorder="1" applyAlignment="1">
      <alignment horizontal="center" vertical="center" wrapText="1"/>
    </xf>
    <xf numFmtId="166" fontId="13" fillId="0" borderId="2" xfId="0" applyNumberFormat="1" applyFont="1" applyBorder="1" applyAlignment="1">
      <alignment horizontal="center" vertical="center" wrapText="1"/>
    </xf>
    <xf numFmtId="9" fontId="9" fillId="0" borderId="2" xfId="107" applyFont="1" applyFill="1" applyBorder="1" applyAlignment="1">
      <alignment horizontal="center" vertical="center" wrapText="1"/>
    </xf>
    <xf numFmtId="166" fontId="8" fillId="0" borderId="2" xfId="0" applyNumberFormat="1" applyFont="1" applyBorder="1" applyAlignment="1">
      <alignment horizontal="center" vertical="center"/>
    </xf>
    <xf numFmtId="3" fontId="11" fillId="0" borderId="2" xfId="0" applyNumberFormat="1" applyFont="1" applyBorder="1" applyAlignment="1">
      <alignment horizontal="center" vertical="center"/>
    </xf>
    <xf numFmtId="166" fontId="9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/>
    <xf numFmtId="166" fontId="8" fillId="0" borderId="2" xfId="0" applyNumberFormat="1" applyFont="1" applyBorder="1"/>
    <xf numFmtId="0" fontId="0" fillId="0" borderId="2" xfId="0" applyFont="1" applyBorder="1"/>
    <xf numFmtId="1" fontId="8" fillId="2" borderId="1" xfId="0" applyNumberFormat="1" applyFont="1" applyFill="1" applyBorder="1" applyAlignment="1">
      <alignment horizontal="center" vertical="center"/>
    </xf>
    <xf numFmtId="1" fontId="14" fillId="0" borderId="2" xfId="0" applyNumberFormat="1" applyFont="1" applyBorder="1" applyAlignment="1">
      <alignment horizontal="center" vertical="center"/>
    </xf>
    <xf numFmtId="0" fontId="12" fillId="3" borderId="2" xfId="0" applyFont="1" applyFill="1" applyBorder="1" applyAlignment="1">
      <alignment horizontal="justify" vertical="center" wrapText="1"/>
    </xf>
    <xf numFmtId="1" fontId="12" fillId="0" borderId="2" xfId="0" applyNumberFormat="1" applyFont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2" fontId="7" fillId="0" borderId="2" xfId="109" applyNumberFormat="1" applyFont="1" applyBorder="1" applyAlignment="1">
      <alignment horizontal="center" vertical="center" wrapText="1"/>
    </xf>
    <xf numFmtId="2" fontId="7" fillId="0" borderId="1" xfId="109" applyNumberFormat="1" applyFont="1" applyBorder="1" applyAlignment="1">
      <alignment horizontal="center" vertical="center" wrapText="1"/>
    </xf>
    <xf numFmtId="2" fontId="6" fillId="0" borderId="2" xfId="109" applyNumberFormat="1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14" fontId="0" fillId="0" borderId="2" xfId="0" applyNumberFormat="1" applyFont="1" applyFill="1" applyBorder="1" applyAlignment="1">
      <alignment horizontal="center" vertical="top"/>
    </xf>
    <xf numFmtId="14" fontId="0" fillId="0" borderId="1" xfId="0" applyNumberFormat="1" applyFont="1" applyFill="1" applyBorder="1" applyAlignment="1">
      <alignment horizontal="center" vertical="top"/>
    </xf>
    <xf numFmtId="0" fontId="7" fillId="2" borderId="2" xfId="0" applyFont="1" applyFill="1" applyBorder="1" applyAlignment="1">
      <alignment horizontal="center" vertical="center" wrapText="1"/>
    </xf>
    <xf numFmtId="2" fontId="7" fillId="0" borderId="2" xfId="109" applyNumberFormat="1" applyFont="1" applyBorder="1" applyAlignment="1">
      <alignment horizontal="left" vertical="center" wrapText="1"/>
    </xf>
    <xf numFmtId="2" fontId="7" fillId="0" borderId="2" xfId="109" applyNumberFormat="1" applyFont="1" applyFill="1" applyBorder="1" applyAlignment="1">
      <alignment horizontal="left" vertical="center" wrapText="1"/>
    </xf>
  </cellXfs>
  <cellStyles count="110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" xfId="77" builtinId="8" hidden="1"/>
    <cellStyle name="Hipervínculo" xfId="79" builtinId="8" hidden="1"/>
    <cellStyle name="Hipervínculo" xfId="81" builtinId="8" hidden="1"/>
    <cellStyle name="Hipervínculo" xfId="83" builtinId="8" hidden="1"/>
    <cellStyle name="Hipervínculo" xfId="85" builtinId="8" hidden="1"/>
    <cellStyle name="Hipervínculo" xfId="87" builtinId="8" hidden="1"/>
    <cellStyle name="Hipervínculo" xfId="89" builtinId="8" hidden="1"/>
    <cellStyle name="Hipervínculo" xfId="91" builtinId="8" hidden="1"/>
    <cellStyle name="Hipervínculo" xfId="93" builtinId="8" hidden="1"/>
    <cellStyle name="Hipervínculo" xfId="95" builtinId="8" hidden="1"/>
    <cellStyle name="Hipervínculo" xfId="97" builtinId="8" hidden="1"/>
    <cellStyle name="Hipervínculo" xfId="99" builtinId="8" hidden="1"/>
    <cellStyle name="Hipervínculo" xfId="101" builtinId="8" hidden="1"/>
    <cellStyle name="Hipervínculo" xfId="103" builtinId="8" hidden="1"/>
    <cellStyle name="Hipervínculo" xfId="105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Hipervínculo visitado" xfId="78" builtinId="9" hidden="1"/>
    <cellStyle name="Hipervínculo visitado" xfId="80" builtinId="9" hidden="1"/>
    <cellStyle name="Hipervínculo visitado" xfId="82" builtinId="9" hidden="1"/>
    <cellStyle name="Hipervínculo visitado" xfId="84" builtinId="9" hidden="1"/>
    <cellStyle name="Hipervínculo visitado" xfId="86" builtinId="9" hidden="1"/>
    <cellStyle name="Hipervínculo visitado" xfId="88" builtinId="9" hidden="1"/>
    <cellStyle name="Hipervínculo visitado" xfId="90" builtinId="9" hidden="1"/>
    <cellStyle name="Hipervínculo visitado" xfId="92" builtinId="9" hidden="1"/>
    <cellStyle name="Hipervínculo visitado" xfId="94" builtinId="9" hidden="1"/>
    <cellStyle name="Hipervínculo visitado" xfId="96" builtinId="9" hidden="1"/>
    <cellStyle name="Hipervínculo visitado" xfId="98" builtinId="9" hidden="1"/>
    <cellStyle name="Hipervínculo visitado" xfId="100" builtinId="9" hidden="1"/>
    <cellStyle name="Hipervínculo visitado" xfId="102" builtinId="9" hidden="1"/>
    <cellStyle name="Hipervínculo visitado" xfId="104" builtinId="9" hidden="1"/>
    <cellStyle name="Hipervínculo visitado" xfId="106" builtinId="9" hidden="1"/>
    <cellStyle name="Moneda" xfId="108" builtinId="4"/>
    <cellStyle name="Normal" xfId="0" builtinId="0"/>
    <cellStyle name="Normal 2" xfId="109" xr:uid="{00000000-0005-0000-0000-00006C000000}"/>
    <cellStyle name="Porcentaje" xfId="107" builtinId="5"/>
  </cellStyles>
  <dxfs count="3">
    <dxf>
      <font>
        <b/>
        <i val="0"/>
        <color theme="0"/>
      </font>
      <fill>
        <patternFill>
          <bgColor rgb="FFFF714F"/>
        </patternFill>
      </fill>
    </dxf>
    <dxf>
      <font>
        <b/>
        <i val="0"/>
        <color theme="1" tint="0.24994659260841701"/>
      </font>
      <fill>
        <patternFill>
          <bgColor rgb="FFFFFF65"/>
        </patternFill>
      </fill>
    </dxf>
    <dxf>
      <font>
        <b/>
        <i val="0"/>
        <color theme="1" tint="0.24994659260841701"/>
      </font>
      <fill>
        <patternFill>
          <bgColor rgb="FF92D05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CC99"/>
      <color rgb="FFFFFF65"/>
      <color rgb="FFFF714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445900</xdr:colOff>
      <xdr:row>0</xdr:row>
      <xdr:rowOff>38100</xdr:rowOff>
    </xdr:from>
    <xdr:to>
      <xdr:col>1</xdr:col>
      <xdr:colOff>331305</xdr:colOff>
      <xdr:row>3</xdr:row>
      <xdr:rowOff>131163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5900" y="214796"/>
          <a:ext cx="625318" cy="623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2"/>
  <sheetViews>
    <sheetView tabSelected="1" zoomScale="50" zoomScaleNormal="50" workbookViewId="0">
      <selection activeCell="V11" sqref="V11"/>
    </sheetView>
  </sheetViews>
  <sheetFormatPr baseColWidth="10" defaultColWidth="11.19921875" defaultRowHeight="13.8" x14ac:dyDescent="0.25"/>
  <cols>
    <col min="1" max="1" width="9.69921875" style="1" customWidth="1"/>
    <col min="2" max="2" width="19.69921875" style="1" customWidth="1"/>
    <col min="3" max="3" width="13.8984375" style="1" customWidth="1"/>
    <col min="4" max="4" width="16.09765625" style="1" bestFit="1" customWidth="1"/>
    <col min="5" max="5" width="40.59765625" style="1" customWidth="1"/>
    <col min="6" max="6" width="37.59765625" style="1" customWidth="1"/>
    <col min="7" max="7" width="21.59765625" style="1" customWidth="1"/>
    <col min="8" max="8" width="40.69921875" style="1" customWidth="1"/>
    <col min="9" max="9" width="37.796875" style="1" customWidth="1"/>
    <col min="10" max="10" width="13.8984375" style="1" customWidth="1"/>
    <col min="11" max="11" width="16" style="1" customWidth="1"/>
    <col min="12" max="13" width="14.8984375" style="1" customWidth="1"/>
    <col min="14" max="14" width="11.19921875" style="1" bestFit="1" customWidth="1"/>
    <col min="15" max="15" width="16" style="1" customWidth="1"/>
    <col min="16" max="16" width="16.8984375" style="1" customWidth="1"/>
    <col min="17" max="18" width="11.09765625" style="1" customWidth="1"/>
    <col min="19" max="19" width="20.19921875" style="1" customWidth="1"/>
    <col min="20" max="20" width="12.3984375" style="1" customWidth="1"/>
    <col min="21" max="21" width="20.8984375" style="1" customWidth="1"/>
    <col min="22" max="22" width="16.8984375" style="1" customWidth="1"/>
    <col min="23" max="23" width="11.3984375" style="1" customWidth="1"/>
    <col min="24" max="24" width="11.8984375" style="1" customWidth="1"/>
    <col min="25" max="25" width="16.8984375" style="1" customWidth="1"/>
    <col min="26" max="26" width="12.3984375" style="1" customWidth="1"/>
    <col min="27" max="27" width="16.8984375" style="1" customWidth="1"/>
    <col min="28" max="28" width="13.69921875" style="1" customWidth="1"/>
    <col min="29" max="29" width="16.8984375" style="1" customWidth="1"/>
    <col min="30" max="31" width="15.3984375" style="1" customWidth="1"/>
    <col min="32" max="16384" width="11.19921875" style="1"/>
  </cols>
  <sheetData>
    <row r="1" spans="1:31" x14ac:dyDescent="0.25">
      <c r="A1" s="51"/>
      <c r="B1" s="49" t="s">
        <v>54</v>
      </c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57" t="s">
        <v>56</v>
      </c>
      <c r="AD1" s="57"/>
      <c r="AE1" s="57"/>
    </row>
    <row r="2" spans="1:31" x14ac:dyDescent="0.25">
      <c r="A2" s="51"/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58" t="s">
        <v>37</v>
      </c>
      <c r="AD2" s="58"/>
      <c r="AE2" s="58"/>
    </row>
    <row r="3" spans="1:31" x14ac:dyDescent="0.25">
      <c r="A3" s="51"/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58" t="s">
        <v>34</v>
      </c>
      <c r="AD3" s="58"/>
      <c r="AE3" s="58"/>
    </row>
    <row r="4" spans="1:31" x14ac:dyDescent="0.25">
      <c r="A4" s="51"/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  <c r="AB4" s="50"/>
      <c r="AC4" s="58" t="s">
        <v>33</v>
      </c>
      <c r="AD4" s="58"/>
      <c r="AE4" s="58"/>
    </row>
    <row r="5" spans="1:31" x14ac:dyDescent="0.25">
      <c r="A5" s="52" t="s">
        <v>31</v>
      </c>
      <c r="B5" s="52"/>
      <c r="C5" s="52"/>
      <c r="D5" s="54">
        <v>44476</v>
      </c>
      <c r="E5" s="54"/>
      <c r="F5" s="54"/>
      <c r="G5" s="54"/>
      <c r="H5" s="54"/>
      <c r="I5" s="54"/>
      <c r="J5" s="54"/>
      <c r="K5" s="54"/>
      <c r="L5" s="54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3"/>
    </row>
    <row r="6" spans="1:31" x14ac:dyDescent="0.25">
      <c r="A6" s="53" t="s">
        <v>32</v>
      </c>
      <c r="B6" s="53"/>
      <c r="C6" s="53"/>
      <c r="D6" s="55">
        <v>44469</v>
      </c>
      <c r="E6" s="55"/>
      <c r="F6" s="55"/>
      <c r="G6" s="55"/>
      <c r="H6" s="55"/>
      <c r="I6" s="55"/>
      <c r="J6" s="55"/>
      <c r="K6" s="55"/>
      <c r="L6" s="55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4"/>
      <c r="AE6" s="5"/>
    </row>
    <row r="7" spans="1:31" x14ac:dyDescent="0.25">
      <c r="A7" s="6"/>
      <c r="B7" s="48" t="s">
        <v>10</v>
      </c>
      <c r="C7" s="48"/>
      <c r="D7" s="48"/>
      <c r="E7" s="48"/>
      <c r="F7" s="48"/>
      <c r="G7" s="48" t="s">
        <v>11</v>
      </c>
      <c r="H7" s="48"/>
      <c r="I7" s="48"/>
      <c r="J7" s="48"/>
      <c r="K7" s="48"/>
      <c r="L7" s="48" t="s">
        <v>26</v>
      </c>
      <c r="M7" s="48"/>
      <c r="N7" s="48"/>
      <c r="O7" s="48" t="s">
        <v>24</v>
      </c>
      <c r="P7" s="48"/>
      <c r="Q7" s="48"/>
      <c r="R7" s="48"/>
      <c r="S7" s="48"/>
      <c r="T7" s="48"/>
      <c r="U7" s="48"/>
      <c r="V7" s="48" t="s">
        <v>18</v>
      </c>
      <c r="W7" s="48"/>
      <c r="X7" s="48"/>
      <c r="Y7" s="48"/>
      <c r="Z7" s="48"/>
      <c r="AA7" s="48"/>
      <c r="AB7" s="56" t="s">
        <v>19</v>
      </c>
      <c r="AC7" s="56" t="s">
        <v>27</v>
      </c>
      <c r="AD7" s="56" t="s">
        <v>25</v>
      </c>
      <c r="AE7" s="56"/>
    </row>
    <row r="8" spans="1:31" ht="41.4" x14ac:dyDescent="0.25">
      <c r="A8" s="7" t="s">
        <v>30</v>
      </c>
      <c r="B8" s="8" t="s">
        <v>1</v>
      </c>
      <c r="C8" s="7" t="s">
        <v>6</v>
      </c>
      <c r="D8" s="7" t="s">
        <v>2</v>
      </c>
      <c r="E8" s="7" t="s">
        <v>7</v>
      </c>
      <c r="F8" s="8" t="s">
        <v>20</v>
      </c>
      <c r="G8" s="8" t="s">
        <v>15</v>
      </c>
      <c r="H8" s="8" t="s">
        <v>3</v>
      </c>
      <c r="I8" s="8" t="s">
        <v>16</v>
      </c>
      <c r="J8" s="8" t="s">
        <v>22</v>
      </c>
      <c r="K8" s="8" t="s">
        <v>23</v>
      </c>
      <c r="L8" s="8" t="s">
        <v>4</v>
      </c>
      <c r="M8" s="8" t="s">
        <v>5</v>
      </c>
      <c r="N8" s="8" t="s">
        <v>0</v>
      </c>
      <c r="O8" s="7" t="s">
        <v>9</v>
      </c>
      <c r="P8" s="8" t="s">
        <v>36</v>
      </c>
      <c r="Q8" s="8" t="s">
        <v>8</v>
      </c>
      <c r="R8" s="8" t="s">
        <v>28</v>
      </c>
      <c r="S8" s="8" t="s">
        <v>35</v>
      </c>
      <c r="T8" s="8" t="s">
        <v>12</v>
      </c>
      <c r="U8" s="8" t="s">
        <v>21</v>
      </c>
      <c r="V8" s="8" t="s">
        <v>36</v>
      </c>
      <c r="W8" s="8" t="s">
        <v>8</v>
      </c>
      <c r="X8" s="8" t="s">
        <v>28</v>
      </c>
      <c r="Y8" s="8" t="s">
        <v>35</v>
      </c>
      <c r="Z8" s="8" t="s">
        <v>12</v>
      </c>
      <c r="AA8" s="8" t="s">
        <v>29</v>
      </c>
      <c r="AB8" s="56"/>
      <c r="AC8" s="56"/>
      <c r="AD8" s="8" t="s">
        <v>13</v>
      </c>
      <c r="AE8" s="8" t="s">
        <v>14</v>
      </c>
    </row>
    <row r="9" spans="1:31" ht="121.2" customHeight="1" x14ac:dyDescent="0.25">
      <c r="A9" s="13">
        <v>211</v>
      </c>
      <c r="B9" s="22" t="s">
        <v>38</v>
      </c>
      <c r="C9" s="22" t="s">
        <v>39</v>
      </c>
      <c r="D9" s="23" t="s">
        <v>40</v>
      </c>
      <c r="E9" s="24" t="s">
        <v>41</v>
      </c>
      <c r="F9" s="25" t="s">
        <v>42</v>
      </c>
      <c r="G9" s="47">
        <v>20210680010017</v>
      </c>
      <c r="H9" s="26" t="s">
        <v>43</v>
      </c>
      <c r="I9" s="27" t="s">
        <v>44</v>
      </c>
      <c r="J9" s="28">
        <v>44244</v>
      </c>
      <c r="K9" s="28">
        <v>44550</v>
      </c>
      <c r="L9" s="29">
        <v>88</v>
      </c>
      <c r="M9" s="30">
        <v>66</v>
      </c>
      <c r="N9" s="31">
        <f>IFERROR(IF(M9/L9&gt;100%,100%,M9/L9),"-")</f>
        <v>0.75</v>
      </c>
      <c r="O9" s="32" t="s">
        <v>45</v>
      </c>
      <c r="P9" s="33">
        <v>75110664.75</v>
      </c>
      <c r="Q9" s="34"/>
      <c r="R9" s="34"/>
      <c r="S9" s="34"/>
      <c r="T9" s="43"/>
      <c r="U9" s="35">
        <f>SUM(P9:T9)</f>
        <v>75110664.75</v>
      </c>
      <c r="V9" s="33">
        <v>36000000</v>
      </c>
      <c r="W9" s="36">
        <v>0</v>
      </c>
      <c r="X9" s="36"/>
      <c r="Y9" s="43"/>
      <c r="Z9" s="43"/>
      <c r="AA9" s="35">
        <f>SUM(V9:Z9)</f>
        <v>36000000</v>
      </c>
      <c r="AB9" s="37">
        <f>IFERROR(AA9/U9,"-")</f>
        <v>0.47929278911088324</v>
      </c>
      <c r="AC9" s="38"/>
      <c r="AD9" s="39" t="s">
        <v>46</v>
      </c>
      <c r="AE9" s="29" t="s">
        <v>47</v>
      </c>
    </row>
    <row r="10" spans="1:31" ht="147.6" customHeight="1" x14ac:dyDescent="0.25">
      <c r="A10" s="20">
        <v>212</v>
      </c>
      <c r="B10" s="22" t="s">
        <v>38</v>
      </c>
      <c r="C10" s="22" t="s">
        <v>39</v>
      </c>
      <c r="D10" s="23" t="s">
        <v>40</v>
      </c>
      <c r="E10" s="24" t="s">
        <v>48</v>
      </c>
      <c r="F10" s="25" t="s">
        <v>49</v>
      </c>
      <c r="G10" s="45">
        <v>2021680010178</v>
      </c>
      <c r="H10" s="46" t="s">
        <v>52</v>
      </c>
      <c r="I10" s="32" t="s">
        <v>55</v>
      </c>
      <c r="J10" s="28">
        <v>44220</v>
      </c>
      <c r="K10" s="28">
        <v>44548</v>
      </c>
      <c r="L10" s="29">
        <v>100</v>
      </c>
      <c r="M10" s="30">
        <v>194</v>
      </c>
      <c r="N10" s="31">
        <f>IFERROR(IF(M10/L10&gt;100%,100%,M10/L10),"-")</f>
        <v>1</v>
      </c>
      <c r="O10" s="32"/>
      <c r="P10" s="33"/>
      <c r="Q10" s="34"/>
      <c r="R10" s="34"/>
      <c r="S10" s="34"/>
      <c r="T10" s="43"/>
      <c r="U10" s="35">
        <f>SUM(P10:T10)</f>
        <v>0</v>
      </c>
      <c r="V10" s="36"/>
      <c r="W10" s="36"/>
      <c r="X10" s="36"/>
      <c r="Y10" s="43"/>
      <c r="Z10" s="43"/>
      <c r="AA10" s="35">
        <f t="shared" ref="AA10:AA11" si="0">SUM(V10:Z10)</f>
        <v>0</v>
      </c>
      <c r="AB10" s="37" t="str">
        <f>IFERROR(AA10/U10,"-")</f>
        <v>-</v>
      </c>
      <c r="AC10" s="40"/>
      <c r="AD10" s="39" t="s">
        <v>46</v>
      </c>
      <c r="AE10" s="29" t="s">
        <v>47</v>
      </c>
    </row>
    <row r="11" spans="1:31" ht="148.80000000000001" customHeight="1" x14ac:dyDescent="0.25">
      <c r="A11" s="20">
        <v>213</v>
      </c>
      <c r="B11" s="22" t="s">
        <v>38</v>
      </c>
      <c r="C11" s="22" t="s">
        <v>39</v>
      </c>
      <c r="D11" s="23" t="s">
        <v>40</v>
      </c>
      <c r="E11" s="24" t="s">
        <v>50</v>
      </c>
      <c r="F11" s="25" t="s">
        <v>51</v>
      </c>
      <c r="G11" s="45">
        <v>2021680010178</v>
      </c>
      <c r="H11" s="46" t="s">
        <v>52</v>
      </c>
      <c r="I11" s="32" t="s">
        <v>53</v>
      </c>
      <c r="J11" s="28"/>
      <c r="K11" s="28"/>
      <c r="L11" s="29">
        <v>1</v>
      </c>
      <c r="M11" s="44">
        <v>0</v>
      </c>
      <c r="N11" s="31">
        <f>IFERROR(IF(M11/L11&gt;100%,100%,M11/L11),"-")</f>
        <v>0</v>
      </c>
      <c r="O11" s="32" t="s">
        <v>45</v>
      </c>
      <c r="P11" s="33">
        <v>24889335.25</v>
      </c>
      <c r="Q11" s="41"/>
      <c r="R11" s="41"/>
      <c r="S11" s="41"/>
      <c r="T11" s="43"/>
      <c r="U11" s="35">
        <f>SUM(P11:T11)</f>
        <v>24889335.25</v>
      </c>
      <c r="V11" s="42"/>
      <c r="W11" s="42"/>
      <c r="X11" s="42"/>
      <c r="Y11" s="43"/>
      <c r="Z11" s="43"/>
      <c r="AA11" s="35">
        <f t="shared" si="0"/>
        <v>0</v>
      </c>
      <c r="AB11" s="37">
        <f>IFERROR(AA11/U11,"-")</f>
        <v>0</v>
      </c>
      <c r="AC11" s="38"/>
      <c r="AD11" s="39" t="s">
        <v>46</v>
      </c>
      <c r="AE11" s="29" t="s">
        <v>47</v>
      </c>
    </row>
    <row r="12" spans="1:31" x14ac:dyDescent="0.25">
      <c r="A12" s="14">
        <f>SUM(--(FREQUENCY(A9:A11,A9:A11)&gt;0))</f>
        <v>3</v>
      </c>
      <c r="B12" s="16"/>
      <c r="C12" s="17"/>
      <c r="D12" s="17"/>
      <c r="E12" s="17"/>
      <c r="F12" s="17"/>
      <c r="G12" s="17"/>
      <c r="H12" s="17"/>
      <c r="I12" s="17"/>
      <c r="J12" s="17"/>
      <c r="K12" s="18"/>
      <c r="L12" s="19"/>
      <c r="M12" s="15" t="s">
        <v>17</v>
      </c>
      <c r="N12" s="9">
        <f>IFERROR(AVERAGE(N9:N11),"-")</f>
        <v>0.58333333333333337</v>
      </c>
      <c r="O12" s="10"/>
      <c r="P12" s="21">
        <f>SUM(P9:P11)</f>
        <v>100000000</v>
      </c>
      <c r="Q12" s="21">
        <f t="shared" ref="Q12:T12" si="1">SUM(Q9:Q11)</f>
        <v>0</v>
      </c>
      <c r="R12" s="21">
        <f t="shared" si="1"/>
        <v>0</v>
      </c>
      <c r="S12" s="21">
        <f t="shared" si="1"/>
        <v>0</v>
      </c>
      <c r="T12" s="21">
        <f t="shared" si="1"/>
        <v>0</v>
      </c>
      <c r="U12" s="11">
        <f>SUM(U9:U11)</f>
        <v>100000000</v>
      </c>
      <c r="V12" s="21">
        <f>SUM(V9:V11)</f>
        <v>36000000</v>
      </c>
      <c r="W12" s="21">
        <f t="shared" ref="W12:Z12" si="2">SUM(W9:W11)</f>
        <v>0</v>
      </c>
      <c r="X12" s="21">
        <f t="shared" si="2"/>
        <v>0</v>
      </c>
      <c r="Y12" s="21">
        <f t="shared" si="2"/>
        <v>0</v>
      </c>
      <c r="Z12" s="21">
        <f t="shared" si="2"/>
        <v>0</v>
      </c>
      <c r="AA12" s="11">
        <f>SUM(AA9:AA11)</f>
        <v>36000000</v>
      </c>
      <c r="AB12" s="12">
        <f>IFERROR(AA12/U12,"-")</f>
        <v>0.36</v>
      </c>
      <c r="AC12" s="11">
        <f>SUM(AC9:AC11)</f>
        <v>0</v>
      </c>
      <c r="AD12" s="10"/>
      <c r="AE12" s="10"/>
    </row>
  </sheetData>
  <mergeCells count="18">
    <mergeCell ref="AC1:AE1"/>
    <mergeCell ref="AC2:AE2"/>
    <mergeCell ref="AC3:AE3"/>
    <mergeCell ref="AC4:AE4"/>
    <mergeCell ref="AC7:AC8"/>
    <mergeCell ref="AD7:AE7"/>
    <mergeCell ref="B7:F7"/>
    <mergeCell ref="G7:K7"/>
    <mergeCell ref="B1:AB4"/>
    <mergeCell ref="A1:A4"/>
    <mergeCell ref="A5:C5"/>
    <mergeCell ref="A6:C6"/>
    <mergeCell ref="D5:L5"/>
    <mergeCell ref="D6:L6"/>
    <mergeCell ref="L7:N7"/>
    <mergeCell ref="O7:U7"/>
    <mergeCell ref="V7:AA7"/>
    <mergeCell ref="AB7:AB8"/>
  </mergeCells>
  <conditionalFormatting sqref="N9:N11">
    <cfRule type="cellIs" dxfId="2" priority="1" operator="between">
      <formula>0.67</formula>
      <formula>1</formula>
    </cfRule>
    <cfRule type="cellIs" dxfId="1" priority="2" operator="between">
      <formula>0.34</formula>
      <formula>0.66</formula>
    </cfRule>
    <cfRule type="cellIs" dxfId="0" priority="3" operator="between">
      <formula>0</formula>
      <formula>0.33</formula>
    </cfRule>
  </conditionalFormatting>
  <printOptions horizontalCentered="1" verticalCentered="1"/>
  <pageMargins left="0" right="0" top="0" bottom="0" header="0.31496062992125984" footer="0.31496062992125984"/>
  <pageSetup paperSize="14" scale="5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Plan de Acción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</cp:lastModifiedBy>
  <cp:lastPrinted>2021-02-09T14:28:18Z</cp:lastPrinted>
  <dcterms:created xsi:type="dcterms:W3CDTF">2008-07-08T21:30:46Z</dcterms:created>
  <dcterms:modified xsi:type="dcterms:W3CDTF">2021-11-04T00:22:53Z</dcterms:modified>
</cp:coreProperties>
</file>