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142CE08C-84E0-439C-8D62-53BFEC4906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6" i="14" l="1"/>
  <c r="U16" i="14"/>
  <c r="AC16" i="14"/>
  <c r="AB14" i="14"/>
  <c r="AB13" i="14"/>
  <c r="AB12" i="14"/>
  <c r="AB11" i="14"/>
  <c r="AB10" i="14"/>
  <c r="N16" i="14"/>
  <c r="N14" i="14"/>
  <c r="N13" i="14"/>
  <c r="N12" i="14"/>
  <c r="N11" i="14"/>
  <c r="N10" i="14"/>
  <c r="AB16" i="14" l="1"/>
  <c r="Q16" i="14"/>
  <c r="R16" i="14"/>
  <c r="S16" i="14"/>
  <c r="T16" i="14"/>
  <c r="V16" i="14"/>
  <c r="W16" i="14"/>
  <c r="X16" i="14"/>
  <c r="Y16" i="14"/>
  <c r="Z16" i="14"/>
  <c r="P16" i="14"/>
  <c r="AA14" i="14"/>
  <c r="U14" i="14"/>
  <c r="AA13" i="14"/>
  <c r="U13" i="14"/>
  <c r="AA12" i="14"/>
  <c r="U12" i="14"/>
  <c r="AA11" i="14"/>
  <c r="U11" i="14"/>
  <c r="M11" i="14"/>
  <c r="AA10" i="14"/>
  <c r="U10" i="14"/>
  <c r="A16" i="14" l="1"/>
</calcChain>
</file>

<file path=xl/sharedStrings.xml><?xml version="1.0" encoding="utf-8"?>
<sst xmlns="http://schemas.openxmlformats.org/spreadsheetml/2006/main" count="99" uniqueCount="68">
  <si>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</si>
  <si>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</si>
  <si>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</si>
  <si>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</si>
  <si>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</si>
  <si>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</si>
  <si>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</si>
  <si>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</si>
  <si>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</si>
  <si>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</si>
  <si>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</si>
  <si>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</si>
  <si>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</si>
  <si>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</si>
  <si>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</si>
  <si>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</si>
  <si>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</si>
  <si>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</si>
  <si>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</si>
  <si>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</si>
  <si>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</si>
  <si>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</si>
  <si>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</si>
  <si>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</si>
  <si>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</si>
  <si>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</si>
  <si>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</si>
  <si>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</si>
  <si>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</si>
  <si>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</si>
  <si>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</si>
  <si>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</si>
  <si>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</si>
  <si>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</si>
  <si>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</si>
  <si>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</si>
  <si>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</si>
  <si>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</si>
  <si>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</si>
  <si>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</si>
  <si>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5. BUCARAMANGA TERRITORIO LIBRE DE CORRUPCIÓN: INSTITUCIONES SÓLIDAS Y CONFIABLES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</si>
  <si>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</si>
  <si>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</si>
  <si>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</si>
  <si>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</si>
  <si>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</si>
  <si>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</si>
  <si>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2.3.2.02.02.008.4501001.201</t>
  </si>
  <si>
    <t>Sec. Jurídica</t>
  </si>
  <si>
    <t>Ileana Boada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</si>
  <si>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</si>
  <si>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</si>
  <si>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1. Acceso A La Información Y Participación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</si>
  <si>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</si>
  <si>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</si>
  <si>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</si>
  <si>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</si>
  <si>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</si>
  <si>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</si>
  <si>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</si>
  <si>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</si>
  <si>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2.3.2.02.02.008.1205001.201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</si>
  <si>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</si>
  <si>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</si>
  <si>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</si>
  <si>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</si>
  <si>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2.3.2.02.02.008.1205006.201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</si>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</sst>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" fontId="0" fillId="0" borderId="2" xfId="0" applyNumberFormat="1" applyFont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6"/>
  <sheetViews>
    <sheetView tabSelected="1" zoomScale="50" zoomScaleNormal="50" workbookViewId="0">
      <selection activeCell="F9" sqref="F9"/>
    </sheetView>
  </sheetViews>
  <sheetFormatPr baseColWidth="10" defaultRowHeight="13.8" x14ac:dyDescent="0.25"/>
  <cols>
    <col min="1" max="1" width="9.69921875" style="1" customWidth="1"/>
    <col min="2" max="3" width="23.09765625" style="1" customWidth="1"/>
    <col min="4" max="4" width="21.09765625" style="1" customWidth="1"/>
    <col min="5" max="6" width="43.09765625" style="1" customWidth="1"/>
    <col min="7" max="7" width="21.59765625" style="1" customWidth="1"/>
    <col min="8" max="8" width="48.19921875" style="1" customWidth="1"/>
    <col min="9" max="9" width="50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3.296875" style="1" customWidth="1"/>
    <col min="15" max="15" width="24.296875" style="1" customWidth="1"/>
    <col min="16" max="20" width="16.296875" style="1" customWidth="1"/>
    <col min="21" max="21" width="20.8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2" spans="1:31" x14ac:dyDescent="0.25">
      <c r="A2" s="51"/>
      <c r="B2" s="56" t="s">
        <v>39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8" t="s">
        <v>34</v>
      </c>
      <c r="AD2" s="58"/>
      <c r="AE2" s="58"/>
    </row>
    <row r="3" spans="1:31" x14ac:dyDescent="0.25">
      <c r="A3" s="51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9" t="s">
        <v>38</v>
      </c>
      <c r="AD3" s="59"/>
      <c r="AE3" s="59"/>
    </row>
    <row r="4" spans="1:31" x14ac:dyDescent="0.25">
      <c r="A4" s="51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9" t="s">
        <v>35</v>
      </c>
      <c r="AD4" s="59"/>
      <c r="AE4" s="59"/>
    </row>
    <row r="5" spans="1:31" x14ac:dyDescent="0.25">
      <c r="A5" s="51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9" t="s">
        <v>33</v>
      </c>
      <c r="AD5" s="59"/>
      <c r="AE5" s="59"/>
    </row>
    <row r="6" spans="1:31" x14ac:dyDescent="0.25">
      <c r="A6" s="52" t="s">
        <v>31</v>
      </c>
      <c r="B6" s="52"/>
      <c r="C6" s="52"/>
      <c r="D6" s="54">
        <v>44385</v>
      </c>
      <c r="E6" s="54"/>
      <c r="F6" s="54"/>
      <c r="G6" s="54"/>
      <c r="H6" s="54"/>
      <c r="I6" s="54"/>
      <c r="J6" s="54"/>
      <c r="K6" s="54"/>
      <c r="L6" s="5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53" t="s">
        <v>32</v>
      </c>
      <c r="B7" s="53"/>
      <c r="C7" s="53"/>
      <c r="D7" s="55">
        <v>44377</v>
      </c>
      <c r="E7" s="55"/>
      <c r="F7" s="55"/>
      <c r="G7" s="55"/>
      <c r="H7" s="55"/>
      <c r="I7" s="55"/>
      <c r="J7" s="55"/>
      <c r="K7" s="55"/>
      <c r="L7" s="5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62" t="s">
        <v>10</v>
      </c>
      <c r="C8" s="62"/>
      <c r="D8" s="62"/>
      <c r="E8" s="62"/>
      <c r="F8" s="62"/>
      <c r="G8" s="62" t="s">
        <v>11</v>
      </c>
      <c r="H8" s="62"/>
      <c r="I8" s="62"/>
      <c r="J8" s="62"/>
      <c r="K8" s="62"/>
      <c r="L8" s="62" t="s">
        <v>26</v>
      </c>
      <c r="M8" s="62"/>
      <c r="N8" s="62"/>
      <c r="O8" s="62" t="s">
        <v>24</v>
      </c>
      <c r="P8" s="62"/>
      <c r="Q8" s="62"/>
      <c r="R8" s="62"/>
      <c r="S8" s="62"/>
      <c r="T8" s="62"/>
      <c r="U8" s="62"/>
      <c r="V8" s="62" t="s">
        <v>18</v>
      </c>
      <c r="W8" s="62"/>
      <c r="X8" s="62"/>
      <c r="Y8" s="62"/>
      <c r="Z8" s="62"/>
      <c r="AA8" s="62"/>
      <c r="AB8" s="60" t="s">
        <v>19</v>
      </c>
      <c r="AC8" s="60" t="s">
        <v>27</v>
      </c>
      <c r="AD8" s="60" t="s">
        <v>25</v>
      </c>
      <c r="AE8" s="60"/>
    </row>
    <row r="9" spans="1:31" ht="41.4" x14ac:dyDescent="0.25">
      <c r="A9" s="7" t="s">
        <v>30</v>
      </c>
      <c r="B9" s="17" t="s">
        <v>1</v>
      </c>
      <c r="C9" s="7" t="s">
        <v>6</v>
      </c>
      <c r="D9" s="7" t="s">
        <v>2</v>
      </c>
      <c r="E9" s="7" t="s">
        <v>7</v>
      </c>
      <c r="F9" s="17" t="s">
        <v>20</v>
      </c>
      <c r="G9" s="17" t="s">
        <v>15</v>
      </c>
      <c r="H9" s="17" t="s">
        <v>3</v>
      </c>
      <c r="I9" s="17" t="s">
        <v>16</v>
      </c>
      <c r="J9" s="17" t="s">
        <v>22</v>
      </c>
      <c r="K9" s="17" t="s">
        <v>23</v>
      </c>
      <c r="L9" s="17" t="s">
        <v>4</v>
      </c>
      <c r="M9" s="17" t="s">
        <v>5</v>
      </c>
      <c r="N9" s="17" t="s">
        <v>0</v>
      </c>
      <c r="O9" s="7" t="s">
        <v>9</v>
      </c>
      <c r="P9" s="17" t="s">
        <v>37</v>
      </c>
      <c r="Q9" s="17" t="s">
        <v>8</v>
      </c>
      <c r="R9" s="17" t="s">
        <v>28</v>
      </c>
      <c r="S9" s="17" t="s">
        <v>36</v>
      </c>
      <c r="T9" s="17" t="s">
        <v>12</v>
      </c>
      <c r="U9" s="17" t="s">
        <v>21</v>
      </c>
      <c r="V9" s="17" t="s">
        <v>37</v>
      </c>
      <c r="W9" s="17" t="s">
        <v>8</v>
      </c>
      <c r="X9" s="17" t="s">
        <v>28</v>
      </c>
      <c r="Y9" s="17" t="s">
        <v>36</v>
      </c>
      <c r="Z9" s="17" t="s">
        <v>12</v>
      </c>
      <c r="AA9" s="17" t="s">
        <v>29</v>
      </c>
      <c r="AB9" s="61"/>
      <c r="AC9" s="61"/>
      <c r="AD9" s="17" t="s">
        <v>13</v>
      </c>
      <c r="AE9" s="17" t="s">
        <v>14</v>
      </c>
    </row>
    <row r="10" spans="1:31" ht="79.2" customHeight="1" x14ac:dyDescent="0.25">
      <c r="A10" s="18">
        <v>280</v>
      </c>
      <c r="B10" s="20" t="s">
        <v>40</v>
      </c>
      <c r="C10" s="20" t="s">
        <v>41</v>
      </c>
      <c r="D10" s="21" t="s">
        <v>42</v>
      </c>
      <c r="E10" s="22" t="s">
        <v>43</v>
      </c>
      <c r="F10" s="23" t="s">
        <v>44</v>
      </c>
      <c r="G10" s="24">
        <v>20200680010087</v>
      </c>
      <c r="H10" s="41" t="s">
        <v>45</v>
      </c>
      <c r="I10" s="42" t="s">
        <v>46</v>
      </c>
      <c r="J10" s="26">
        <v>44228</v>
      </c>
      <c r="K10" s="26">
        <v>44560</v>
      </c>
      <c r="L10" s="27">
        <v>1</v>
      </c>
      <c r="M10" s="28">
        <v>0.52</v>
      </c>
      <c r="N10" s="29">
        <f>IFERROR(IF(M10/L10&gt;100%,100%,M10/L10),"-")</f>
        <v>0.52</v>
      </c>
      <c r="O10" s="30" t="s">
        <v>47</v>
      </c>
      <c r="P10" s="31">
        <v>77000000</v>
      </c>
      <c r="Q10" s="32"/>
      <c r="R10" s="32"/>
      <c r="S10" s="32"/>
      <c r="T10" s="19"/>
      <c r="U10" s="33">
        <f>SUM(P10:S10)</f>
        <v>77000000</v>
      </c>
      <c r="V10" s="31">
        <v>65000000</v>
      </c>
      <c r="W10" s="32"/>
      <c r="X10" s="32"/>
      <c r="Y10" s="19"/>
      <c r="Z10" s="32"/>
      <c r="AA10" s="33">
        <f>SUM(V10:Z10)</f>
        <v>65000000</v>
      </c>
      <c r="AB10" s="34">
        <f>IFERROR(AA10/U10,"-")</f>
        <v>0.8441558441558441</v>
      </c>
      <c r="AC10" s="31"/>
      <c r="AD10" s="35" t="s">
        <v>48</v>
      </c>
      <c r="AE10" s="36" t="s">
        <v>49</v>
      </c>
    </row>
    <row r="11" spans="1:31" ht="76.8" customHeight="1" x14ac:dyDescent="0.25">
      <c r="A11" s="18">
        <v>281</v>
      </c>
      <c r="B11" s="20" t="s">
        <v>40</v>
      </c>
      <c r="C11" s="20" t="s">
        <v>41</v>
      </c>
      <c r="D11" s="21" t="s">
        <v>42</v>
      </c>
      <c r="E11" s="22" t="s">
        <v>50</v>
      </c>
      <c r="F11" s="23" t="s">
        <v>51</v>
      </c>
      <c r="G11" s="24">
        <v>20200680010087</v>
      </c>
      <c r="H11" s="41" t="s">
        <v>45</v>
      </c>
      <c r="I11" s="42" t="s">
        <v>46</v>
      </c>
      <c r="J11" s="26"/>
      <c r="K11" s="26"/>
      <c r="L11" s="27">
        <v>0</v>
      </c>
      <c r="M11" s="37">
        <f>0.6*0.3</f>
        <v>0.18</v>
      </c>
      <c r="N11" s="29" t="str">
        <f>IFERROR(IF(M11/L11&gt;100%,100%,M11/L11),"-")</f>
        <v>-</v>
      </c>
      <c r="O11" s="30"/>
      <c r="P11" s="31"/>
      <c r="Q11" s="32"/>
      <c r="R11" s="32"/>
      <c r="S11" s="32"/>
      <c r="T11" s="19"/>
      <c r="U11" s="33">
        <f>SUM(P11:S11)</f>
        <v>0</v>
      </c>
      <c r="V11" s="31"/>
      <c r="W11" s="32"/>
      <c r="X11" s="32"/>
      <c r="Y11" s="19"/>
      <c r="Z11" s="32"/>
      <c r="AA11" s="33">
        <f>SUM(V11:Z11)</f>
        <v>0</v>
      </c>
      <c r="AB11" s="34" t="str">
        <f>IFERROR(AA11/U11,"-")</f>
        <v>-</v>
      </c>
      <c r="AC11" s="31"/>
      <c r="AD11" s="35" t="s">
        <v>48</v>
      </c>
      <c r="AE11" s="36" t="s">
        <v>49</v>
      </c>
    </row>
    <row r="12" spans="1:31" ht="79.2" customHeight="1" x14ac:dyDescent="0.25">
      <c r="A12" s="18">
        <v>282</v>
      </c>
      <c r="B12" s="20" t="s">
        <v>40</v>
      </c>
      <c r="C12" s="20" t="s">
        <v>52</v>
      </c>
      <c r="D12" s="21" t="s">
        <v>42</v>
      </c>
      <c r="E12" s="22" t="s">
        <v>53</v>
      </c>
      <c r="F12" s="23" t="s">
        <v>54</v>
      </c>
      <c r="G12" s="24">
        <v>20200680010087</v>
      </c>
      <c r="H12" s="41" t="s">
        <v>45</v>
      </c>
      <c r="I12" s="42" t="s">
        <v>46</v>
      </c>
      <c r="J12" s="26"/>
      <c r="K12" s="26"/>
      <c r="L12" s="27">
        <v>0</v>
      </c>
      <c r="M12" s="38">
        <v>0.09</v>
      </c>
      <c r="N12" s="29" t="str">
        <f>IFERROR(IF(M12/L12&gt;100%,100%,M12/L12),"-")</f>
        <v>-</v>
      </c>
      <c r="O12" s="30"/>
      <c r="P12" s="31"/>
      <c r="Q12" s="32"/>
      <c r="R12" s="32"/>
      <c r="S12" s="32"/>
      <c r="T12" s="19"/>
      <c r="U12" s="33">
        <f>SUM(P12:S12)</f>
        <v>0</v>
      </c>
      <c r="V12" s="31"/>
      <c r="W12" s="32"/>
      <c r="X12" s="32"/>
      <c r="Y12" s="19"/>
      <c r="Z12" s="32"/>
      <c r="AA12" s="33">
        <f>SUM(V12:Z12)</f>
        <v>0</v>
      </c>
      <c r="AB12" s="34" t="str">
        <f>IFERROR(AA12/U12,"-")</f>
        <v>-</v>
      </c>
      <c r="AC12" s="31"/>
      <c r="AD12" s="35" t="s">
        <v>48</v>
      </c>
      <c r="AE12" s="36" t="s">
        <v>49</v>
      </c>
    </row>
    <row r="13" spans="1:31" ht="82.8" customHeight="1" x14ac:dyDescent="0.25">
      <c r="A13" s="18">
        <v>313</v>
      </c>
      <c r="B13" s="20" t="s">
        <v>40</v>
      </c>
      <c r="C13" s="20" t="s">
        <v>55</v>
      </c>
      <c r="D13" s="21" t="s">
        <v>56</v>
      </c>
      <c r="E13" s="22" t="s">
        <v>57</v>
      </c>
      <c r="F13" s="23" t="s">
        <v>58</v>
      </c>
      <c r="G13" s="24">
        <v>20200680010071</v>
      </c>
      <c r="H13" s="41" t="s">
        <v>59</v>
      </c>
      <c r="I13" s="42" t="s">
        <v>60</v>
      </c>
      <c r="J13" s="26">
        <v>44228</v>
      </c>
      <c r="K13" s="26">
        <v>44560</v>
      </c>
      <c r="L13" s="27">
        <v>1</v>
      </c>
      <c r="M13" s="28">
        <v>0.55000000000000004</v>
      </c>
      <c r="N13" s="29">
        <f>IFERROR(IF(M13/L13&gt;100%,100%,M13/L13),"-")</f>
        <v>0.55000000000000004</v>
      </c>
      <c r="O13" s="30" t="s">
        <v>61</v>
      </c>
      <c r="P13" s="31">
        <v>132000000</v>
      </c>
      <c r="Q13" s="32"/>
      <c r="R13" s="32"/>
      <c r="S13" s="32"/>
      <c r="T13" s="19"/>
      <c r="U13" s="33">
        <f>SUM(P13:S13)</f>
        <v>132000000</v>
      </c>
      <c r="V13" s="31">
        <v>132000000</v>
      </c>
      <c r="W13" s="32"/>
      <c r="X13" s="32"/>
      <c r="Y13" s="19"/>
      <c r="Z13" s="32"/>
      <c r="AA13" s="33">
        <f>SUM(V13:Z13)</f>
        <v>132000000</v>
      </c>
      <c r="AB13" s="34">
        <f>IFERROR(AA13/U13,"-")</f>
        <v>1</v>
      </c>
      <c r="AC13" s="31"/>
      <c r="AD13" s="35" t="s">
        <v>48</v>
      </c>
      <c r="AE13" s="36" t="s">
        <v>49</v>
      </c>
    </row>
    <row r="14" spans="1:31" ht="81.599999999999994" customHeight="1" x14ac:dyDescent="0.25">
      <c r="A14" s="18">
        <v>314</v>
      </c>
      <c r="B14" s="20" t="s">
        <v>40</v>
      </c>
      <c r="C14" s="20" t="s">
        <v>55</v>
      </c>
      <c r="D14" s="21" t="s">
        <v>56</v>
      </c>
      <c r="E14" s="39" t="s">
        <v>62</v>
      </c>
      <c r="F14" s="40" t="s">
        <v>63</v>
      </c>
      <c r="G14" s="24">
        <v>20210680010039</v>
      </c>
      <c r="H14" s="41" t="s">
        <v>64</v>
      </c>
      <c r="I14" s="42" t="s">
        <v>65</v>
      </c>
      <c r="J14" s="26">
        <v>44331</v>
      </c>
      <c r="K14" s="26">
        <v>44560</v>
      </c>
      <c r="L14" s="48">
        <v>1</v>
      </c>
      <c r="M14" s="49">
        <v>0.24</v>
      </c>
      <c r="N14" s="50">
        <f>IFERROR(IF(M14/L14&gt;100%,100%,M14/L14),"-")</f>
        <v>0.24</v>
      </c>
      <c r="O14" s="30" t="s">
        <v>66</v>
      </c>
      <c r="P14" s="31">
        <v>422000000</v>
      </c>
      <c r="Q14" s="32"/>
      <c r="R14" s="32"/>
      <c r="S14" s="32"/>
      <c r="T14" s="19"/>
      <c r="U14" s="44">
        <f>SUM(P14:S15)</f>
        <v>422000000</v>
      </c>
      <c r="V14" s="31">
        <v>358891664.64999998</v>
      </c>
      <c r="W14" s="32"/>
      <c r="X14" s="32"/>
      <c r="Y14" s="19"/>
      <c r="Z14" s="32"/>
      <c r="AA14" s="44">
        <f>SUM(V14:Z15)</f>
        <v>358891664.64999998</v>
      </c>
      <c r="AB14" s="45">
        <f>IFERROR(AA14/U14,"-")</f>
        <v>0.85045418163507103</v>
      </c>
      <c r="AC14" s="46"/>
      <c r="AD14" s="47" t="s">
        <v>48</v>
      </c>
      <c r="AE14" s="43" t="s">
        <v>49</v>
      </c>
    </row>
    <row r="15" spans="1:31" ht="75" customHeight="1" x14ac:dyDescent="0.25">
      <c r="A15" s="18">
        <v>314</v>
      </c>
      <c r="B15" s="20" t="s">
        <v>40</v>
      </c>
      <c r="C15" s="20" t="s">
        <v>55</v>
      </c>
      <c r="D15" s="21" t="s">
        <v>56</v>
      </c>
      <c r="E15" s="39" t="s">
        <v>62</v>
      </c>
      <c r="F15" s="40" t="s">
        <v>63</v>
      </c>
      <c r="G15" s="24"/>
      <c r="H15" s="20" t="s">
        <v>67</v>
      </c>
      <c r="I15" s="25"/>
      <c r="J15" s="26"/>
      <c r="K15" s="26"/>
      <c r="L15" s="48"/>
      <c r="M15" s="49"/>
      <c r="N15" s="50"/>
      <c r="O15" s="30"/>
      <c r="P15" s="31"/>
      <c r="Q15" s="32"/>
      <c r="R15" s="32"/>
      <c r="S15" s="32"/>
      <c r="T15" s="19"/>
      <c r="U15" s="44"/>
      <c r="V15" s="31"/>
      <c r="W15" s="32"/>
      <c r="X15" s="32"/>
      <c r="Y15" s="19"/>
      <c r="Z15" s="32"/>
      <c r="AA15" s="44"/>
      <c r="AB15" s="45"/>
      <c r="AC15" s="46"/>
      <c r="AD15" s="47"/>
      <c r="AE15" s="43"/>
    </row>
    <row r="16" spans="1:31" x14ac:dyDescent="0.25">
      <c r="A16" s="8">
        <f>SUM(--(FREQUENCY(A10:A15,A10:A15)&gt;0))</f>
        <v>5</v>
      </c>
      <c r="B16" s="9"/>
      <c r="C16" s="10"/>
      <c r="D16" s="10"/>
      <c r="E16" s="10"/>
      <c r="F16" s="10"/>
      <c r="G16" s="10"/>
      <c r="H16" s="10"/>
      <c r="I16" s="10"/>
      <c r="J16" s="10"/>
      <c r="K16" s="11"/>
      <c r="L16" s="11"/>
      <c r="M16" s="12" t="s">
        <v>17</v>
      </c>
      <c r="N16" s="11">
        <f>IFERROR(AVERAGE(N10:N15),"-")</f>
        <v>0.4366666666666667</v>
      </c>
      <c r="O16" s="13"/>
      <c r="P16" s="14">
        <f>SUM(P10:P15)</f>
        <v>631000000</v>
      </c>
      <c r="Q16" s="14">
        <f t="shared" ref="Q16:Z16" si="0">SUM(Q10:Q15)</f>
        <v>0</v>
      </c>
      <c r="R16" s="14">
        <f t="shared" si="0"/>
        <v>0</v>
      </c>
      <c r="S16" s="14">
        <f t="shared" si="0"/>
        <v>0</v>
      </c>
      <c r="T16" s="14">
        <f t="shared" si="0"/>
        <v>0</v>
      </c>
      <c r="U16" s="16">
        <f>SUM(U10:U15)</f>
        <v>631000000</v>
      </c>
      <c r="V16" s="14">
        <f t="shared" si="0"/>
        <v>555891664.64999998</v>
      </c>
      <c r="W16" s="14">
        <f t="shared" si="0"/>
        <v>0</v>
      </c>
      <c r="X16" s="14">
        <f t="shared" si="0"/>
        <v>0</v>
      </c>
      <c r="Y16" s="14">
        <f t="shared" si="0"/>
        <v>0</v>
      </c>
      <c r="Z16" s="14">
        <f t="shared" si="0"/>
        <v>0</v>
      </c>
      <c r="AA16" s="16">
        <f>SUM(AA10:AA15)</f>
        <v>555891664.64999998</v>
      </c>
      <c r="AB16" s="15">
        <f>IFERROR(AA16/U16,"-")</f>
        <v>0.88096935760697304</v>
      </c>
      <c r="AC16" s="16">
        <f>SUM(AC10:AC15)</f>
        <v>0</v>
      </c>
      <c r="AD16" s="13"/>
      <c r="AE16" s="13"/>
    </row>
  </sheetData>
  <mergeCells count="27">
    <mergeCell ref="AC2:AE2"/>
    <mergeCell ref="AC3:AE3"/>
    <mergeCell ref="AC4:AE4"/>
    <mergeCell ref="AC5:AE5"/>
    <mergeCell ref="AC8:AC9"/>
    <mergeCell ref="AD8:AE8"/>
    <mergeCell ref="L14:L15"/>
    <mergeCell ref="M14:M15"/>
    <mergeCell ref="N14:N15"/>
    <mergeCell ref="U14:U15"/>
    <mergeCell ref="A2:A5"/>
    <mergeCell ref="A6:C6"/>
    <mergeCell ref="A7:C7"/>
    <mergeCell ref="D6:L6"/>
    <mergeCell ref="D7:L7"/>
    <mergeCell ref="B2:AB5"/>
    <mergeCell ref="L8:N8"/>
    <mergeCell ref="O8:U8"/>
    <mergeCell ref="V8:AA8"/>
    <mergeCell ref="AB8:AB9"/>
    <mergeCell ref="B8:F8"/>
    <mergeCell ref="G8:K8"/>
    <mergeCell ref="AE14:AE15"/>
    <mergeCell ref="AA14:AA15"/>
    <mergeCell ref="AB14:AB15"/>
    <mergeCell ref="AC14:AC15"/>
    <mergeCell ref="AD14:AD15"/>
  </mergeCells>
  <conditionalFormatting sqref="N10: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2021-07-27T20:34:13Z</dcterms:modified>
</cp:coreProperties>
</file>