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4 - Abril\"/>
    </mc:Choice>
  </mc:AlternateContent>
  <xr:revisionPtr revIDLastSave="0" documentId="13_ncr:1_{3253EC7F-EFDB-4866-90AF-95FD79BC7E6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12" l="1"/>
  <c r="Y10" i="12"/>
  <c r="X10" i="12"/>
  <c r="S10" i="12"/>
  <c r="S12" i="12"/>
  <c r="X12" i="12"/>
  <c r="Y12" i="12"/>
  <c r="O12" i="12"/>
  <c r="L7" i="12"/>
  <c r="M7" i="12"/>
  <c r="M8" i="12"/>
  <c r="P12" i="12"/>
  <c r="Q12" i="12"/>
  <c r="R12" i="12"/>
  <c r="T12" i="12"/>
  <c r="U12" i="12"/>
  <c r="V12" i="12"/>
  <c r="W12" i="12"/>
  <c r="Z12" i="12"/>
  <c r="X9" i="12"/>
  <c r="S9" i="12"/>
  <c r="Y9" i="12"/>
  <c r="X8" i="12"/>
  <c r="X7" i="12"/>
  <c r="X6" i="12"/>
  <c r="S6" i="12"/>
  <c r="S7" i="12"/>
  <c r="S8" i="12"/>
  <c r="M6" i="12"/>
  <c r="M9" i="12"/>
  <c r="M10" i="12"/>
  <c r="Y8" i="12"/>
  <c r="Y6" i="12"/>
  <c r="Y7" i="12"/>
</calcChain>
</file>

<file path=xl/sharedStrings.xml><?xml version="1.0" encoding="utf-8"?>
<sst xmlns="http://schemas.openxmlformats.org/spreadsheetml/2006/main" count="84" uniqueCount="63">
  <si>
    <t>FECHA DE CORTE</t>
  </si>
  <si>
    <t>PLAN DE ACCIÓN
SECRETARÍA JURÍDICA</t>
  </si>
  <si>
    <t>VIGENCIA 2021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</si>
  <si>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</si>
  <si>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</si>
  <si>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</si>
  <si>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</si>
  <si>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</si>
  <si>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</si>
  <si>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</si>
  <si>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</si>
  <si>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</si>
  <si>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</si>
  <si>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</si>
  <si>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</si>
  <si>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</si>
  <si>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</si>
  <si>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</si>
  <si>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</si>
  <si>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</si>
  <si>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</si>
  <si>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</si>
  <si>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</si>
  <si>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</si>
  <si>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</si>
  <si>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</si>
  <si>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</si>
  <si>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</si>
  <si>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>OTROS</t>
  </si>
  <si>
    <t>TOTAL PROGRAMADO</t>
  </si>
  <si>
    <t>TOTAL EJECUTADO</t>
  </si>
  <si>
    <t>Dependencia</t>
  </si>
  <si>
    <t>Responsable</t>
  </si>
  <si>
    <t>5. BUCARAMANGA TERRITORIO LIBRE DE CORRUPCIÓN: INSTITUCIONES SÓLIDAS Y CONFIABLES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</si>
  <si>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</si>
  <si>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</si>
  <si>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</si>
  <si>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</si>
  <si>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</si>
  <si>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Formular e implementar la política pública de transparencia y Anticorrupción en el municipio de Bucaramanga</t>
  </si>
  <si>
    <t>2.3.2.02.02.008.4501001.201</t>
  </si>
  <si>
    <t>Sec. Jurídica</t>
  </si>
  <si>
    <t>Ileana Boada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</si>
  <si>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</si>
  <si>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</si>
  <si>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1. Acceso A La Información Y Participación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</si>
  <si>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</si>
  <si>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</si>
  <si>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</si>
  <si>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</si>
  <si>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</si>
  <si>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</si>
  <si>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</si>
  <si>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</si>
  <si>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2.3.2.02.02.008.1205001.201</t>
  </si>
  <si>
    <t>Crear e implementar 1 Agenda Regulatoria.</t>
  </si>
  <si>
    <t>Número de Agendas Regulatorias creadas e implementadas.</t>
  </si>
  <si>
    <t>TOTALES</t>
  </si>
  <si>
    <t>31/04/2021</t>
  </si>
  <si>
    <t>FORTALECIMIENTO DE LA GESTIÓN INSTITUCIONAL EN LOS PROCESOS DEL ÁMBITO JURÍDICO EN EL MUNICIPIO DE BUCARAMANGA</t>
  </si>
  <si>
    <t>2.3.2.02.02.008.1205006.201</t>
  </si>
  <si>
    <t>PENDIENTE POR DEFINIR</t>
  </si>
  <si>
    <t>Formular e implementar el Manual de lineamientos para la protección y defensa jurídica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</si>
</sst>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</numFmts>
  <fonts count="14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justify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5" fontId="1" fillId="4" borderId="2" xfId="108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5" fontId="13" fillId="2" borderId="2" xfId="108" applyNumberFormat="1" applyFont="1" applyFill="1" applyBorder="1" applyAlignment="1">
      <alignment vertical="center"/>
    </xf>
    <xf numFmtId="166" fontId="3" fillId="4" borderId="2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5" fontId="1" fillId="4" borderId="1" xfId="108" applyNumberFormat="1" applyFont="1" applyFill="1" applyBorder="1" applyAlignment="1">
      <alignment horizontal="center" vertical="center" wrapText="1"/>
    </xf>
    <xf numFmtId="5" fontId="1" fillId="4" borderId="7" xfId="108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7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</cellXfs>
  <cellStyles count="109">
    <cellStyle name="Hipervínculo" xfId="67" builtinId="8" hidden="1"/>
    <cellStyle name="Hipervínculo" xfId="71" builtinId="8" hidden="1"/>
    <cellStyle name="Hipervínculo" xfId="75" builtinId="8" hidden="1"/>
    <cellStyle name="Hipervínculo" xfId="79" builtinId="8" hidden="1"/>
    <cellStyle name="Hipervínculo" xfId="83" builtinId="8" hidden="1"/>
    <cellStyle name="Hipervínculo" xfId="87" builtinId="8" hidden="1"/>
    <cellStyle name="Hipervínculo" xfId="91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105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9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73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3" builtinId="8" hidden="1"/>
    <cellStyle name="Hipervínculo" xfId="61" builtinId="8" hidden="1"/>
    <cellStyle name="Hipervínculo" xfId="53" builtinId="8" hidden="1"/>
    <cellStyle name="Hipervínculo" xfId="45" builtinId="8" hidden="1"/>
    <cellStyle name="Hipervínculo" xfId="37" builtinId="8" hidden="1"/>
    <cellStyle name="Hipervínculo" xfId="29" builtinId="8" hidden="1"/>
    <cellStyle name="Hipervínculo" xfId="21" builtinId="8" hidden="1"/>
    <cellStyle name="Hipervínculo" xfId="9" builtinId="8" hidden="1"/>
    <cellStyle name="Hipervínculo" xfId="11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58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0" builtinId="9" hidden="1"/>
    <cellStyle name="Hipervínculo visitado" xfId="92" builtinId="9" hidden="1"/>
    <cellStyle name="Hipervínculo visitado" xfId="84" builtinId="9" hidden="1"/>
    <cellStyle name="Hipervínculo visitado" xfId="76" builtinId="9" hidden="1"/>
    <cellStyle name="Hipervínculo visitado" xfId="68" builtinId="9" hidden="1"/>
    <cellStyle name="Hipervínculo visitado" xfId="60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4" builtinId="9" hidden="1"/>
    <cellStyle name="Hipervínculo visitado" xfId="56" builtinId="9" hidden="1"/>
    <cellStyle name="Hipervínculo visitado" xfId="52" builtinId="9" hidden="1"/>
    <cellStyle name="Hipervínculo visitado" xfId="36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2" builtinId="9" hidden="1"/>
    <cellStyle name="Hipervínculo visitado" xfId="24" builtinId="9" hidden="1"/>
    <cellStyle name="Hipervínculo visitado" xfId="20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1166565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showGridLines="0" tabSelected="1" topLeftCell="C1" zoomScale="55" zoomScaleNormal="55" zoomScaleSheetLayoutView="51" workbookViewId="0">
      <pane ySplit="5" topLeftCell="A6" activePane="bottomLeft" state="frozen"/>
      <selection pane="bottomLeft" activeCell="N10" sqref="N10"/>
    </sheetView>
  </sheetViews>
  <sheetFormatPr baseColWidth="10" defaultColWidth="11" defaultRowHeight="15" x14ac:dyDescent="0.25"/>
  <cols>
    <col min="1" max="1" width="23" style="9" customWidth="1"/>
    <col min="2" max="3" width="23" style="1" customWidth="1"/>
    <col min="4" max="5" width="33.3984375" style="1" customWidth="1"/>
    <col min="6" max="6" width="19.19921875" style="1" customWidth="1"/>
    <col min="7" max="7" width="40.3984375" style="1" customWidth="1"/>
    <col min="8" max="8" width="22.09765625" style="1" customWidth="1"/>
    <col min="9" max="9" width="14.8984375" style="1" customWidth="1"/>
    <col min="10" max="10" width="15.5" style="1" customWidth="1"/>
    <col min="11" max="11" width="15.8984375" style="1" customWidth="1"/>
    <col min="12" max="13" width="17.5" style="1" customWidth="1"/>
    <col min="14" max="14" width="27.09765625" style="1" customWidth="1"/>
    <col min="15" max="15" width="24.59765625" style="1" customWidth="1"/>
    <col min="16" max="18" width="12.59765625" style="1" customWidth="1"/>
    <col min="19" max="20" width="24.59765625" style="1" customWidth="1"/>
    <col min="21" max="23" width="12.59765625" style="1" customWidth="1"/>
    <col min="24" max="24" width="24.5976562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0</v>
      </c>
      <c r="F1" s="67" t="s">
        <v>1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Y1" s="66" t="s">
        <v>2</v>
      </c>
      <c r="Z1" s="66"/>
    </row>
    <row r="2" spans="1:28" ht="15" customHeight="1" x14ac:dyDescent="0.25">
      <c r="A2" s="18" t="s">
        <v>58</v>
      </c>
      <c r="B2" s="1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Y2" s="66"/>
      <c r="Z2" s="66"/>
    </row>
    <row r="3" spans="1:28" ht="15.6" x14ac:dyDescent="0.25"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Y3" s="44"/>
      <c r="Z3" s="40"/>
    </row>
    <row r="4" spans="1:28" s="31" customFormat="1" ht="23.25" customHeight="1" x14ac:dyDescent="0.25">
      <c r="A4" s="51" t="s">
        <v>3</v>
      </c>
      <c r="B4" s="52"/>
      <c r="C4" s="52"/>
      <c r="D4" s="52"/>
      <c r="E4" s="52"/>
      <c r="F4" s="51" t="s">
        <v>4</v>
      </c>
      <c r="G4" s="52"/>
      <c r="H4" s="52"/>
      <c r="I4" s="52"/>
      <c r="J4" s="52"/>
      <c r="K4" s="53" t="s">
        <v>5</v>
      </c>
      <c r="L4" s="53"/>
      <c r="M4" s="53"/>
      <c r="N4" s="53" t="s">
        <v>6</v>
      </c>
      <c r="O4" s="53"/>
      <c r="P4" s="53"/>
      <c r="Q4" s="53"/>
      <c r="R4" s="53"/>
      <c r="S4" s="53"/>
      <c r="T4" s="51" t="s">
        <v>7</v>
      </c>
      <c r="U4" s="52"/>
      <c r="V4" s="52"/>
      <c r="W4" s="52"/>
      <c r="X4" s="56"/>
      <c r="Y4" s="54" t="s">
        <v>8</v>
      </c>
      <c r="Z4" s="54" t="s">
        <v>9</v>
      </c>
      <c r="AA4" s="50" t="s">
        <v>10</v>
      </c>
      <c r="AB4" s="50"/>
    </row>
    <row r="5" spans="1:28" ht="42" customHeight="1" x14ac:dyDescent="0.25">
      <c r="A5" s="35" t="s">
        <v>11</v>
      </c>
      <c r="B5" s="35" t="s">
        <v>12</v>
      </c>
      <c r="C5" s="35" t="s">
        <v>13</v>
      </c>
      <c r="D5" s="45" t="s">
        <v>14</v>
      </c>
      <c r="E5" s="46" t="s">
        <v>15</v>
      </c>
      <c r="F5" s="46" t="s">
        <v>16</v>
      </c>
      <c r="G5" s="46" t="s">
        <v>17</v>
      </c>
      <c r="H5" s="46" t="s">
        <v>18</v>
      </c>
      <c r="I5" s="46" t="s">
        <v>19</v>
      </c>
      <c r="J5" s="46" t="s">
        <v>20</v>
      </c>
      <c r="K5" s="46" t="s">
        <v>21</v>
      </c>
      <c r="L5" s="46" t="s">
        <v>22</v>
      </c>
      <c r="M5" s="46" t="s">
        <v>23</v>
      </c>
      <c r="N5" s="45" t="s">
        <v>24</v>
      </c>
      <c r="O5" s="46" t="s">
        <v>25</v>
      </c>
      <c r="P5" s="46" t="s">
        <v>26</v>
      </c>
      <c r="Q5" s="46" t="s">
        <v>27</v>
      </c>
      <c r="R5" s="46" t="s">
        <v>28</v>
      </c>
      <c r="S5" s="46" t="s">
        <v>29</v>
      </c>
      <c r="T5" s="46" t="s">
        <v>25</v>
      </c>
      <c r="U5" s="46" t="s">
        <v>26</v>
      </c>
      <c r="V5" s="46" t="s">
        <v>27</v>
      </c>
      <c r="W5" s="46" t="s">
        <v>28</v>
      </c>
      <c r="X5" s="46" t="s">
        <v>30</v>
      </c>
      <c r="Y5" s="55"/>
      <c r="Z5" s="55"/>
      <c r="AA5" s="46" t="s">
        <v>31</v>
      </c>
      <c r="AB5" s="46" t="s">
        <v>32</v>
      </c>
    </row>
    <row r="6" spans="1:28" s="8" customFormat="1" ht="116.25" customHeight="1" x14ac:dyDescent="0.25">
      <c r="A6" s="38" t="s">
        <v>33</v>
      </c>
      <c r="B6" s="38" t="s">
        <v>34</v>
      </c>
      <c r="C6" s="39" t="s">
        <v>35</v>
      </c>
      <c r="D6" s="41" t="s">
        <v>36</v>
      </c>
      <c r="E6" s="36" t="s">
        <v>37</v>
      </c>
      <c r="F6" s="57">
        <v>20200680010087</v>
      </c>
      <c r="G6" s="59" t="s">
        <v>38</v>
      </c>
      <c r="H6" s="61" t="s">
        <v>39</v>
      </c>
      <c r="I6" s="32">
        <v>44228</v>
      </c>
      <c r="J6" s="32">
        <v>44560</v>
      </c>
      <c r="K6" s="37">
        <v>1</v>
      </c>
      <c r="L6" s="48">
        <v>0.33</v>
      </c>
      <c r="M6" s="2">
        <f>IFERROR(IF(L6/K6&gt;100%,100%,L6/K6),"-")</f>
        <v>0.33</v>
      </c>
      <c r="N6" s="4" t="s">
        <v>40</v>
      </c>
      <c r="O6" s="19">
        <v>77000000</v>
      </c>
      <c r="P6" s="6"/>
      <c r="Q6" s="6"/>
      <c r="R6" s="6"/>
      <c r="S6" s="43">
        <f>SUM(O6:R6)</f>
        <v>77000000</v>
      </c>
      <c r="T6" s="19">
        <v>65000000</v>
      </c>
      <c r="U6" s="6"/>
      <c r="V6" s="6"/>
      <c r="W6" s="6"/>
      <c r="X6" s="43">
        <f>SUM(T6:W6)</f>
        <v>65000000</v>
      </c>
      <c r="Y6" s="20">
        <f>IFERROR(X6/S6,"-")</f>
        <v>0.8441558441558441</v>
      </c>
      <c r="Z6" s="19"/>
      <c r="AA6" s="5" t="s">
        <v>41</v>
      </c>
      <c r="AB6" s="7" t="s">
        <v>42</v>
      </c>
    </row>
    <row r="7" spans="1:28" s="8" customFormat="1" ht="126.75" customHeight="1" x14ac:dyDescent="0.25">
      <c r="A7" s="38" t="s">
        <v>33</v>
      </c>
      <c r="B7" s="38" t="s">
        <v>34</v>
      </c>
      <c r="C7" s="39" t="s">
        <v>35</v>
      </c>
      <c r="D7" s="41" t="s">
        <v>43</v>
      </c>
      <c r="E7" s="36" t="s">
        <v>44</v>
      </c>
      <c r="F7" s="63"/>
      <c r="G7" s="64"/>
      <c r="H7" s="65"/>
      <c r="I7" s="32"/>
      <c r="J7" s="32"/>
      <c r="K7" s="37">
        <v>0</v>
      </c>
      <c r="L7" s="49">
        <f>0.6*0.3</f>
        <v>0.18</v>
      </c>
      <c r="M7" s="2" t="str">
        <f t="shared" ref="M7:M10" si="0">IFERROR(IF(L7/K7&gt;100%,100%,L7/K7),"-")</f>
        <v>-</v>
      </c>
      <c r="N7" s="4"/>
      <c r="O7" s="19"/>
      <c r="P7" s="6"/>
      <c r="Q7" s="6"/>
      <c r="R7" s="6"/>
      <c r="S7" s="43">
        <f>SUM(O7:R7)</f>
        <v>0</v>
      </c>
      <c r="T7" s="19"/>
      <c r="U7" s="6"/>
      <c r="V7" s="6"/>
      <c r="W7" s="6"/>
      <c r="X7" s="43">
        <f>SUM(T7:W7)</f>
        <v>0</v>
      </c>
      <c r="Y7" s="20" t="str">
        <f t="shared" ref="Y7:Y10" si="1">IFERROR(X7/S7,"-")</f>
        <v>-</v>
      </c>
      <c r="Z7" s="19"/>
      <c r="AA7" s="5" t="s">
        <v>41</v>
      </c>
      <c r="AB7" s="7" t="s">
        <v>42</v>
      </c>
    </row>
    <row r="8" spans="1:28" s="8" customFormat="1" ht="123.75" customHeight="1" x14ac:dyDescent="0.25">
      <c r="A8" s="38" t="s">
        <v>33</v>
      </c>
      <c r="B8" s="38" t="s">
        <v>45</v>
      </c>
      <c r="C8" s="39" t="s">
        <v>35</v>
      </c>
      <c r="D8" s="41" t="s">
        <v>46</v>
      </c>
      <c r="E8" s="36" t="s">
        <v>47</v>
      </c>
      <c r="F8" s="58"/>
      <c r="G8" s="60"/>
      <c r="H8" s="62"/>
      <c r="I8" s="32">
        <v>44228</v>
      </c>
      <c r="J8" s="32">
        <v>45290</v>
      </c>
      <c r="K8" s="37">
        <v>0</v>
      </c>
      <c r="L8" s="42">
        <v>0.09</v>
      </c>
      <c r="M8" s="2" t="str">
        <f t="shared" si="0"/>
        <v>-</v>
      </c>
      <c r="N8" s="4"/>
      <c r="O8" s="19"/>
      <c r="P8" s="6"/>
      <c r="Q8" s="6"/>
      <c r="R8" s="6"/>
      <c r="S8" s="43">
        <f>SUM(O8:R8)</f>
        <v>0</v>
      </c>
      <c r="T8" s="19"/>
      <c r="U8" s="6"/>
      <c r="V8" s="6"/>
      <c r="W8" s="6"/>
      <c r="X8" s="43">
        <f>SUM(T8:W8)</f>
        <v>0</v>
      </c>
      <c r="Y8" s="20" t="str">
        <f t="shared" si="1"/>
        <v>-</v>
      </c>
      <c r="Z8" s="19"/>
      <c r="AA8" s="5" t="s">
        <v>41</v>
      </c>
      <c r="AB8" s="7" t="s">
        <v>42</v>
      </c>
    </row>
    <row r="9" spans="1:28" s="8" customFormat="1" ht="116.25" customHeight="1" x14ac:dyDescent="0.25">
      <c r="A9" s="38" t="s">
        <v>33</v>
      </c>
      <c r="B9" s="38" t="s">
        <v>48</v>
      </c>
      <c r="C9" s="39" t="s">
        <v>49</v>
      </c>
      <c r="D9" s="41" t="s">
        <v>50</v>
      </c>
      <c r="E9" s="36" t="s">
        <v>51</v>
      </c>
      <c r="F9" s="70">
        <v>20200680010071</v>
      </c>
      <c r="G9" s="71" t="s">
        <v>52</v>
      </c>
      <c r="H9" s="72" t="s">
        <v>53</v>
      </c>
      <c r="I9" s="32">
        <v>44228</v>
      </c>
      <c r="J9" s="32">
        <v>44560</v>
      </c>
      <c r="K9" s="37">
        <v>1</v>
      </c>
      <c r="L9" s="49">
        <v>0.33</v>
      </c>
      <c r="M9" s="2">
        <f t="shared" si="0"/>
        <v>0.33</v>
      </c>
      <c r="N9" s="4" t="s">
        <v>54</v>
      </c>
      <c r="O9" s="19">
        <v>123000000</v>
      </c>
      <c r="P9" s="6"/>
      <c r="Q9" s="6"/>
      <c r="R9" s="6"/>
      <c r="S9" s="43">
        <f>SUM(O9:R9)</f>
        <v>123000000</v>
      </c>
      <c r="T9" s="19">
        <v>111780000</v>
      </c>
      <c r="U9" s="6"/>
      <c r="V9" s="6"/>
      <c r="W9" s="6"/>
      <c r="X9" s="43">
        <f>SUM(T9:W9)</f>
        <v>111780000</v>
      </c>
      <c r="Y9" s="20">
        <f t="shared" si="1"/>
        <v>0.90878048780487808</v>
      </c>
      <c r="Z9" s="19"/>
      <c r="AA9" s="5" t="s">
        <v>41</v>
      </c>
      <c r="AB9" s="7" t="s">
        <v>42</v>
      </c>
    </row>
    <row r="10" spans="1:28" s="8" customFormat="1" ht="90" customHeight="1" x14ac:dyDescent="0.25">
      <c r="A10" s="74" t="s">
        <v>33</v>
      </c>
      <c r="B10" s="74" t="s">
        <v>48</v>
      </c>
      <c r="C10" s="76" t="s">
        <v>49</v>
      </c>
      <c r="D10" s="78" t="s">
        <v>55</v>
      </c>
      <c r="E10" s="80" t="s">
        <v>56</v>
      </c>
      <c r="F10" s="70">
        <v>20210680010039</v>
      </c>
      <c r="G10" s="71" t="s">
        <v>59</v>
      </c>
      <c r="H10" s="72" t="s">
        <v>62</v>
      </c>
      <c r="I10" s="73">
        <v>44228</v>
      </c>
      <c r="J10" s="73">
        <v>44560</v>
      </c>
      <c r="K10" s="95">
        <v>1</v>
      </c>
      <c r="L10" s="93">
        <v>0.33</v>
      </c>
      <c r="M10" s="91">
        <f t="shared" si="0"/>
        <v>0.33</v>
      </c>
      <c r="N10" s="4" t="s">
        <v>60</v>
      </c>
      <c r="O10" s="19">
        <v>422000000</v>
      </c>
      <c r="P10" s="6"/>
      <c r="Q10" s="6"/>
      <c r="R10" s="6"/>
      <c r="S10" s="82">
        <f>SUM(O10:R11)</f>
        <v>431000000</v>
      </c>
      <c r="T10" s="19"/>
      <c r="U10" s="6"/>
      <c r="V10" s="6"/>
      <c r="W10" s="6"/>
      <c r="X10" s="82">
        <f>SUM(T10:W11)</f>
        <v>0</v>
      </c>
      <c r="Y10" s="84">
        <f>IFERROR(X10/S10,"-")</f>
        <v>0</v>
      </c>
      <c r="Z10" s="89"/>
      <c r="AA10" s="86" t="s">
        <v>41</v>
      </c>
      <c r="AB10" s="88" t="s">
        <v>42</v>
      </c>
    </row>
    <row r="11" spans="1:28" s="8" customFormat="1" ht="28.8" customHeight="1" x14ac:dyDescent="0.25">
      <c r="A11" s="75"/>
      <c r="B11" s="75"/>
      <c r="C11" s="77"/>
      <c r="D11" s="79"/>
      <c r="E11" s="81"/>
      <c r="F11" s="70"/>
      <c r="G11" s="38" t="s">
        <v>61</v>
      </c>
      <c r="H11" s="72"/>
      <c r="I11" s="73"/>
      <c r="J11" s="73"/>
      <c r="K11" s="96"/>
      <c r="L11" s="94"/>
      <c r="M11" s="92"/>
      <c r="N11" s="4"/>
      <c r="O11" s="19">
        <v>9000000</v>
      </c>
      <c r="P11" s="6"/>
      <c r="Q11" s="6"/>
      <c r="R11" s="6"/>
      <c r="S11" s="83"/>
      <c r="T11" s="19"/>
      <c r="U11" s="6"/>
      <c r="V11" s="6"/>
      <c r="W11" s="6"/>
      <c r="X11" s="83"/>
      <c r="Y11" s="85"/>
      <c r="Z11" s="90"/>
      <c r="AA11" s="87"/>
      <c r="AB11" s="88"/>
    </row>
    <row r="12" spans="1:28" ht="27.75" customHeight="1" x14ac:dyDescent="0.25">
      <c r="A12" s="24"/>
      <c r="B12" s="25"/>
      <c r="C12" s="25"/>
      <c r="D12" s="25"/>
      <c r="E12" s="30"/>
      <c r="F12" s="25"/>
      <c r="G12" s="25"/>
      <c r="H12" s="34"/>
      <c r="I12" s="25"/>
      <c r="J12" s="25"/>
      <c r="K12" s="26"/>
      <c r="L12" s="33" t="s">
        <v>57</v>
      </c>
      <c r="M12" s="21">
        <f>AVERAGE(M6:M11)</f>
        <v>0.33</v>
      </c>
      <c r="N12" s="22"/>
      <c r="O12" s="47">
        <f>SUM(O6:O11)</f>
        <v>631000000</v>
      </c>
      <c r="P12" s="47">
        <f t="shared" ref="O12:R12" si="2">SUM(P6:P10)</f>
        <v>0</v>
      </c>
      <c r="Q12" s="47">
        <f t="shared" si="2"/>
        <v>0</v>
      </c>
      <c r="R12" s="47">
        <f t="shared" si="2"/>
        <v>0</v>
      </c>
      <c r="S12" s="23">
        <f>SUM(S6:S11)</f>
        <v>631000000</v>
      </c>
      <c r="T12" s="47">
        <f t="shared" ref="T12:W12" si="3">SUM(T6:T10)</f>
        <v>176780000</v>
      </c>
      <c r="U12" s="47">
        <f t="shared" si="3"/>
        <v>0</v>
      </c>
      <c r="V12" s="47">
        <f t="shared" si="3"/>
        <v>0</v>
      </c>
      <c r="W12" s="47">
        <f t="shared" si="3"/>
        <v>0</v>
      </c>
      <c r="X12" s="23">
        <f>SUM(X6:X10)</f>
        <v>176780000</v>
      </c>
      <c r="Y12" s="27">
        <f>IFERROR(X12/S12,"-")</f>
        <v>0.28015847860538828</v>
      </c>
      <c r="Z12" s="23">
        <f>SUM(Z6:Z10)</f>
        <v>0</v>
      </c>
      <c r="AA12" s="28"/>
      <c r="AB12" s="29"/>
    </row>
    <row r="13" spans="1:28" s="11" customFormat="1" x14ac:dyDescent="0.25">
      <c r="A13" s="12"/>
      <c r="B13" s="13"/>
      <c r="C13" s="13"/>
      <c r="D13" s="13"/>
      <c r="E13" s="13"/>
      <c r="G13" s="14"/>
      <c r="H13" s="14"/>
      <c r="I13" s="14"/>
      <c r="J13" s="14"/>
      <c r="K13" s="14"/>
      <c r="L13" s="15"/>
      <c r="M13" s="15"/>
      <c r="N13" s="14"/>
    </row>
    <row r="14" spans="1:28" s="11" customFormat="1" x14ac:dyDescent="0.25">
      <c r="A14" s="12"/>
      <c r="B14" s="13"/>
      <c r="C14" s="13"/>
      <c r="D14" s="13"/>
      <c r="E14" s="13"/>
      <c r="G14" s="14"/>
      <c r="H14" s="14"/>
      <c r="I14" s="14"/>
      <c r="J14" s="14"/>
      <c r="K14" s="14"/>
      <c r="L14" s="15"/>
      <c r="M14" s="15"/>
      <c r="N14" s="14"/>
    </row>
    <row r="15" spans="1:28" s="11" customFormat="1" x14ac:dyDescent="0.25">
      <c r="A15" s="12"/>
      <c r="B15" s="13"/>
      <c r="C15" s="13"/>
      <c r="D15" s="13"/>
      <c r="G15" s="14"/>
      <c r="H15" s="14"/>
      <c r="I15" s="14"/>
      <c r="J15" s="14"/>
      <c r="K15" s="14"/>
      <c r="L15" s="15"/>
      <c r="M15" s="15"/>
      <c r="N15" s="14"/>
    </row>
    <row r="16" spans="1:28" s="11" customFormat="1" x14ac:dyDescent="0.25">
      <c r="A16" s="12"/>
      <c r="B16" s="13"/>
      <c r="C16" s="13"/>
      <c r="D16" s="13"/>
      <c r="G16" s="14"/>
      <c r="H16" s="14"/>
      <c r="I16" s="14"/>
      <c r="J16" s="14"/>
      <c r="K16" s="14"/>
      <c r="L16" s="15"/>
      <c r="M16" s="15"/>
      <c r="N16" s="14"/>
    </row>
    <row r="17" spans="1:14" s="11" customFormat="1" x14ac:dyDescent="0.25">
      <c r="A17" s="12"/>
      <c r="B17" s="13"/>
      <c r="C17" s="13"/>
      <c r="D17" s="13"/>
      <c r="G17" s="14"/>
      <c r="H17" s="14"/>
      <c r="I17" s="14"/>
      <c r="J17" s="14"/>
      <c r="K17" s="14"/>
      <c r="L17" s="15"/>
      <c r="M17" s="15"/>
      <c r="N17" s="14"/>
    </row>
    <row r="18" spans="1:14" s="11" customFormat="1" x14ac:dyDescent="0.25">
      <c r="A18" s="12"/>
      <c r="B18" s="13"/>
      <c r="C18" s="13"/>
      <c r="D18" s="13"/>
      <c r="G18" s="14"/>
      <c r="H18" s="14"/>
      <c r="I18" s="14"/>
      <c r="J18" s="14"/>
      <c r="K18" s="14"/>
      <c r="L18" s="15"/>
      <c r="M18" s="15"/>
      <c r="N18" s="14"/>
    </row>
    <row r="19" spans="1:14" s="11" customFormat="1" x14ac:dyDescent="0.25">
      <c r="A19" s="12"/>
      <c r="B19" s="13"/>
      <c r="C19" s="13"/>
      <c r="D19" s="13"/>
      <c r="E19" s="13"/>
      <c r="G19" s="14"/>
      <c r="H19" s="14"/>
      <c r="I19" s="14"/>
      <c r="J19" s="14"/>
      <c r="K19" s="14"/>
      <c r="L19" s="15"/>
      <c r="M19" s="15"/>
      <c r="N19" s="14"/>
    </row>
    <row r="20" spans="1:14" s="11" customFormat="1" x14ac:dyDescent="0.25">
      <c r="A20" s="10"/>
    </row>
    <row r="21" spans="1:14" s="11" customFormat="1" x14ac:dyDescent="0.25">
      <c r="A21" s="10"/>
    </row>
    <row r="22" spans="1:14" s="11" customFormat="1" x14ac:dyDescent="0.25">
      <c r="A22" s="10"/>
    </row>
    <row r="23" spans="1:14" s="11" customFormat="1" x14ac:dyDescent="0.25">
      <c r="A23" s="12"/>
      <c r="B23" s="13"/>
      <c r="C23" s="13"/>
      <c r="D23" s="13"/>
      <c r="E23" s="13"/>
      <c r="G23" s="14"/>
      <c r="H23" s="14"/>
      <c r="I23" s="14"/>
      <c r="J23" s="14"/>
      <c r="K23" s="14"/>
      <c r="L23" s="16"/>
      <c r="M23" s="16"/>
      <c r="N23" s="14"/>
    </row>
    <row r="24" spans="1:14" s="11" customFormat="1" x14ac:dyDescent="0.25">
      <c r="A24" s="10"/>
    </row>
    <row r="25" spans="1:14" s="11" customFormat="1" x14ac:dyDescent="0.25">
      <c r="A25" s="10"/>
    </row>
    <row r="26" spans="1:14" s="11" customFormat="1" x14ac:dyDescent="0.25">
      <c r="A26" s="10"/>
    </row>
  </sheetData>
  <mergeCells count="27">
    <mergeCell ref="M10:M11"/>
    <mergeCell ref="L10:L11"/>
    <mergeCell ref="K10:K11"/>
    <mergeCell ref="S10:S11"/>
    <mergeCell ref="X10:X11"/>
    <mergeCell ref="Y10:Y11"/>
    <mergeCell ref="AA10:AA11"/>
    <mergeCell ref="AB10:AB11"/>
    <mergeCell ref="Z10:Z11"/>
    <mergeCell ref="A10:A11"/>
    <mergeCell ref="B10:B11"/>
    <mergeCell ref="C10:C11"/>
    <mergeCell ref="D10:D11"/>
    <mergeCell ref="E10:E11"/>
    <mergeCell ref="Y1:Z2"/>
    <mergeCell ref="Y4:Y5"/>
    <mergeCell ref="A4:E4"/>
    <mergeCell ref="N4:S4"/>
    <mergeCell ref="F1:Q3"/>
    <mergeCell ref="F6:F8"/>
    <mergeCell ref="G6:G8"/>
    <mergeCell ref="H6:H8"/>
    <mergeCell ref="AA4:AB4"/>
    <mergeCell ref="F4:J4"/>
    <mergeCell ref="K4:M4"/>
    <mergeCell ref="Z4:Z5"/>
    <mergeCell ref="T4:X4"/>
  </mergeCells>
  <conditionalFormatting sqref="M6:M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Cindy Sarmiento</cp:lastModifiedBy>
  <cp:revision/>
  <dcterms:created xsi:type="dcterms:W3CDTF">2008-07-08T21:30:46Z</dcterms:created>
  <dcterms:modified xsi:type="dcterms:W3CDTF">2021-05-18T00:00:52Z</dcterms:modified>
  <cp:category/>
  <cp:contentStatus/>
</cp:coreProperties>
</file>