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Plan de Acción\05 - Mayo\"/>
    </mc:Choice>
  </mc:AlternateContent>
  <xr:revisionPtr revIDLastSave="0" documentId="13_ncr:1_{BD5E7CD8-1DA2-4B98-875E-076E559E0127}" xr6:coauthVersionLast="47" xr6:coauthVersionMax="47" xr10:uidLastSave="{00000000-0000-0000-0000-000000000000}"/>
  <bookViews>
    <workbookView xWindow="-108" yWindow="-108" windowWidth="23256" windowHeight="12576" xr2:uid="{00000000-000D-0000-FFFF-FFFF00000000}"/>
  </bookViews>
  <sheets>
    <sheet name="2021 ." sheetId="13"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M13" i="13" l="1"/>
  <c r="Y13" i="13"/>
  <c r="Z13" i="13"/>
  <c r="W13" i="13"/>
  <c r="V13" i="13"/>
  <c r="U13" i="13"/>
  <c r="T13" i="13"/>
  <c r="R13" i="13"/>
  <c r="Q13" i="13"/>
  <c r="P13" i="13"/>
  <c r="O13" i="13"/>
  <c r="X12" i="13"/>
  <c r="Y12" i="13" s="1"/>
  <c r="S12" i="13"/>
  <c r="M12" i="13"/>
  <c r="X11" i="13"/>
  <c r="S11" i="13"/>
  <c r="M11" i="13"/>
  <c r="X10" i="13"/>
  <c r="Y10" i="13" s="1"/>
  <c r="S10" i="13"/>
  <c r="M10" i="13"/>
  <c r="X9" i="13"/>
  <c r="S9" i="13"/>
  <c r="M9" i="13"/>
  <c r="X8" i="13"/>
  <c r="S8" i="13"/>
  <c r="M8" i="13"/>
  <c r="X7" i="13"/>
  <c r="S7" i="13"/>
  <c r="Y7" i="13" s="1"/>
  <c r="M7" i="13"/>
  <c r="Y6" i="13"/>
  <c r="X6" i="13"/>
  <c r="S6" i="13"/>
  <c r="M6" i="13"/>
  <c r="Y8" i="13" l="1"/>
  <c r="Y11" i="13"/>
  <c r="Y9" i="13"/>
  <c r="X13" i="13"/>
  <c r="S13" i="13"/>
</calcChain>
</file>

<file path=xl/sharedStrings.xml><?xml version="1.0" encoding="utf-8"?>
<sst xmlns="http://schemas.openxmlformats.org/spreadsheetml/2006/main" count="100" uniqueCount="69">
  <si>
    <t>AVANCE</t>
  </si>
  <si>
    <t>Línea estratégica</t>
  </si>
  <si>
    <t xml:space="preserve">Programa </t>
  </si>
  <si>
    <t>Nombre del Proyecto</t>
  </si>
  <si>
    <t>Meta programada</t>
  </si>
  <si>
    <t>Meta ejecutada</t>
  </si>
  <si>
    <t>Componente</t>
  </si>
  <si>
    <t>Meta PDM</t>
  </si>
  <si>
    <t>SGP</t>
  </si>
  <si>
    <t>Rubro</t>
  </si>
  <si>
    <t>PDM 2020-2023</t>
  </si>
  <si>
    <t>PROYECTOS DE INVERSIÓN</t>
  </si>
  <si>
    <t>RECURSOS PROPIOS</t>
  </si>
  <si>
    <t>OTROS</t>
  </si>
  <si>
    <t>Dependencia</t>
  </si>
  <si>
    <t>Responsable</t>
  </si>
  <si>
    <t>Código BPIM</t>
  </si>
  <si>
    <t>Actividades</t>
  </si>
  <si>
    <t>FECHA DE CORTE</t>
  </si>
  <si>
    <t>TOTALES</t>
  </si>
  <si>
    <t>RECURSOS EJECUTADOS</t>
  </si>
  <si>
    <t>EJECUCIÓN PPTAL</t>
  </si>
  <si>
    <t>Indicador de producto</t>
  </si>
  <si>
    <t>TOTAL PROGRAMADO</t>
  </si>
  <si>
    <t>Fecha inicio</t>
  </si>
  <si>
    <t>Fecha de terminación</t>
  </si>
  <si>
    <t>RECURSOS PROGRAMADOS</t>
  </si>
  <si>
    <t>RESPONSABLES</t>
  </si>
  <si>
    <t>BUCARAMANGA TERRITORIO LIBRE DE CORRUPCIÓN: INSTITUCIONES SÓLIDAS Y CONFIABLES</t>
  </si>
  <si>
    <t>Administración Pública Moderna E Innovadora</t>
  </si>
  <si>
    <t>Servicio Al Ciudadano</t>
  </si>
  <si>
    <t>Gobierno Fortalecido Para Ser Y Hacer</t>
  </si>
  <si>
    <t>Formular e implementar el Plan Institucional de Capacitación, Bienestar e Incentivos.</t>
  </si>
  <si>
    <t>Número de Planes Institucionales de Capacitación, Bienestar e Incentivos formulados e implementados.</t>
  </si>
  <si>
    <t>Formular e implementar 1 Plan de Modernización de la entidad.</t>
  </si>
  <si>
    <t>Número de Planes de Modernización de la entidad formulados e implementados.</t>
  </si>
  <si>
    <t>Formular e implementar el Programa de Gestión Documental - PGD y el Plan Institucional de Archivos - PINAR.</t>
  </si>
  <si>
    <t>Número de Programas de Gestión Documental y Planes Institucionales de Archivos formulados e implementados.</t>
  </si>
  <si>
    <t>Instalaciones De Vanguardia</t>
  </si>
  <si>
    <t>Adecuar 1 espacio de esparcimiento y zona alimentaria para los funcionarios de la Administración Central.</t>
  </si>
  <si>
    <t>Número de espacios de esparcimiento y zonas alimentarias adecuadas para los funcionarios de la Administración Central.</t>
  </si>
  <si>
    <t>Formular e implementar 1 estrategia de energías renovables para la Administración Central Municipal.</t>
  </si>
  <si>
    <t>Número de estrategias de energías renovables formuladas e implementadas para la Administración Central Municipal.</t>
  </si>
  <si>
    <t>Repotenciar en un 10% los espacios de trabajo según necesidades de la administración central municipal  en las fases 1 y 2.</t>
  </si>
  <si>
    <t>Porcentaje de avance en la repotenciación de los espacios de trabajo según necesidades de la administración central municipal  en las fases 1 y 2.</t>
  </si>
  <si>
    <t>Administración En Todo Momento Y Lugar</t>
  </si>
  <si>
    <t>Formular e implementar 1 estrategia de mejora del servicio al ciudadano.</t>
  </si>
  <si>
    <t>Número de estrategias de mejora del servicio al ciudadano formuladas e implementadas.</t>
  </si>
  <si>
    <t>Sec. Administrativa</t>
  </si>
  <si>
    <t>PLAN DE ACCIÓN
SECRETARÍA ADMINISTRATIVA</t>
  </si>
  <si>
    <t>MODERNIZACION INSTITUCIONAL DE LA ALCALDÍA DE BUCARAMANGA</t>
  </si>
  <si>
    <t xml:space="preserve">CUMPLIMIENTO EN META </t>
  </si>
  <si>
    <t>Cesar Augusto Castellanos</t>
  </si>
  <si>
    <t>RECURSOS GESTIONADOS</t>
  </si>
  <si>
    <t>IMPLEMENTACIÓN DEL PLAN INSTITUCIONAL DE BIENESTAR SOCIAL Y CAPACITACIÓN PARA LOS SERVIDORES PÚBLICOS DE LA ALCALDIA DEL MUNICIPIO DE BUCARAMANGA</t>
  </si>
  <si>
    <t>IMPLEMENTACIÓN ESTRATEGIAS DE MEJORA DEL SERVICIO AL CIUDADANO EN EL MUNICIPIO DE BUCARAMANGA.</t>
  </si>
  <si>
    <t>IMPLEMENTACIÓN DE ESTRATEGIA DE ENERGÍAS RENOVABLES PARA EL MUNICIPIO DE BUCARAMANGA</t>
  </si>
  <si>
    <t>ADECUACIÓN DE ESPACIOS DE ESPARCIMIENTO Y ZONAS ALIMENTARIAS PARA EL BIENESTAR DE LOS SERVIDORES PUBLICOS DEL MUNICIPIO DE BUCARAMANGA.</t>
  </si>
  <si>
    <t>IMPLEMENTACIÓN DE ACCIONES EL CUMPLIMIENTO DEL PROGRAMA DE GESTION DOCUMENTAL Y EL PINAR</t>
  </si>
  <si>
    <t>N/A</t>
  </si>
  <si>
    <t>SGR</t>
  </si>
  <si>
    <t>TOTAL EJECUTADO</t>
  </si>
  <si>
    <t>2.3.2.02.02.009. 0505006.201</t>
  </si>
  <si>
    <t>2.3.2.02.02.008. 4599017.201</t>
  </si>
  <si>
    <t>2.3.2.02.02.005. 4599011.201</t>
  </si>
  <si>
    <t>2.3.2.02.01.001. 3201003.201</t>
  </si>
  <si>
    <t>2.3.2.02.02.008. 4599018.201</t>
  </si>
  <si>
    <t>2.3.2.02.02.008.0599071.201</t>
  </si>
  <si>
    <t>Fortalecer la Gestión de la Administración Municipal encaminada a la atención oportuna y eficiente de los ciudadanos mediante la mejora de la operatividad de los procesos, mediante la modernizaci{on de la entiada ejecuta por fases de procesos de acuerdo con la Guía de rediseño para entidades de la orden territorial publicada por el Departamento Administrativo de la Gestión Pública, Dirección de Desarrollo Organizacional, como se mencionan a continuación:
1-Fase previa: acuerdo inicial de diseño 
2-Fase de diagnóstico 
3-Fase de diseño 
4-Fase de implementación 
El proyecto se actualizó el 27 de mayo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</si>
</sst>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 #,##0;\-&quot;$&quot;\ #,##0"/>
    <numFmt numFmtId="44" formatCode="_-&quot;$&quot;\ * #,##0.00_-;\-&quot;$&quot;\ * #,##0.00_-;_-&quot;$&quot;\ * &quot;-&quot;??_-;_-@_-"/>
    <numFmt numFmtId="164" formatCode="dd/mm/yyyy;@"/>
    <numFmt numFmtId="165" formatCode="_-&quot;$&quot;\ * #,##0_-;\-&quot;$&quot;\ * #,##0_-;_-&quot;$&quot;\ * &quot;-&quot;??_-;_-@_-"/>
    <numFmt numFmtId="166" formatCode="0.0%"/>
    <numFmt numFmtId="169" formatCode="0.0"/>
  </numFmts>
  <fonts count="15" x14ac:knownFonts="1">
    <font>
      <sz val="11"/>
      <color theme="1"/>
      <name val="Arial"/>
      <family val="2"/>
    </font>
    <font>
      <sz val="12"/>
      <name val="Arial"/>
      <family val="2"/>
    </font>
    <font>
      <sz val="12"/>
      <color theme="1"/>
      <name val="Arial"/>
      <family val="2"/>
    </font>
    <font>
      <sz val="12"/>
      <color indexed="8"/>
      <name val="Arial"/>
      <family val="2"/>
    </font>
    <font>
      <u/>
      <sz val="11"/>
      <color theme="10"/>
      <name val="Arial"/>
      <family val="2"/>
    </font>
    <font>
      <u/>
      <sz val="11"/>
      <color theme="11"/>
      <name val="Arial"/>
      <family val="2"/>
    </font>
    <font>
      <sz val="11"/>
      <color theme="1"/>
      <name val="Arial"/>
      <family val="2"/>
    </font>
    <font>
      <b/>
      <sz val="12"/>
      <color theme="0"/>
      <name val="Arial"/>
      <family val="2"/>
    </font>
    <font>
      <b/>
      <sz val="12"/>
      <color theme="1"/>
      <name val="Arial"/>
      <family val="2"/>
    </font>
    <font>
      <b/>
      <sz val="14"/>
      <color theme="0"/>
      <name val="Arial"/>
      <family val="2"/>
    </font>
    <font>
      <sz val="14"/>
      <color theme="0"/>
      <name val="Arial"/>
      <family val="2"/>
    </font>
    <font>
      <b/>
      <i/>
      <sz val="12"/>
      <color theme="1"/>
      <name val="Arial"/>
      <family val="2"/>
    </font>
    <font>
      <sz val="12"/>
      <name val="Calibri"/>
      <family val="2"/>
      <scheme val="minor"/>
    </font>
    <font>
      <b/>
      <sz val="12"/>
      <name val="Arial"/>
      <family val="2"/>
    </font>
    <font>
      <b/>
      <sz val="11"/>
      <name val="Arial"/>
      <family val="2"/>
    </font>
  </fonts>
  <fills count="5">
    <fill>
      <patternFill patternType="none"/>
    </fill>
    <fill>
      <patternFill patternType="gray125"/>
    </fill>
    <fill>
      <patternFill patternType="solid">
        <fgColor rgb="FF00CC99"/>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10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90">
    <xf numFmtId="0" fontId="0" fillId="0" borderId="0" xfId="0"/>
    <xf numFmtId="0" fontId="2" fillId="0" borderId="0" xfId="0" applyFont="1"/>
    <xf numFmtId="0" fontId="7" fillId="2" borderId="2" xfId="0" applyFont="1" applyFill="1" applyBorder="1" applyAlignment="1" applyProtection="1">
      <alignment horizontal="center" vertical="center" wrapText="1"/>
    </xf>
    <xf numFmtId="164" fontId="2" fillId="0" borderId="2" xfId="0" applyNumberFormat="1" applyFont="1" applyBorder="1" applyAlignment="1">
      <alignment horizontal="justify" vertical="center" wrapText="1"/>
    </xf>
    <xf numFmtId="0" fontId="2" fillId="0" borderId="2" xfId="0" applyFont="1" applyFill="1" applyBorder="1" applyAlignment="1">
      <alignment horizontal="center" vertical="center"/>
    </xf>
    <xf numFmtId="165" fontId="1" fillId="0" borderId="2" xfId="108"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xf numFmtId="0" fontId="2" fillId="0" borderId="2" xfId="0" applyFont="1" applyBorder="1"/>
    <xf numFmtId="165" fontId="2" fillId="0" borderId="2" xfId="108" applyNumberFormat="1" applyFont="1" applyFill="1" applyBorder="1" applyAlignment="1">
      <alignment horizontal="center" vertical="center"/>
    </xf>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xf numFmtId="0" fontId="2" fillId="0" borderId="0" xfId="0" applyFont="1" applyBorder="1" applyAlignment="1">
      <alignment horizontal="justify" vertical="center" wrapText="1"/>
    </xf>
    <xf numFmtId="0" fontId="2" fillId="0" borderId="0" xfId="0" applyFont="1" applyBorder="1" applyAlignment="1">
      <alignment vertical="center" wrapText="1"/>
    </xf>
    <xf numFmtId="164" fontId="2" fillId="0" borderId="0" xfId="0" applyNumberFormat="1" applyFont="1" applyBorder="1" applyAlignment="1">
      <alignment vertical="center" wrapText="1"/>
    </xf>
    <xf numFmtId="16" fontId="2" fillId="0" borderId="0" xfId="0" applyNumberFormat="1" applyFont="1"/>
    <xf numFmtId="14" fontId="2" fillId="0" borderId="2" xfId="0" applyNumberFormat="1" applyFont="1" applyBorder="1" applyAlignment="1">
      <alignment horizontal="center"/>
    </xf>
    <xf numFmtId="5" fontId="1" fillId="0" borderId="2" xfId="108" applyNumberFormat="1" applyFont="1" applyFill="1" applyBorder="1" applyAlignment="1">
      <alignment horizontal="center" vertical="center" wrapText="1"/>
    </xf>
    <xf numFmtId="9" fontId="1" fillId="0" borderId="2" xfId="107" applyFont="1" applyFill="1" applyBorder="1" applyAlignment="1">
      <alignment horizontal="center" vertical="center" wrapText="1"/>
    </xf>
    <xf numFmtId="0" fontId="10" fillId="2" borderId="2" xfId="0" applyFont="1" applyFill="1" applyBorder="1" applyAlignment="1">
      <alignment vertical="center"/>
    </xf>
    <xf numFmtId="165" fontId="9" fillId="2" borderId="2" xfId="108" applyNumberFormat="1" applyFont="1" applyFill="1" applyBorder="1" applyAlignment="1">
      <alignment vertical="center"/>
    </xf>
    <xf numFmtId="0" fontId="2" fillId="2" borderId="4" xfId="0" applyFont="1" applyFill="1" applyBorder="1" applyAlignment="1">
      <alignment horizontal="justify"/>
    </xf>
    <xf numFmtId="0" fontId="2" fillId="2" borderId="5" xfId="0" applyFont="1" applyFill="1" applyBorder="1"/>
    <xf numFmtId="0" fontId="2" fillId="2" borderId="3" xfId="0" applyFont="1" applyFill="1" applyBorder="1"/>
    <xf numFmtId="9" fontId="9" fillId="2" borderId="4" xfId="107" applyFont="1" applyFill="1" applyBorder="1" applyAlignment="1">
      <alignment horizontal="center" vertical="center" wrapText="1"/>
    </xf>
    <xf numFmtId="0" fontId="10" fillId="2" borderId="4" xfId="0" applyFont="1" applyFill="1" applyBorder="1" applyAlignment="1">
      <alignment vertical="center"/>
    </xf>
    <xf numFmtId="0" fontId="10" fillId="2" borderId="3" xfId="0" applyFont="1" applyFill="1" applyBorder="1" applyAlignment="1">
      <alignment vertical="center"/>
    </xf>
    <xf numFmtId="0" fontId="1" fillId="0" borderId="2" xfId="0" applyFont="1" applyFill="1" applyBorder="1" applyAlignment="1">
      <alignment horizontal="justify" vertical="center" wrapText="1"/>
    </xf>
    <xf numFmtId="0" fontId="2" fillId="2" borderId="6" xfId="0" applyFont="1" applyFill="1" applyBorder="1"/>
    <xf numFmtId="0" fontId="2" fillId="0" borderId="0" xfId="0" applyFont="1" applyAlignment="1">
      <alignment vertical="center"/>
    </xf>
    <xf numFmtId="164" fontId="2" fillId="0" borderId="3" xfId="0" applyNumberFormat="1" applyFont="1" applyBorder="1" applyAlignment="1">
      <alignment horizontal="center" vertical="center" wrapText="1"/>
    </xf>
    <xf numFmtId="0" fontId="2" fillId="2" borderId="4" xfId="0" applyFont="1" applyFill="1" applyBorder="1"/>
    <xf numFmtId="0" fontId="2" fillId="0" borderId="2" xfId="0" applyFont="1" applyBorder="1" applyAlignment="1">
      <alignment horizontal="justify" vertical="center" wrapText="1"/>
    </xf>
    <xf numFmtId="1" fontId="12" fillId="0" borderId="2" xfId="0" applyNumberFormat="1" applyFont="1" applyBorder="1" applyAlignment="1">
      <alignment horizontal="center" vertical="center"/>
    </xf>
    <xf numFmtId="1" fontId="12" fillId="0" borderId="2" xfId="0" applyNumberFormat="1" applyFont="1" applyBorder="1" applyAlignment="1">
      <alignment vertical="center"/>
    </xf>
    <xf numFmtId="0" fontId="8" fillId="0" borderId="0" xfId="0" applyFont="1" applyBorder="1" applyAlignment="1">
      <alignment horizontal="center" vertical="center"/>
    </xf>
    <xf numFmtId="0" fontId="11" fillId="0" borderId="0" xfId="0" applyFont="1" applyBorder="1" applyAlignment="1">
      <alignment horizontal="center" vertical="center"/>
    </xf>
    <xf numFmtId="0" fontId="2" fillId="3" borderId="2" xfId="0" applyFont="1" applyFill="1" applyBorder="1" applyAlignment="1">
      <alignment horizontal="justify" vertical="center" wrapText="1"/>
    </xf>
    <xf numFmtId="164" fontId="2" fillId="0" borderId="2" xfId="0" applyNumberFormat="1" applyFont="1" applyBorder="1" applyAlignment="1">
      <alignment vertical="center" wrapText="1"/>
    </xf>
    <xf numFmtId="0" fontId="13" fillId="4" borderId="4" xfId="0" applyFont="1" applyFill="1" applyBorder="1" applyAlignment="1">
      <alignment horizontal="justify" vertical="center" wrapText="1"/>
    </xf>
    <xf numFmtId="5" fontId="1" fillId="4" borderId="2" xfId="108" applyNumberFormat="1" applyFont="1" applyFill="1" applyBorder="1" applyAlignment="1">
      <alignment horizontal="center" vertical="center" wrapText="1"/>
    </xf>
    <xf numFmtId="165" fontId="7" fillId="2" borderId="2" xfId="108" applyNumberFormat="1" applyFont="1" applyFill="1" applyBorder="1" applyAlignment="1">
      <alignment vertical="center"/>
    </xf>
    <xf numFmtId="166" fontId="7" fillId="2" borderId="2" xfId="107" applyNumberFormat="1" applyFont="1" applyFill="1" applyBorder="1" applyAlignment="1">
      <alignment horizontal="center" vertical="center" wrapText="1"/>
    </xf>
    <xf numFmtId="166" fontId="2" fillId="4" borderId="2" xfId="107" applyNumberFormat="1" applyFont="1" applyFill="1" applyBorder="1" applyAlignment="1">
      <alignment horizontal="center" vertical="center"/>
    </xf>
    <xf numFmtId="166" fontId="9" fillId="2" borderId="3" xfId="107" applyNumberFormat="1" applyFont="1" applyFill="1" applyBorder="1" applyAlignment="1">
      <alignment vertical="center"/>
    </xf>
    <xf numFmtId="166" fontId="2" fillId="0" borderId="0" xfId="107" applyNumberFormat="1" applyFont="1" applyBorder="1" applyAlignment="1">
      <alignment vertical="center"/>
    </xf>
    <xf numFmtId="166" fontId="2" fillId="0" borderId="0" xfId="107" applyNumberFormat="1" applyFont="1" applyBorder="1"/>
    <xf numFmtId="166" fontId="3" fillId="0" borderId="0" xfId="107" applyNumberFormat="1" applyFont="1" applyFill="1" applyBorder="1" applyAlignment="1">
      <alignment vertical="center" wrapText="1"/>
    </xf>
    <xf numFmtId="166" fontId="2" fillId="0" borderId="0" xfId="107" applyNumberFormat="1" applyFont="1"/>
    <xf numFmtId="0" fontId="2" fillId="4" borderId="2" xfId="107" applyNumberFormat="1" applyFont="1" applyFill="1" applyBorder="1" applyAlignment="1">
      <alignment horizontal="center" vertical="center"/>
    </xf>
    <xf numFmtId="0" fontId="7" fillId="2" borderId="2" xfId="0" applyFont="1" applyFill="1" applyBorder="1" applyAlignment="1">
      <alignment horizontal="center" vertical="center"/>
    </xf>
    <xf numFmtId="0" fontId="11" fillId="0" borderId="0" xfId="0" applyFont="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0" xfId="0" applyFont="1" applyAlignment="1">
      <alignment horizontal="center" vertical="center"/>
    </xf>
    <xf numFmtId="0" fontId="2" fillId="0" borderId="1" xfId="0" applyFont="1" applyBorder="1" applyAlignment="1">
      <alignment horizontal="justify" vertical="center" wrapText="1"/>
    </xf>
    <xf numFmtId="0" fontId="13" fillId="4"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5" fontId="1" fillId="4" borderId="1" xfId="108" applyNumberFormat="1" applyFont="1" applyFill="1" applyBorder="1" applyAlignment="1">
      <alignment horizontal="center" vertical="center" wrapText="1"/>
    </xf>
    <xf numFmtId="9" fontId="1" fillId="0" borderId="1" xfId="107"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 fontId="13" fillId="0" borderId="2" xfId="0" applyNumberFormat="1" applyFont="1" applyFill="1" applyBorder="1" applyAlignment="1">
      <alignment vertical="center"/>
    </xf>
    <xf numFmtId="164" fontId="14" fillId="0" borderId="2" xfId="0" applyNumberFormat="1" applyFont="1" applyBorder="1" applyAlignment="1">
      <alignment vertical="center" wrapText="1"/>
    </xf>
    <xf numFmtId="0" fontId="2" fillId="0" borderId="0" xfId="0" applyFont="1" applyAlignment="1">
      <alignment vertical="center" wrapText="1"/>
    </xf>
    <xf numFmtId="9" fontId="2" fillId="0" borderId="2" xfId="107" applyNumberFormat="1" applyFont="1" applyBorder="1" applyAlignment="1">
      <alignment horizontal="center" vertical="center"/>
    </xf>
    <xf numFmtId="9" fontId="2" fillId="0" borderId="1" xfId="107" applyNumberFormat="1" applyFont="1" applyBorder="1" applyAlignment="1">
      <alignment horizontal="center" vertical="center"/>
    </xf>
    <xf numFmtId="9" fontId="9" fillId="2" borderId="2" xfId="107" applyNumberFormat="1" applyFont="1" applyFill="1" applyBorder="1" applyAlignment="1">
      <alignment horizontal="center" vertical="center"/>
    </xf>
    <xf numFmtId="0" fontId="2" fillId="4" borderId="1" xfId="107" applyNumberFormat="1" applyFont="1" applyFill="1" applyBorder="1" applyAlignment="1">
      <alignment horizontal="center" vertical="center"/>
    </xf>
    <xf numFmtId="3" fontId="1" fillId="0" borderId="2" xfId="0" applyNumberFormat="1" applyFont="1" applyBorder="1" applyAlignment="1">
      <alignment horizontal="center" vertical="center" wrapText="1"/>
    </xf>
    <xf numFmtId="0" fontId="1" fillId="4" borderId="2" xfId="107" applyNumberFormat="1" applyFont="1" applyFill="1" applyBorder="1" applyAlignment="1">
      <alignment horizontal="center" vertical="center"/>
    </xf>
    <xf numFmtId="3" fontId="2" fillId="0" borderId="1"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6"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169" fontId="2" fillId="4" borderId="2" xfId="107" applyNumberFormat="1" applyFont="1" applyFill="1" applyBorder="1" applyAlignment="1">
      <alignment horizontal="center" vertical="center"/>
    </xf>
  </cellXfs>
  <cellStyles count="10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5"/>
      <color rgb="FFFF714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6</xdr:col>
      <xdr:colOff>426042</xdr:colOff>
      <xdr:row>2</xdr:row>
      <xdr:rowOff>166687</xdr:rowOff>
    </xdr:to>
    <xdr:pic>
      <xdr:nvPicPr>
        <xdr:cNvPr id="2" name="Imagen 1">
          <a:extLst>
            <a:ext uri="{FF2B5EF4-FFF2-40B4-BE49-F238E27FC236}">
              <a16:creationId xmlns:a16="http://schemas.microsoft.com/office/drawing/2014/main" id="{58AA2352-DF62-4180-B2A9-A37E31DE62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97331" y="23811"/>
          <a:ext cx="1814311" cy="5302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B27"/>
  <sheetViews>
    <sheetView showGridLines="0" tabSelected="1" topLeftCell="G1" zoomScale="40" zoomScaleNormal="40" zoomScaleSheetLayoutView="30" zoomScalePageLayoutView="20" workbookViewId="0">
      <selection activeCell="M14" sqref="M14"/>
    </sheetView>
  </sheetViews>
  <sheetFormatPr baseColWidth="10" defaultColWidth="11" defaultRowHeight="15" x14ac:dyDescent="0.25"/>
  <cols>
    <col min="1" max="1" width="23" style="11" customWidth="1"/>
    <col min="2" max="3" width="23" style="1" customWidth="1"/>
    <col min="4" max="5" width="28.3984375" style="1" customWidth="1"/>
    <col min="6" max="6" width="29" style="1" customWidth="1"/>
    <col min="7" max="7" width="33.8984375" style="1" customWidth="1"/>
    <col min="8" max="8" width="49.5" style="1" customWidth="1"/>
    <col min="9" max="10" width="14.8984375" style="1" customWidth="1"/>
    <col min="11" max="11" width="15.8984375" style="1" customWidth="1"/>
    <col min="12" max="13" width="17.5" style="50" customWidth="1"/>
    <col min="14" max="14" width="29.8984375" style="1" customWidth="1"/>
    <col min="15" max="15" width="24.5" style="1" customWidth="1"/>
    <col min="16" max="18" width="12.19921875" style="1" customWidth="1"/>
    <col min="19" max="19" width="29.09765625" style="1" customWidth="1"/>
    <col min="20" max="20" width="23.5" style="1" customWidth="1"/>
    <col min="21" max="23" width="12" style="1" customWidth="1"/>
    <col min="24" max="24" width="24.8984375" style="1" customWidth="1"/>
    <col min="25" max="25" width="16.5" style="1" customWidth="1"/>
    <col min="26" max="26" width="19.5" style="1" customWidth="1"/>
    <col min="27" max="27" width="19.09765625" style="1" customWidth="1"/>
    <col min="28" max="28" width="18.09765625" style="1" customWidth="1"/>
    <col min="29" max="16384" width="11" style="1"/>
  </cols>
  <sheetData>
    <row r="1" spans="1:28" ht="15.6" x14ac:dyDescent="0.25">
      <c r="A1" s="2" t="s">
        <v>18</v>
      </c>
      <c r="F1" s="80" t="s">
        <v>49</v>
      </c>
      <c r="G1" s="81"/>
      <c r="H1" s="81"/>
      <c r="I1" s="81"/>
      <c r="J1" s="81"/>
      <c r="K1" s="81"/>
      <c r="L1" s="81"/>
      <c r="M1" s="81"/>
      <c r="N1" s="81"/>
      <c r="O1" s="81"/>
      <c r="P1" s="81"/>
      <c r="Q1" s="53"/>
      <c r="V1" s="53"/>
      <c r="Y1" s="83"/>
      <c r="Z1" s="56"/>
    </row>
    <row r="2" spans="1:28" ht="15" customHeight="1" x14ac:dyDescent="0.25">
      <c r="A2" s="18">
        <v>44347</v>
      </c>
      <c r="B2" s="17"/>
      <c r="F2" s="81"/>
      <c r="G2" s="81"/>
      <c r="H2" s="81"/>
      <c r="I2" s="81"/>
      <c r="J2" s="81"/>
      <c r="K2" s="81"/>
      <c r="L2" s="81"/>
      <c r="M2" s="81"/>
      <c r="N2" s="81"/>
      <c r="O2" s="81"/>
      <c r="P2" s="81"/>
      <c r="Q2" s="53"/>
      <c r="V2" s="53"/>
      <c r="Y2" s="83"/>
      <c r="Z2" s="56"/>
    </row>
    <row r="3" spans="1:28" ht="15.6" x14ac:dyDescent="0.25">
      <c r="F3" s="82"/>
      <c r="G3" s="82"/>
      <c r="H3" s="82"/>
      <c r="I3" s="82"/>
      <c r="J3" s="82"/>
      <c r="K3" s="82"/>
      <c r="L3" s="82"/>
      <c r="M3" s="82"/>
      <c r="N3" s="82"/>
      <c r="O3" s="82"/>
      <c r="P3" s="82"/>
      <c r="Q3" s="38"/>
      <c r="V3" s="38"/>
      <c r="Y3" s="84"/>
      <c r="Z3" s="37"/>
    </row>
    <row r="4" spans="1:28" s="31" customFormat="1" ht="23.25" customHeight="1" x14ac:dyDescent="0.25">
      <c r="A4" s="85" t="s">
        <v>10</v>
      </c>
      <c r="B4" s="86"/>
      <c r="C4" s="86"/>
      <c r="D4" s="86"/>
      <c r="E4" s="86"/>
      <c r="F4" s="85" t="s">
        <v>11</v>
      </c>
      <c r="G4" s="86"/>
      <c r="H4" s="86"/>
      <c r="I4" s="86"/>
      <c r="J4" s="86"/>
      <c r="K4" s="87" t="s">
        <v>51</v>
      </c>
      <c r="L4" s="87"/>
      <c r="M4" s="87"/>
      <c r="N4" s="87" t="s">
        <v>26</v>
      </c>
      <c r="O4" s="87"/>
      <c r="P4" s="87"/>
      <c r="Q4" s="87"/>
      <c r="R4" s="87"/>
      <c r="S4" s="87"/>
      <c r="T4" s="85" t="s">
        <v>20</v>
      </c>
      <c r="U4" s="86"/>
      <c r="V4" s="86"/>
      <c r="W4" s="86"/>
      <c r="X4" s="88"/>
      <c r="Y4" s="77" t="s">
        <v>21</v>
      </c>
      <c r="Z4" s="77" t="s">
        <v>53</v>
      </c>
      <c r="AA4" s="79" t="s">
        <v>27</v>
      </c>
      <c r="AB4" s="79"/>
    </row>
    <row r="5" spans="1:28" ht="42" customHeight="1" x14ac:dyDescent="0.25">
      <c r="A5" s="52" t="s">
        <v>1</v>
      </c>
      <c r="B5" s="52" t="s">
        <v>6</v>
      </c>
      <c r="C5" s="52" t="s">
        <v>2</v>
      </c>
      <c r="D5" s="52" t="s">
        <v>7</v>
      </c>
      <c r="E5" s="54" t="s">
        <v>22</v>
      </c>
      <c r="F5" s="55" t="s">
        <v>16</v>
      </c>
      <c r="G5" s="55" t="s">
        <v>3</v>
      </c>
      <c r="H5" s="55" t="s">
        <v>17</v>
      </c>
      <c r="I5" s="55" t="s">
        <v>24</v>
      </c>
      <c r="J5" s="55" t="s">
        <v>25</v>
      </c>
      <c r="K5" s="55" t="s">
        <v>4</v>
      </c>
      <c r="L5" s="44" t="s">
        <v>5</v>
      </c>
      <c r="M5" s="44" t="s">
        <v>0</v>
      </c>
      <c r="N5" s="52" t="s">
        <v>9</v>
      </c>
      <c r="O5" s="55" t="s">
        <v>12</v>
      </c>
      <c r="P5" s="55" t="s">
        <v>8</v>
      </c>
      <c r="Q5" s="55" t="s">
        <v>60</v>
      </c>
      <c r="R5" s="55" t="s">
        <v>13</v>
      </c>
      <c r="S5" s="55" t="s">
        <v>23</v>
      </c>
      <c r="T5" s="55" t="s">
        <v>12</v>
      </c>
      <c r="U5" s="55" t="s">
        <v>8</v>
      </c>
      <c r="V5" s="55" t="s">
        <v>60</v>
      </c>
      <c r="W5" s="55" t="s">
        <v>13</v>
      </c>
      <c r="X5" s="55" t="s">
        <v>61</v>
      </c>
      <c r="Y5" s="78"/>
      <c r="Z5" s="78"/>
      <c r="AA5" s="55" t="s">
        <v>14</v>
      </c>
      <c r="AB5" s="55" t="s">
        <v>15</v>
      </c>
    </row>
    <row r="6" spans="1:28" s="8" customFormat="1" ht="130.5" customHeight="1" x14ac:dyDescent="0.25">
      <c r="A6" s="34" t="s">
        <v>28</v>
      </c>
      <c r="B6" s="34" t="s">
        <v>29</v>
      </c>
      <c r="C6" s="34" t="s">
        <v>31</v>
      </c>
      <c r="D6" s="41" t="s">
        <v>32</v>
      </c>
      <c r="E6" s="29" t="s">
        <v>33</v>
      </c>
      <c r="F6" s="35"/>
      <c r="G6" s="39" t="s">
        <v>54</v>
      </c>
      <c r="H6" s="3"/>
      <c r="I6" s="32"/>
      <c r="J6" s="32"/>
      <c r="K6" s="72">
        <v>2</v>
      </c>
      <c r="L6" s="73">
        <v>1</v>
      </c>
      <c r="M6" s="68">
        <f t="shared" ref="M6:M12" si="0">IFERROR(IF(L6/K6&gt;100%,100%,L6/K6),"-")</f>
        <v>0.5</v>
      </c>
      <c r="N6" s="67" t="s">
        <v>62</v>
      </c>
      <c r="O6" s="19">
        <v>400000000</v>
      </c>
      <c r="P6" s="6"/>
      <c r="Q6" s="6"/>
      <c r="R6" s="6"/>
      <c r="S6" s="42">
        <f t="shared" ref="S6:S12" si="1">SUM(O6:R6)</f>
        <v>400000000</v>
      </c>
      <c r="T6" s="19"/>
      <c r="U6" s="6"/>
      <c r="V6" s="6"/>
      <c r="W6" s="6"/>
      <c r="X6" s="42">
        <f t="shared" ref="X6:X12" si="2">SUM(T6:W6)</f>
        <v>0</v>
      </c>
      <c r="Y6" s="20">
        <f>IFERROR(X6/S6,"-")</f>
        <v>0</v>
      </c>
      <c r="Z6" s="19"/>
      <c r="AA6" s="4" t="s">
        <v>48</v>
      </c>
      <c r="AB6" s="7" t="s">
        <v>52</v>
      </c>
    </row>
    <row r="7" spans="1:28" s="8" customFormat="1" ht="257.39999999999998" customHeight="1" x14ac:dyDescent="0.25">
      <c r="A7" s="57" t="s">
        <v>28</v>
      </c>
      <c r="B7" s="57" t="s">
        <v>29</v>
      </c>
      <c r="C7" s="57" t="s">
        <v>31</v>
      </c>
      <c r="D7" s="58" t="s">
        <v>34</v>
      </c>
      <c r="E7" s="59" t="s">
        <v>35</v>
      </c>
      <c r="F7" s="65">
        <v>20200680010086</v>
      </c>
      <c r="G7" s="66" t="s">
        <v>50</v>
      </c>
      <c r="H7" s="3" t="s">
        <v>68</v>
      </c>
      <c r="I7" s="32">
        <v>44208</v>
      </c>
      <c r="J7" s="32">
        <v>44560</v>
      </c>
      <c r="K7" s="74">
        <v>1</v>
      </c>
      <c r="L7" s="71">
        <v>0.45</v>
      </c>
      <c r="M7" s="69">
        <f t="shared" si="0"/>
        <v>0.45</v>
      </c>
      <c r="N7" s="3" t="s">
        <v>67</v>
      </c>
      <c r="O7" s="19">
        <v>450000000</v>
      </c>
      <c r="P7" s="6"/>
      <c r="Q7" s="6"/>
      <c r="R7" s="6"/>
      <c r="S7" s="60">
        <f>SUM(O7:R7)</f>
        <v>450000000</v>
      </c>
      <c r="T7" s="19">
        <v>247000000</v>
      </c>
      <c r="U7" s="6"/>
      <c r="V7" s="6"/>
      <c r="W7" s="6"/>
      <c r="X7" s="60">
        <f>SUM(T7:W7)</f>
        <v>247000000</v>
      </c>
      <c r="Y7" s="61">
        <f>IFERROR(X7/S7,"-")</f>
        <v>0.54888888888888887</v>
      </c>
      <c r="Z7" s="62"/>
      <c r="AA7" s="63" t="s">
        <v>48</v>
      </c>
      <c r="AB7" s="64" t="s">
        <v>52</v>
      </c>
    </row>
    <row r="8" spans="1:28" ht="108.6" customHeight="1" x14ac:dyDescent="0.25">
      <c r="A8" s="34" t="s">
        <v>28</v>
      </c>
      <c r="B8" s="34" t="s">
        <v>29</v>
      </c>
      <c r="C8" s="34" t="s">
        <v>31</v>
      </c>
      <c r="D8" s="41" t="s">
        <v>36</v>
      </c>
      <c r="E8" s="29" t="s">
        <v>37</v>
      </c>
      <c r="F8" s="35"/>
      <c r="G8" s="39" t="s">
        <v>58</v>
      </c>
      <c r="H8" s="3"/>
      <c r="I8" s="32"/>
      <c r="J8" s="32"/>
      <c r="K8" s="75">
        <v>2</v>
      </c>
      <c r="L8" s="71">
        <v>1.3</v>
      </c>
      <c r="M8" s="68">
        <f t="shared" si="0"/>
        <v>0.65</v>
      </c>
      <c r="N8" s="3" t="s">
        <v>63</v>
      </c>
      <c r="O8" s="19">
        <v>50000000</v>
      </c>
      <c r="P8" s="9"/>
      <c r="Q8" s="9"/>
      <c r="R8" s="9"/>
      <c r="S8" s="42">
        <f t="shared" si="1"/>
        <v>50000000</v>
      </c>
      <c r="T8" s="19"/>
      <c r="U8" s="9"/>
      <c r="V8" s="9"/>
      <c r="W8" s="9"/>
      <c r="X8" s="42">
        <f t="shared" si="2"/>
        <v>0</v>
      </c>
      <c r="Y8" s="20">
        <f t="shared" ref="Y8:Y12" si="3">IFERROR(X8/S8,"-")</f>
        <v>0</v>
      </c>
      <c r="Z8" s="19"/>
      <c r="AA8" s="4" t="s">
        <v>48</v>
      </c>
      <c r="AB8" s="7" t="s">
        <v>52</v>
      </c>
    </row>
    <row r="9" spans="1:28" ht="107.4" customHeight="1" x14ac:dyDescent="0.25">
      <c r="A9" s="34" t="s">
        <v>28</v>
      </c>
      <c r="B9" s="34" t="s">
        <v>30</v>
      </c>
      <c r="C9" s="34" t="s">
        <v>38</v>
      </c>
      <c r="D9" s="41" t="s">
        <v>39</v>
      </c>
      <c r="E9" s="29" t="s">
        <v>40</v>
      </c>
      <c r="F9" s="36"/>
      <c r="G9" s="39" t="s">
        <v>57</v>
      </c>
      <c r="H9" s="3"/>
      <c r="I9" s="32"/>
      <c r="J9" s="32"/>
      <c r="K9" s="75">
        <v>1</v>
      </c>
      <c r="L9" s="71">
        <v>0.25</v>
      </c>
      <c r="M9" s="68">
        <f t="shared" si="0"/>
        <v>0.25</v>
      </c>
      <c r="N9" s="3" t="s">
        <v>64</v>
      </c>
      <c r="O9" s="19">
        <v>200000000</v>
      </c>
      <c r="P9" s="9"/>
      <c r="Q9" s="9"/>
      <c r="R9" s="9"/>
      <c r="S9" s="42">
        <f t="shared" si="1"/>
        <v>200000000</v>
      </c>
      <c r="T9" s="19"/>
      <c r="U9" s="9"/>
      <c r="V9" s="9"/>
      <c r="W9" s="9"/>
      <c r="X9" s="42">
        <f t="shared" si="2"/>
        <v>0</v>
      </c>
      <c r="Y9" s="20">
        <f t="shared" si="3"/>
        <v>0</v>
      </c>
      <c r="Z9" s="19"/>
      <c r="AA9" s="4" t="s">
        <v>48</v>
      </c>
      <c r="AB9" s="7" t="s">
        <v>52</v>
      </c>
    </row>
    <row r="10" spans="1:28" ht="109.2" customHeight="1" x14ac:dyDescent="0.25">
      <c r="A10" s="34" t="s">
        <v>28</v>
      </c>
      <c r="B10" s="34" t="s">
        <v>30</v>
      </c>
      <c r="C10" s="34" t="s">
        <v>38</v>
      </c>
      <c r="D10" s="41" t="s">
        <v>41</v>
      </c>
      <c r="E10" s="29" t="s">
        <v>42</v>
      </c>
      <c r="F10" s="36"/>
      <c r="G10" s="39" t="s">
        <v>56</v>
      </c>
      <c r="H10" s="3"/>
      <c r="I10" s="32"/>
      <c r="J10" s="32"/>
      <c r="K10" s="75">
        <v>1</v>
      </c>
      <c r="L10" s="51">
        <v>0.35</v>
      </c>
      <c r="M10" s="68">
        <f t="shared" si="0"/>
        <v>0.35</v>
      </c>
      <c r="N10" s="3" t="s">
        <v>65</v>
      </c>
      <c r="O10" s="19">
        <v>100000000</v>
      </c>
      <c r="P10" s="5"/>
      <c r="Q10" s="9"/>
      <c r="R10" s="9"/>
      <c r="S10" s="42">
        <f t="shared" si="1"/>
        <v>100000000</v>
      </c>
      <c r="T10" s="19"/>
      <c r="U10" s="5"/>
      <c r="V10" s="9"/>
      <c r="W10" s="9"/>
      <c r="X10" s="42">
        <f t="shared" si="2"/>
        <v>0</v>
      </c>
      <c r="Y10" s="20">
        <f t="shared" si="3"/>
        <v>0</v>
      </c>
      <c r="Z10" s="19"/>
      <c r="AA10" s="4" t="s">
        <v>48</v>
      </c>
      <c r="AB10" s="7" t="s">
        <v>52</v>
      </c>
    </row>
    <row r="11" spans="1:28" ht="105.6" customHeight="1" x14ac:dyDescent="0.25">
      <c r="A11" s="34" t="s">
        <v>28</v>
      </c>
      <c r="B11" s="34" t="s">
        <v>30</v>
      </c>
      <c r="C11" s="34" t="s">
        <v>38</v>
      </c>
      <c r="D11" s="41" t="s">
        <v>43</v>
      </c>
      <c r="E11" s="29" t="s">
        <v>44</v>
      </c>
      <c r="F11" s="36"/>
      <c r="G11" s="40" t="s">
        <v>59</v>
      </c>
      <c r="H11" s="3"/>
      <c r="I11" s="32"/>
      <c r="J11" s="32"/>
      <c r="K11" s="76">
        <v>0</v>
      </c>
      <c r="L11" s="45"/>
      <c r="M11" s="68" t="str">
        <f t="shared" si="0"/>
        <v>-</v>
      </c>
      <c r="N11" s="3"/>
      <c r="O11" s="19"/>
      <c r="P11" s="9"/>
      <c r="Q11" s="9"/>
      <c r="R11" s="10"/>
      <c r="S11" s="42">
        <f t="shared" si="1"/>
        <v>0</v>
      </c>
      <c r="T11" s="19"/>
      <c r="U11" s="9"/>
      <c r="V11" s="9"/>
      <c r="W11" s="10"/>
      <c r="X11" s="42">
        <f t="shared" si="2"/>
        <v>0</v>
      </c>
      <c r="Y11" s="20" t="str">
        <f t="shared" si="3"/>
        <v>-</v>
      </c>
      <c r="Z11" s="19"/>
      <c r="AA11" s="4" t="s">
        <v>48</v>
      </c>
      <c r="AB11" s="7" t="s">
        <v>52</v>
      </c>
    </row>
    <row r="12" spans="1:28" ht="96" customHeight="1" x14ac:dyDescent="0.25">
      <c r="A12" s="34" t="s">
        <v>28</v>
      </c>
      <c r="B12" s="34" t="s">
        <v>30</v>
      </c>
      <c r="C12" s="34" t="s">
        <v>45</v>
      </c>
      <c r="D12" s="41" t="s">
        <v>46</v>
      </c>
      <c r="E12" s="29" t="s">
        <v>47</v>
      </c>
      <c r="F12" s="36"/>
      <c r="G12" s="39" t="s">
        <v>55</v>
      </c>
      <c r="H12" s="3"/>
      <c r="I12" s="32"/>
      <c r="J12" s="32"/>
      <c r="K12" s="75">
        <v>1</v>
      </c>
      <c r="L12" s="89">
        <v>0.2</v>
      </c>
      <c r="M12" s="68">
        <f t="shared" si="0"/>
        <v>0.2</v>
      </c>
      <c r="N12" s="3" t="s">
        <v>66</v>
      </c>
      <c r="O12" s="19">
        <v>50000000</v>
      </c>
      <c r="P12" s="9"/>
      <c r="Q12" s="9"/>
      <c r="R12" s="9"/>
      <c r="S12" s="42">
        <f t="shared" si="1"/>
        <v>50000000</v>
      </c>
      <c r="T12" s="19"/>
      <c r="U12" s="9"/>
      <c r="V12" s="9"/>
      <c r="W12" s="9"/>
      <c r="X12" s="42">
        <f t="shared" si="2"/>
        <v>0</v>
      </c>
      <c r="Y12" s="20">
        <f t="shared" si="3"/>
        <v>0</v>
      </c>
      <c r="Z12" s="19"/>
      <c r="AA12" s="4" t="s">
        <v>48</v>
      </c>
      <c r="AB12" s="7" t="s">
        <v>52</v>
      </c>
    </row>
    <row r="13" spans="1:28" ht="27.75" customHeight="1" x14ac:dyDescent="0.25">
      <c r="A13" s="23"/>
      <c r="B13" s="24"/>
      <c r="C13" s="24"/>
      <c r="D13" s="24"/>
      <c r="E13" s="30"/>
      <c r="F13" s="24"/>
      <c r="G13" s="24"/>
      <c r="H13" s="33"/>
      <c r="I13" s="24"/>
      <c r="J13" s="24"/>
      <c r="K13" s="25"/>
      <c r="L13" s="46" t="s">
        <v>19</v>
      </c>
      <c r="M13" s="70">
        <f>AVERAGE(M6:M12)</f>
        <v>0.40000000000000008</v>
      </c>
      <c r="N13" s="21"/>
      <c r="O13" s="43">
        <f>SUM(O6:O12)</f>
        <v>1250000000</v>
      </c>
      <c r="P13" s="43">
        <f>SUM(P6:P12)</f>
        <v>0</v>
      </c>
      <c r="Q13" s="43">
        <f>SUM(Q6:Q12)</f>
        <v>0</v>
      </c>
      <c r="R13" s="43">
        <f>SUM(R6:R12)</f>
        <v>0</v>
      </c>
      <c r="S13" s="22">
        <f>SUM(S6:S12)</f>
        <v>1250000000</v>
      </c>
      <c r="T13" s="43">
        <f t="shared" ref="T13:W13" si="4">SUM(T6:T12)</f>
        <v>247000000</v>
      </c>
      <c r="U13" s="43">
        <f t="shared" si="4"/>
        <v>0</v>
      </c>
      <c r="V13" s="43">
        <f t="shared" si="4"/>
        <v>0</v>
      </c>
      <c r="W13" s="43">
        <f t="shared" si="4"/>
        <v>0</v>
      </c>
      <c r="X13" s="22">
        <f>SUM(X6:X12)</f>
        <v>247000000</v>
      </c>
      <c r="Y13" s="26">
        <f>IFERROR(X13/S13,"-")</f>
        <v>0.1976</v>
      </c>
      <c r="Z13" s="22">
        <f>SUM(Z6:Z12)</f>
        <v>0</v>
      </c>
      <c r="AA13" s="27"/>
      <c r="AB13" s="28"/>
    </row>
    <row r="14" spans="1:28" s="13" customFormat="1" x14ac:dyDescent="0.25">
      <c r="A14" s="14"/>
      <c r="B14" s="15"/>
      <c r="C14" s="15"/>
      <c r="D14" s="15"/>
      <c r="E14" s="15"/>
      <c r="G14" s="16"/>
      <c r="H14" s="16"/>
      <c r="I14" s="16"/>
      <c r="J14" s="16"/>
      <c r="K14" s="16"/>
      <c r="L14" s="47"/>
      <c r="M14" s="47"/>
      <c r="N14" s="16"/>
    </row>
    <row r="15" spans="1:28" s="13" customFormat="1" x14ac:dyDescent="0.25">
      <c r="A15" s="14"/>
      <c r="B15" s="15"/>
      <c r="C15" s="15"/>
      <c r="D15" s="15"/>
      <c r="E15" s="15"/>
      <c r="G15" s="16"/>
      <c r="H15" s="16"/>
      <c r="I15" s="16"/>
      <c r="J15" s="16"/>
      <c r="K15" s="16"/>
      <c r="L15" s="47"/>
      <c r="M15" s="47"/>
      <c r="N15" s="16"/>
    </row>
    <row r="16" spans="1:28" s="13" customFormat="1" x14ac:dyDescent="0.25">
      <c r="A16" s="14"/>
      <c r="B16" s="15"/>
      <c r="C16" s="15"/>
      <c r="D16" s="15"/>
      <c r="G16" s="16"/>
      <c r="H16" s="16"/>
      <c r="I16" s="16"/>
      <c r="J16" s="16"/>
      <c r="K16" s="16"/>
      <c r="L16" s="47"/>
      <c r="M16" s="47"/>
      <c r="N16" s="16"/>
    </row>
    <row r="17" spans="1:14" s="13" customFormat="1" x14ac:dyDescent="0.25">
      <c r="A17" s="14"/>
      <c r="B17" s="15"/>
      <c r="C17" s="15"/>
      <c r="D17" s="15"/>
      <c r="G17" s="16"/>
      <c r="H17" s="16"/>
      <c r="I17" s="16"/>
      <c r="J17" s="16"/>
      <c r="K17" s="16"/>
      <c r="L17" s="47"/>
      <c r="M17" s="47"/>
      <c r="N17" s="16"/>
    </row>
    <row r="18" spans="1:14" s="13" customFormat="1" x14ac:dyDescent="0.25">
      <c r="A18" s="14"/>
      <c r="B18" s="15"/>
      <c r="C18" s="15"/>
      <c r="D18" s="15"/>
      <c r="G18" s="16"/>
      <c r="H18" s="16"/>
      <c r="I18" s="16"/>
      <c r="J18" s="16"/>
      <c r="K18" s="16"/>
      <c r="L18" s="47"/>
      <c r="M18" s="47"/>
      <c r="N18" s="16"/>
    </row>
    <row r="19" spans="1:14" s="13" customFormat="1" x14ac:dyDescent="0.25">
      <c r="A19" s="14"/>
      <c r="B19" s="15"/>
      <c r="C19" s="15"/>
      <c r="D19" s="15"/>
      <c r="G19" s="16"/>
      <c r="H19" s="16"/>
      <c r="I19" s="16"/>
      <c r="J19" s="16"/>
      <c r="K19" s="16"/>
      <c r="L19" s="47"/>
      <c r="M19" s="47"/>
      <c r="N19" s="16"/>
    </row>
    <row r="20" spans="1:14" s="13" customFormat="1" x14ac:dyDescent="0.25">
      <c r="A20" s="14"/>
      <c r="B20" s="15"/>
      <c r="C20" s="15"/>
      <c r="D20" s="15"/>
      <c r="E20" s="15"/>
      <c r="G20" s="16"/>
      <c r="H20" s="16"/>
      <c r="I20" s="16"/>
      <c r="J20" s="16"/>
      <c r="K20" s="16"/>
      <c r="L20" s="47"/>
      <c r="M20" s="47"/>
      <c r="N20" s="16"/>
    </row>
    <row r="21" spans="1:14" s="13" customFormat="1" x14ac:dyDescent="0.25">
      <c r="A21" s="12"/>
      <c r="L21" s="48"/>
      <c r="M21" s="48"/>
    </row>
    <row r="22" spans="1:14" s="13" customFormat="1" x14ac:dyDescent="0.25">
      <c r="A22" s="12"/>
      <c r="L22" s="48"/>
      <c r="M22" s="48"/>
    </row>
    <row r="23" spans="1:14" s="13" customFormat="1" x14ac:dyDescent="0.25">
      <c r="A23" s="12"/>
      <c r="L23" s="48"/>
      <c r="M23" s="48"/>
    </row>
    <row r="24" spans="1:14" s="13" customFormat="1" x14ac:dyDescent="0.25">
      <c r="A24" s="14"/>
      <c r="B24" s="15"/>
      <c r="C24" s="15"/>
      <c r="D24" s="15"/>
      <c r="E24" s="15"/>
      <c r="G24" s="16"/>
      <c r="H24" s="16"/>
      <c r="I24" s="16"/>
      <c r="J24" s="16"/>
      <c r="K24" s="16"/>
      <c r="L24" s="49"/>
      <c r="M24" s="49"/>
      <c r="N24" s="16"/>
    </row>
    <row r="25" spans="1:14" s="13" customFormat="1" x14ac:dyDescent="0.25">
      <c r="A25" s="12"/>
      <c r="L25" s="48"/>
      <c r="M25" s="48"/>
    </row>
    <row r="26" spans="1:14" s="13" customFormat="1" x14ac:dyDescent="0.25">
      <c r="A26" s="12"/>
      <c r="L26" s="48"/>
      <c r="M26" s="48"/>
    </row>
    <row r="27" spans="1:14" s="13" customFormat="1" x14ac:dyDescent="0.25">
      <c r="A27" s="12"/>
      <c r="L27" s="48"/>
      <c r="M27" s="48"/>
    </row>
  </sheetData>
  <mergeCells count="10">
    <mergeCell ref="Z4:Z5"/>
    <mergeCell ref="AA4:AB4"/>
    <mergeCell ref="F1:P3"/>
    <mergeCell ref="Y1:Y3"/>
    <mergeCell ref="A4:E4"/>
    <mergeCell ref="F4:J4"/>
    <mergeCell ref="K4:M4"/>
    <mergeCell ref="N4:S4"/>
    <mergeCell ref="T4:X4"/>
    <mergeCell ref="Y4:Y5"/>
  </mergeCells>
  <conditionalFormatting sqref="M6:M12">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25" right="0.25" top="0.75" bottom="0.75" header="0.3" footer="0.3"/>
  <pageSetup paperSize="14"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2021-02-09T14:28:18Z</cp:lastPrinted>
  <dcterms:created xsi:type="dcterms:W3CDTF">2008-07-08T21:30:46Z</dcterms:created>
  <dcterms:modified xsi:type="dcterms:W3CDTF">2021-06-10T14:40:21Z</dcterms:modified>
</cp:coreProperties>
</file>