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showInkAnnotation="0" autoCompressPictures="0"/>
  <mc:AlternateContent xmlns:mc="http://schemas.openxmlformats.org/markup-compatibility/2006">
    <mc:Choice Requires="x15">
      <x15ac:absPath xmlns:x15ac="http://schemas.microsoft.com/office/spreadsheetml/2010/11/ac" url="C:\Users\cindy\Documents\1 - Alcaldía\1 - Planeación\1 - Seguimiento PDM\1 - Seguimiento 2021\Plan de Acción\01 - Enero\"/>
    </mc:Choice>
  </mc:AlternateContent>
  <xr:revisionPtr revIDLastSave="0" documentId="13_ncr:1_{F9218096-E92A-46D8-9124-ECAF705B2887}" xr6:coauthVersionLast="46" xr6:coauthVersionMax="46" xr10:uidLastSave="{00000000-0000-0000-0000-000000000000}"/>
  <bookViews>
    <workbookView xWindow="-108" yWindow="-108" windowWidth="23256" windowHeight="12576" xr2:uid="{00000000-000D-0000-FFFF-FFFF00000000}"/>
  </bookViews>
  <sheets>
    <sheet name="2021" sheetId="12" r:id="rId1"/>
  </sheets>
  <definedNames>
    <definedName name="Tabla">'2021'!$A$4:$AB$13</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Y13" i="12" l="1"/>
  <c r="S13" i="12"/>
  <c r="S12" i="12"/>
  <c r="Y12" i="12" s="1"/>
  <c r="S11" i="12"/>
  <c r="Y11" i="12" s="1"/>
  <c r="S10" i="12"/>
  <c r="Y10" i="12" s="1"/>
  <c r="S9" i="12"/>
  <c r="Y9" i="12" s="1"/>
  <c r="S8" i="12"/>
  <c r="Y8" i="12" s="1"/>
  <c r="S7" i="12"/>
  <c r="S6" i="12"/>
  <c r="Y6" i="12" s="1"/>
  <c r="O13" i="12"/>
  <c r="T13" i="12"/>
  <c r="U13" i="12"/>
  <c r="V13" i="12"/>
  <c r="W13" i="12"/>
  <c r="P13" i="12"/>
  <c r="Q13" i="12"/>
  <c r="R13" i="12"/>
  <c r="Z13" i="12"/>
  <c r="X12" i="12"/>
  <c r="X11" i="12"/>
  <c r="X10" i="12"/>
  <c r="X9" i="12"/>
  <c r="X8" i="12"/>
  <c r="X7" i="12"/>
  <c r="Y7" i="12" s="1"/>
  <c r="X6" i="12"/>
  <c r="M12" i="12"/>
  <c r="M11" i="12"/>
  <c r="M10" i="12"/>
  <c r="M9" i="12"/>
  <c r="M8" i="12"/>
  <c r="M7" i="12"/>
  <c r="M6" i="12"/>
  <c r="M13" i="12" s="1"/>
  <c r="X13" i="12" l="1"/>
</calcChain>
</file>

<file path=xl/sharedStrings.xml><?xml version="1.0" encoding="utf-8"?>
<sst xmlns="http://schemas.openxmlformats.org/spreadsheetml/2006/main" count="100" uniqueCount="69">
  <si>
    <t>FECHA DE CORTE</t>
  </si>
  <si>
    <t>PLAN DE ACCIÓN
SECRETARÍA ADMINISTRATIVA</t>
  </si>
  <si>
    <t>PDM 2020-2023</t>
  </si>
  <si>
    <t>PROYECTOS DE INVERSIÓN</t>
  </si>
  <si>
    <t xml:space="preserve">CUMPLIMIENTO EN META </t>
  </si>
  <si>
    <t>RECURSOS PROGRAMADOS</t>
  </si>
  <si>
    <t>RECURSOS EJECUTADOS</t>
  </si>
  <si>
    <t>EJECUCIÓN PPTAL</t>
  </si>
  <si>
    <t>RECURSOS GESTIONADOS</t>
  </si>
  <si>
    <t>RESPONSABLES</t>
  </si>
  <si>
    <t>Línea estratégica</t>
  </si>
  <si>
    <t>Componente</t>
  </si>
  <si>
    <t xml:space="preserve">Programa </t>
  </si>
  <si>
    <t>Meta PDM</t>
  </si>
  <si>
    <t>Indicador de producto</t>
  </si>
  <si>
    <t>Código BPIM</t>
  </si>
  <si>
    <t>Nombre del Proyecto</t>
  </si>
  <si>
    <t>Actividades</t>
  </si>
  <si>
    <t>Fecha inicio</t>
  </si>
  <si>
    <t>Fecha de terminación</t>
  </si>
  <si>
    <t>Meta programada</t>
  </si>
  <si>
    <t>Meta ejecutada</t>
  </si>
  <si>
    <t>AVANCE</t>
  </si>
  <si>
    <t>Rubro</t>
  </si>
  <si>
    <t>RECURSOS PROPIOS</t>
  </si>
  <si>
    <t>SGP</t>
  </si>
  <si>
    <t>SGR</t>
  </si>
  <si>
    <t>OTROS</t>
  </si>
  <si>
    <t>TOTAL PROGRAMADO</t>
  </si>
  <si>
    <t>TOTAL EJECUTADO</t>
  </si>
  <si>
    <t>Dependencia</t>
  </si>
  <si>
    <t>Responsable</t>
  </si>
  <si>
    <t>BUCARAMANGA TERRITORIO LIBRE DE CORRUPCIÓN: INSTITUCIONES SÓLIDAS Y CONFIABLES</t>
  </si>
  <si>
    <t>Administración Pública Moderna E Innovadora</t>
  </si>
  <si>
    <t>Gobierno Fortalecido Para Ser Y Hacer</t>
  </si>
  <si>
    <t>Formular e implementar el Plan Institucional de Capacitación, Bienestar e Incentivos.</t>
  </si>
  <si>
    <t>Número de Planes Institucionales de Capacitación, Bienestar e Incentivos formulados e implementados.</t>
  </si>
  <si>
    <t>IMPLEMENTACIÓN DEL PLAN INSTITUCIONAL DE BIENESTAR SOCIAL Y CAPACITACIÓN PARA LOS SERVIDORES PÚBLICOS DE LA ALCALDIA DEL MUNICIPIO DE BUCARAMANGA</t>
  </si>
  <si>
    <t>Sec. Administrativa</t>
  </si>
  <si>
    <t>Cesar Augusto Castellanos</t>
  </si>
  <si>
    <t>Formular e implementar 1 Plan de Modernización de la entidad.</t>
  </si>
  <si>
    <t>Número de Planes de Modernización de la entidad formulados e implementados.</t>
  </si>
  <si>
    <t>MODERNIZACION INSTITUCIONAL DE LA ALCALDÍA DE BUCARAMANGA</t>
  </si>
  <si>
    <t>Formular e implementar el Programa de Gestión Documental - PGD y el Plan Institucional de Archivos - PINAR.</t>
  </si>
  <si>
    <t>Número de Programas de Gestión Documental y Planes Institucionales de Archivos formulados e implementados.</t>
  </si>
  <si>
    <t>IMPLEMENTACIÓN DE ACCIONES EL CUMPLIMIENTO DEL PROGRAMA DE GESTION DOCUMENTAL Y EL PINAR</t>
  </si>
  <si>
    <t>Servicio Al Ciudadano</t>
  </si>
  <si>
    <t>Instalaciones De Vanguardia</t>
  </si>
  <si>
    <t>Adecuar 1 espacio de esparcimiento y zona alimentaria para los funcionarios de la Administración Central.</t>
  </si>
  <si>
    <t>Número de espacios de esparcimiento y zonas alimentarias adecuadas para los funcionarios de la Administración Central.</t>
  </si>
  <si>
    <t>ADECUACIÓN DE ESPACIOS DE ESPARCIMIENTO Y ZONAS ALIMENTARIAS PARA EL BIENESTAR DE LOS SERVIDORES PUBLICOS DEL MUNICIPIO DE BUCARAMANGA.</t>
  </si>
  <si>
    <t>Formular e implementar 1 estrategia de energías renovables para la Administración Central Municipal.</t>
  </si>
  <si>
    <t>Número de estrategias de energías renovables formuladas e implementadas para la Administración Central Municipal.</t>
  </si>
  <si>
    <t>IMPLEMENTACIÓN DE ESTRATEGIA DE ENERGÍAS RENOVABLES PARA EL MUNICIPIO DE BUCARAMANGA</t>
  </si>
  <si>
    <t>Repotenciar en un 10% los espacios de trabajo según necesidades de la administración central municipal  en las fases 1 y 2.</t>
  </si>
  <si>
    <t>Porcentaje de avance en la repotenciación de los espacios de trabajo según necesidades de la administración central municipal  en las fases 1 y 2.</t>
  </si>
  <si>
    <t>N/A</t>
  </si>
  <si>
    <t>Administración En Todo Momento Y Lugar</t>
  </si>
  <si>
    <t>Formular e implementar 1 estrategia de mejora del servicio al ciudadano.</t>
  </si>
  <si>
    <t>Número de estrategias de mejora del servicio al ciudadano formuladas e implementadas.</t>
  </si>
  <si>
    <t>IMPLEMENTACIÓN ESTRATEGIAS DE MEJORA DEL SERVICIO AL CIUDADANO EN EL MUNICIPIO DE BUCARAMANGA.</t>
  </si>
  <si>
    <t>TOTALES</t>
  </si>
  <si>
    <t xml:space="preserve">Fortalecer la Gestión de la Administración Municipal encaminada a la atención oportuna y eficiente de los ciudadanos mediante la mejora de la operatividad de los procesos, mediante la modernización de la entidad ejecuta por fases de procesos de acuerdo con la Guía de rediseño para entidades de la orden territorial publicada por el Departamento Administrativo de la Gestión Pública, Dirección de Desarrollo Organizacional, como se mencionan a continuación:
1-Fase previa: acuerdo inicial de diseño 
2-Fase de diagnóstico 
3-Fase de diseño 
4-Fase de implementación </t>
  </si>
  <si>
    <t>2.3.2.02.02.009.0505006.201</t>
  </si>
  <si>
    <t>2.3.2.02.02.008.0599071.201</t>
  </si>
  <si>
    <t>2.3.2.02.02.008.4599017.201</t>
  </si>
  <si>
    <t>2.3.2.02.02.005.4599011.201</t>
  </si>
  <si>
    <t>2.3.2.02.01.001.3201003.201</t>
  </si>
  <si>
    <t>2.3.2.02.02.008.4599018.201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</si>
</sst>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 #,##0;\-&quot;$&quot;\ #,##0"/>
    <numFmt numFmtId="44" formatCode="_-&quot;$&quot;\ * #,##0.00_-;\-&quot;$&quot;\ * #,##0.00_-;_-&quot;$&quot;\ * &quot;-&quot;??_-;_-@_-"/>
    <numFmt numFmtId="164" formatCode="dd/mm/yyyy;@"/>
    <numFmt numFmtId="165" formatCode="_-&quot;$&quot;\ * #,##0_-;\-&quot;$&quot;\ * #,##0_-;_-&quot;$&quot;\ * &quot;-&quot;??_-;_-@_-"/>
    <numFmt numFmtId="166" formatCode="0.0%"/>
    <numFmt numFmtId="167" formatCode="0.000"/>
  </numFmts>
  <fonts count="15" x14ac:knownFonts="1">
    <font>
      <sz val="11"/>
      <color theme="1"/>
      <name val="Arial"/>
      <family val="2"/>
    </font>
    <font>
      <sz val="12"/>
      <name val="Arial"/>
      <family val="2"/>
    </font>
    <font>
      <sz val="12"/>
      <color theme="1"/>
      <name val="Arial"/>
      <family val="2"/>
    </font>
    <font>
      <sz val="12"/>
      <color indexed="8"/>
      <name val="Arial"/>
      <family val="2"/>
    </font>
    <font>
      <u/>
      <sz val="11"/>
      <color theme="10"/>
      <name val="Arial"/>
      <family val="2"/>
    </font>
    <font>
      <u/>
      <sz val="11"/>
      <color theme="11"/>
      <name val="Arial"/>
      <family val="2"/>
    </font>
    <font>
      <sz val="11"/>
      <color theme="1"/>
      <name val="Arial"/>
      <family val="2"/>
    </font>
    <font>
      <b/>
      <sz val="12"/>
      <color theme="0"/>
      <name val="Arial"/>
      <family val="2"/>
    </font>
    <font>
      <b/>
      <sz val="12"/>
      <color theme="1"/>
      <name val="Arial"/>
      <family val="2"/>
    </font>
    <font>
      <b/>
      <sz val="14"/>
      <color theme="0"/>
      <name val="Arial"/>
      <family val="2"/>
    </font>
    <font>
      <sz val="14"/>
      <color theme="0"/>
      <name val="Arial"/>
      <family val="2"/>
    </font>
    <font>
      <b/>
      <i/>
      <sz val="12"/>
      <color theme="1"/>
      <name val="Arial"/>
      <family val="2"/>
    </font>
    <font>
      <sz val="12"/>
      <name val="Calibri"/>
      <family val="2"/>
      <scheme val="minor"/>
    </font>
    <font>
      <b/>
      <sz val="12"/>
      <name val="Arial"/>
      <family val="2"/>
    </font>
    <font>
      <b/>
      <sz val="11"/>
      <name val="Arial"/>
      <family val="2"/>
    </font>
  </fonts>
  <fills count="5">
    <fill>
      <patternFill patternType="none"/>
    </fill>
    <fill>
      <patternFill patternType="gray125"/>
    </fill>
    <fill>
      <patternFill patternType="solid">
        <fgColor rgb="FF00CC99"/>
        <bgColor indexed="64"/>
      </patternFill>
    </fill>
    <fill>
      <patternFill patternType="solid">
        <fgColor theme="0"/>
        <bgColor indexed="64"/>
      </patternFill>
    </fill>
    <fill>
      <patternFill patternType="solid">
        <fgColor theme="0" tint="-0.14999847407452621"/>
        <bgColor indexed="64"/>
      </patternFill>
    </fill>
  </fills>
  <borders count="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s>
  <cellStyleXfs count="109">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9" fontId="6" fillId="0" borderId="0" applyFont="0" applyFill="0" applyBorder="0" applyAlignment="0" applyProtection="0"/>
    <xf numFmtId="44" fontId="6" fillId="0" borderId="0" applyFont="0" applyFill="0" applyBorder="0" applyAlignment="0" applyProtection="0"/>
  </cellStyleXfs>
  <cellXfs count="78">
    <xf numFmtId="0" fontId="0" fillId="0" borderId="0" xfId="0"/>
    <xf numFmtId="0" fontId="2" fillId="0" borderId="0" xfId="0" applyFont="1"/>
    <xf numFmtId="0" fontId="7" fillId="2" borderId="2" xfId="0" applyFont="1" applyFill="1" applyBorder="1" applyAlignment="1" applyProtection="1">
      <alignment horizontal="center" vertical="center" wrapText="1"/>
    </xf>
    <xf numFmtId="164" fontId="2" fillId="0" borderId="2" xfId="0" applyNumberFormat="1" applyFont="1" applyBorder="1" applyAlignment="1">
      <alignment horizontal="justify" vertical="center" wrapText="1"/>
    </xf>
    <xf numFmtId="0" fontId="2" fillId="0" borderId="2" xfId="0" applyFont="1" applyFill="1" applyBorder="1" applyAlignment="1">
      <alignment horizontal="center" vertical="center"/>
    </xf>
    <xf numFmtId="165" fontId="1" fillId="0" borderId="2" xfId="108"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0" xfId="0" applyFont="1" applyFill="1"/>
    <xf numFmtId="0" fontId="2" fillId="0" borderId="2" xfId="0" applyFont="1" applyBorder="1"/>
    <xf numFmtId="165" fontId="2" fillId="0" borderId="2" xfId="108" applyNumberFormat="1" applyFont="1" applyFill="1" applyBorder="1" applyAlignment="1">
      <alignment horizontal="center" vertical="center"/>
    </xf>
    <xf numFmtId="0" fontId="2" fillId="0" borderId="0" xfId="0" applyFont="1" applyAlignment="1">
      <alignment horizontal="justify"/>
    </xf>
    <xf numFmtId="0" fontId="2" fillId="0" borderId="0" xfId="0" applyFont="1" applyBorder="1" applyAlignment="1">
      <alignment horizontal="justify"/>
    </xf>
    <xf numFmtId="0" fontId="2" fillId="0" borderId="0" xfId="0" applyFont="1" applyBorder="1"/>
    <xf numFmtId="0" fontId="2" fillId="0" borderId="0" xfId="0" applyFont="1" applyBorder="1" applyAlignment="1">
      <alignment horizontal="justify" vertical="center" wrapText="1"/>
    </xf>
    <xf numFmtId="0" fontId="2" fillId="0" borderId="0" xfId="0" applyFont="1" applyBorder="1" applyAlignment="1">
      <alignment vertical="center" wrapText="1"/>
    </xf>
    <xf numFmtId="164" fontId="2" fillId="0" borderId="0" xfId="0" applyNumberFormat="1" applyFont="1" applyBorder="1" applyAlignment="1">
      <alignment vertical="center" wrapText="1"/>
    </xf>
    <xf numFmtId="164" fontId="2" fillId="0" borderId="0" xfId="0" applyNumberFormat="1" applyFont="1" applyBorder="1" applyAlignment="1">
      <alignment vertical="center"/>
    </xf>
    <xf numFmtId="0" fontId="3" fillId="0" borderId="0" xfId="0" applyFont="1" applyFill="1" applyBorder="1" applyAlignment="1">
      <alignment vertical="center" wrapText="1"/>
    </xf>
    <xf numFmtId="16" fontId="2" fillId="0" borderId="0" xfId="0" applyNumberFormat="1" applyFont="1"/>
    <xf numFmtId="14" fontId="2" fillId="0" borderId="2" xfId="0" applyNumberFormat="1" applyFont="1" applyBorder="1" applyAlignment="1">
      <alignment horizontal="center"/>
    </xf>
    <xf numFmtId="5" fontId="1" fillId="0" borderId="2" xfId="108" applyNumberFormat="1" applyFont="1" applyFill="1" applyBorder="1" applyAlignment="1">
      <alignment horizontal="center" vertical="center" wrapText="1"/>
    </xf>
    <xf numFmtId="9" fontId="1" fillId="0" borderId="2" xfId="107" applyFont="1" applyFill="1" applyBorder="1" applyAlignment="1">
      <alignment horizontal="center" vertical="center" wrapText="1"/>
    </xf>
    <xf numFmtId="9" fontId="9" fillId="2" borderId="2" xfId="0" applyNumberFormat="1" applyFont="1" applyFill="1" applyBorder="1" applyAlignment="1">
      <alignment horizontal="center" vertical="center"/>
    </xf>
    <xf numFmtId="0" fontId="10" fillId="2" borderId="2" xfId="0" applyFont="1" applyFill="1" applyBorder="1" applyAlignment="1">
      <alignment vertical="center"/>
    </xf>
    <xf numFmtId="165" fontId="9" fillId="2" borderId="2" xfId="108" applyNumberFormat="1" applyFont="1" applyFill="1" applyBorder="1" applyAlignment="1">
      <alignment vertical="center"/>
    </xf>
    <xf numFmtId="0" fontId="2" fillId="2" borderId="4" xfId="0" applyFont="1" applyFill="1" applyBorder="1" applyAlignment="1">
      <alignment horizontal="justify"/>
    </xf>
    <xf numFmtId="0" fontId="2" fillId="2" borderId="5" xfId="0" applyFont="1" applyFill="1" applyBorder="1"/>
    <xf numFmtId="0" fontId="2" fillId="2" borderId="3" xfId="0" applyFont="1" applyFill="1" applyBorder="1"/>
    <xf numFmtId="9" fontId="9" fillId="2" borderId="4" xfId="107" applyFont="1" applyFill="1" applyBorder="1" applyAlignment="1">
      <alignment horizontal="center" vertical="center" wrapText="1"/>
    </xf>
    <xf numFmtId="0" fontId="10" fillId="2" borderId="4" xfId="0" applyFont="1" applyFill="1" applyBorder="1" applyAlignment="1">
      <alignment vertical="center"/>
    </xf>
    <xf numFmtId="0" fontId="10" fillId="2" borderId="3" xfId="0" applyFont="1" applyFill="1" applyBorder="1" applyAlignment="1">
      <alignment vertical="center"/>
    </xf>
    <xf numFmtId="0" fontId="1" fillId="0" borderId="2" xfId="0" applyFont="1" applyFill="1" applyBorder="1" applyAlignment="1">
      <alignment horizontal="justify" vertical="center" wrapText="1"/>
    </xf>
    <xf numFmtId="0" fontId="2" fillId="2" borderId="6" xfId="0" applyFont="1" applyFill="1" applyBorder="1"/>
    <xf numFmtId="0" fontId="2" fillId="0" borderId="0" xfId="0" applyFont="1" applyAlignment="1">
      <alignment vertical="center"/>
    </xf>
    <xf numFmtId="164" fontId="2" fillId="0" borderId="3" xfId="0" applyNumberFormat="1" applyFont="1" applyBorder="1" applyAlignment="1">
      <alignment horizontal="center" vertical="center" wrapText="1"/>
    </xf>
    <xf numFmtId="0" fontId="9" fillId="2" borderId="3" xfId="0" applyFont="1" applyFill="1" applyBorder="1" applyAlignment="1">
      <alignment vertical="center"/>
    </xf>
    <xf numFmtId="0" fontId="2" fillId="2" borderId="4" xfId="0" applyFont="1" applyFill="1" applyBorder="1"/>
    <xf numFmtId="0" fontId="2" fillId="0" borderId="2" xfId="0" applyFont="1" applyBorder="1" applyAlignment="1">
      <alignment horizontal="justify" vertical="center" wrapText="1"/>
    </xf>
    <xf numFmtId="3" fontId="3" fillId="0" borderId="2" xfId="0" applyNumberFormat="1" applyFont="1" applyBorder="1" applyAlignment="1">
      <alignment horizontal="center" vertical="center" wrapText="1"/>
    </xf>
    <xf numFmtId="9" fontId="3" fillId="0" borderId="2" xfId="0" applyNumberFormat="1" applyFont="1" applyBorder="1" applyAlignment="1">
      <alignment horizontal="center" vertical="center" wrapText="1"/>
    </xf>
    <xf numFmtId="1" fontId="12" fillId="0" borderId="2" xfId="0" applyNumberFormat="1" applyFont="1" applyBorder="1" applyAlignment="1">
      <alignment horizontal="center" vertical="center"/>
    </xf>
    <xf numFmtId="1" fontId="12" fillId="0" borderId="2" xfId="0" applyNumberFormat="1" applyFont="1" applyBorder="1" applyAlignment="1">
      <alignment vertical="center"/>
    </xf>
    <xf numFmtId="0" fontId="8" fillId="0" borderId="0" xfId="0" applyFont="1" applyBorder="1" applyAlignment="1">
      <alignment horizontal="center" vertical="center"/>
    </xf>
    <xf numFmtId="1" fontId="13" fillId="0" borderId="2" xfId="0" applyNumberFormat="1" applyFont="1" applyFill="1" applyBorder="1" applyAlignment="1">
      <alignment horizontal="center" vertical="center"/>
    </xf>
    <xf numFmtId="164" fontId="14" fillId="0" borderId="2" xfId="0" applyNumberFormat="1" applyFont="1" applyBorder="1" applyAlignment="1">
      <alignment horizontal="justify" vertical="center" wrapText="1"/>
    </xf>
    <xf numFmtId="0" fontId="11" fillId="0" borderId="0" xfId="0" applyFont="1" applyBorder="1" applyAlignment="1">
      <alignment horizontal="center" vertical="center"/>
    </xf>
    <xf numFmtId="0" fontId="2" fillId="3" borderId="2" xfId="0" applyFont="1" applyFill="1" applyBorder="1" applyAlignment="1">
      <alignment horizontal="justify" vertical="center" wrapText="1"/>
    </xf>
    <xf numFmtId="164" fontId="2" fillId="0" borderId="2" xfId="0" applyNumberFormat="1" applyFont="1" applyBorder="1" applyAlignment="1">
      <alignment vertical="center" wrapText="1"/>
    </xf>
    <xf numFmtId="0" fontId="13" fillId="4" borderId="4" xfId="0" applyFont="1" applyFill="1" applyBorder="1" applyAlignment="1">
      <alignment horizontal="justify" vertical="center" wrapText="1"/>
    </xf>
    <xf numFmtId="5" fontId="1" fillId="4" borderId="2" xfId="108" applyNumberFormat="1" applyFont="1" applyFill="1" applyBorder="1" applyAlignment="1">
      <alignment horizontal="center" vertical="center" wrapText="1"/>
    </xf>
    <xf numFmtId="165" fontId="7" fillId="2" borderId="2" xfId="108" applyNumberFormat="1" applyFont="1" applyFill="1" applyBorder="1" applyAlignment="1">
      <alignment vertical="center"/>
    </xf>
    <xf numFmtId="166" fontId="2" fillId="0" borderId="2" xfId="107" applyNumberFormat="1" applyFont="1" applyFill="1" applyBorder="1" applyAlignment="1">
      <alignment horizontal="center" vertical="center"/>
    </xf>
    <xf numFmtId="166" fontId="2" fillId="0" borderId="2" xfId="107" applyNumberFormat="1" applyFont="1" applyBorder="1" applyAlignment="1">
      <alignment horizontal="center" vertical="center"/>
    </xf>
    <xf numFmtId="3" fontId="3" fillId="0" borderId="2" xfId="0" applyNumberFormat="1" applyFont="1" applyFill="1" applyBorder="1" applyAlignment="1">
      <alignment horizontal="center" vertical="center" wrapText="1"/>
    </xf>
    <xf numFmtId="0" fontId="7" fillId="2" borderId="2" xfId="0" applyFont="1" applyFill="1" applyBorder="1" applyAlignment="1">
      <alignment horizontal="center" vertical="center"/>
    </xf>
    <xf numFmtId="0" fontId="11" fillId="0" borderId="0" xfId="0" applyFont="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0" borderId="0" xfId="0" applyFont="1" applyAlignment="1">
      <alignment horizontal="center" vertical="center"/>
    </xf>
    <xf numFmtId="2" fontId="2" fillId="0" borderId="2" xfId="0" applyNumberFormat="1" applyFont="1" applyFill="1" applyBorder="1" applyAlignment="1">
      <alignment horizontal="center" vertical="center"/>
    </xf>
    <xf numFmtId="2" fontId="2" fillId="0" borderId="1" xfId="0" applyNumberFormat="1" applyFont="1" applyFill="1" applyBorder="1" applyAlignment="1">
      <alignment horizontal="center" vertical="center"/>
    </xf>
    <xf numFmtId="167" fontId="2" fillId="4" borderId="2" xfId="0" applyNumberFormat="1" applyFont="1" applyFill="1" applyBorder="1" applyAlignment="1">
      <alignment horizontal="center" vertical="center"/>
    </xf>
    <xf numFmtId="0" fontId="2" fillId="0" borderId="2" xfId="0" applyFont="1" applyFill="1" applyBorder="1" applyAlignment="1">
      <alignment horizontal="justify" vertical="center" wrapText="1"/>
    </xf>
    <xf numFmtId="0" fontId="2" fillId="0" borderId="0" xfId="0" applyFont="1" applyAlignment="1">
      <alignment horizontal="center" vertical="center" wrapText="1"/>
    </xf>
    <xf numFmtId="164" fontId="2" fillId="0" borderId="2" xfId="0" applyNumberFormat="1" applyFont="1" applyBorder="1" applyAlignment="1">
      <alignment horizontal="center" vertical="center" wrapTex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2" xfId="0" applyFont="1" applyFill="1" applyBorder="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1" fillId="0" borderId="6" xfId="0" applyFont="1" applyBorder="1" applyAlignment="1">
      <alignment horizontal="center" vertical="center"/>
    </xf>
    <xf numFmtId="0" fontId="7" fillId="2" borderId="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0" borderId="0" xfId="0" applyFont="1" applyAlignment="1">
      <alignment horizontal="center" vertical="center"/>
    </xf>
    <xf numFmtId="0" fontId="8" fillId="0" borderId="6" xfId="0" applyFont="1" applyBorder="1" applyAlignment="1">
      <alignment horizontal="center" vertical="center"/>
    </xf>
    <xf numFmtId="0" fontId="7" fillId="2" borderId="3" xfId="0" applyFont="1" applyFill="1" applyBorder="1" applyAlignment="1">
      <alignment horizontal="center" vertical="center"/>
    </xf>
  </cellXfs>
  <cellStyles count="109">
    <cellStyle name="Hipervínculo" xfId="39" builtinId="8" hidden="1"/>
    <cellStyle name="Hipervínculo" xfId="43" builtinId="8" hidden="1"/>
    <cellStyle name="Hipervínculo" xfId="47" builtinId="8" hidden="1"/>
    <cellStyle name="Hipervínculo" xfId="25" builtinId="8" hidden="1"/>
    <cellStyle name="Hipervínculo" xfId="89" builtinId="8" hidden="1"/>
    <cellStyle name="Hipervínculo" xfId="83" builtinId="8" hidden="1"/>
    <cellStyle name="Hipervínculo" xfId="95" builtinId="8" hidden="1"/>
    <cellStyle name="Hipervínculo" xfId="103" builtinId="8" hidden="1"/>
    <cellStyle name="Hipervínculo" xfId="75" builtinId="8" hidden="1"/>
    <cellStyle name="Hipervínculo" xfId="71" builtinId="8" hidden="1"/>
    <cellStyle name="Hipervínculo" xfId="67" builtinId="8" hidden="1"/>
    <cellStyle name="Hipervínculo" xfId="79" builtinId="8" hidden="1"/>
    <cellStyle name="Hipervínculo" xfId="91" builtinId="8" hidden="1"/>
    <cellStyle name="Hipervínculo" xfId="99" builtinId="8" hidden="1"/>
    <cellStyle name="Hipervínculo" xfId="87" builtinId="8" hidden="1"/>
    <cellStyle name="Hipervínculo" xfId="105" builtinId="8" hidden="1"/>
    <cellStyle name="Hipervínculo" xfId="73" builtinId="8" hidden="1"/>
    <cellStyle name="Hipervínculo" xfId="35" builtinId="8" hidden="1"/>
    <cellStyle name="Hipervínculo" xfId="49" builtinId="8" hidden="1"/>
    <cellStyle name="Hipervínculo" xfId="41" builtinId="8" hidden="1"/>
    <cellStyle name="Hipervínculo" xfId="33" builtinId="8" hidden="1"/>
    <cellStyle name="Hipervínculo" xfId="7" builtinId="8" hidden="1"/>
    <cellStyle name="Hipervínculo" xfId="13" builtinId="8" hidden="1"/>
    <cellStyle name="Hipervínculo" xfId="17" builtinId="8" hidden="1"/>
    <cellStyle name="Hipervínculo" xfId="21" builtinId="8" hidden="1"/>
    <cellStyle name="Hipervínculo" xfId="37" builtinId="8" hidden="1"/>
    <cellStyle name="Hipervínculo" xfId="53" builtinId="8" hidden="1"/>
    <cellStyle name="Hipervínculo" xfId="57" builtinId="8" hidden="1"/>
    <cellStyle name="Hipervínculo" xfId="51" builtinId="8" hidden="1"/>
    <cellStyle name="Hipervínculo" xfId="101" builtinId="8" hidden="1"/>
    <cellStyle name="Hipervínculo" xfId="93" builtinId="8" hidden="1"/>
    <cellStyle name="Hipervínculo" xfId="85" builtinId="8" hidden="1"/>
    <cellStyle name="Hipervínculo" xfId="81" builtinId="8" hidden="1"/>
    <cellStyle name="Hipervínculo" xfId="69" builtinId="8" hidden="1"/>
    <cellStyle name="Hipervínculo" xfId="65" builtinId="8" hidden="1"/>
    <cellStyle name="Hipervínculo" xfId="23" builtinId="8" hidden="1"/>
    <cellStyle name="Hipervínculo" xfId="31" builtinId="8" hidden="1"/>
    <cellStyle name="Hipervínculo" xfId="27" builtinId="8" hidden="1"/>
    <cellStyle name="Hipervínculo" xfId="77" builtinId="8" hidden="1"/>
    <cellStyle name="Hipervínculo" xfId="97" builtinId="8" hidden="1"/>
    <cellStyle name="Hipervínculo" xfId="63" builtinId="8" hidden="1"/>
    <cellStyle name="Hipervínculo" xfId="11" builtinId="8" hidden="1"/>
    <cellStyle name="Hipervínculo" xfId="1" builtinId="8" hidden="1"/>
    <cellStyle name="Hipervínculo" xfId="29" builtinId="8" hidden="1"/>
    <cellStyle name="Hipervínculo" xfId="9" builtinId="8" hidden="1"/>
    <cellStyle name="Hipervínculo" xfId="19" builtinId="8" hidden="1"/>
    <cellStyle name="Hipervínculo" xfId="5" builtinId="8" hidden="1"/>
    <cellStyle name="Hipervínculo" xfId="3" builtinId="8" hidden="1"/>
    <cellStyle name="Hipervínculo" xfId="15" builtinId="8" hidden="1"/>
    <cellStyle name="Hipervínculo" xfId="61" builtinId="8" hidden="1"/>
    <cellStyle name="Hipervínculo" xfId="45" builtinId="8" hidden="1"/>
    <cellStyle name="Hipervínculo" xfId="59" builtinId="8" hidden="1"/>
    <cellStyle name="Hipervínculo" xfId="55" builtinId="8" hidden="1"/>
    <cellStyle name="Hipervínculo visitado" xfId="98" builtinId="9" hidden="1"/>
    <cellStyle name="Hipervínculo visitado" xfId="106" builtinId="9" hidden="1"/>
    <cellStyle name="Hipervínculo visitado" xfId="100" builtinId="9" hidden="1"/>
    <cellStyle name="Hipervínculo visitado" xfId="92" builtinId="9" hidden="1"/>
    <cellStyle name="Hipervínculo visitado" xfId="76" builtinId="9" hidden="1"/>
    <cellStyle name="Hipervínculo visitado" xfId="68" builtinId="9" hidden="1"/>
    <cellStyle name="Hipervínculo visitado" xfId="60" builtinId="9" hidden="1"/>
    <cellStyle name="Hipervínculo visitado" xfId="30" builtinId="9" hidden="1"/>
    <cellStyle name="Hipervínculo visitado" xfId="26" builtinId="9" hidden="1"/>
    <cellStyle name="Hipervínculo visitado" xfId="104" builtinId="9" hidden="1"/>
    <cellStyle name="Hipervínculo visitado" xfId="74" builtinId="9" hidden="1"/>
    <cellStyle name="Hipervínculo visitado" xfId="78" builtinId="9" hidden="1"/>
    <cellStyle name="Hipervínculo visitado" xfId="80" builtinId="9" hidden="1"/>
    <cellStyle name="Hipervínculo visitado" xfId="88" builtinId="9" hidden="1"/>
    <cellStyle name="Hipervínculo visitado" xfId="82" builtinId="9" hidden="1"/>
    <cellStyle name="Hipervínculo visitado" xfId="64" builtinId="9" hidden="1"/>
    <cellStyle name="Hipervínculo visitado" xfId="70" builtinId="9" hidden="1"/>
    <cellStyle name="Hipervínculo visitado" xfId="62" builtinId="9" hidden="1"/>
    <cellStyle name="Hipervínculo visitado" xfId="58" builtinId="9" hidden="1"/>
    <cellStyle name="Hipervínculo visitado" xfId="66" builtinId="9" hidden="1"/>
    <cellStyle name="Hipervínculo visitado" xfId="86" builtinId="9" hidden="1"/>
    <cellStyle name="Hipervínculo visitado" xfId="72" builtinId="9" hidden="1"/>
    <cellStyle name="Hipervínculo visitado" xfId="28" builtinId="9" hidden="1"/>
    <cellStyle name="Hipervínculo visitado" xfId="84" builtinId="9" hidden="1"/>
    <cellStyle name="Hipervínculo visitado" xfId="102" builtinId="9" hidden="1"/>
    <cellStyle name="Hipervínculo visitado" xfId="18" builtinId="9" hidden="1"/>
    <cellStyle name="Hipervínculo visitado" xfId="24" builtinId="9" hidden="1"/>
    <cellStyle name="Hipervínculo visitado" xfId="20" builtinId="9" hidden="1"/>
    <cellStyle name="Hipervínculo visitado" xfId="6" builtinId="9" hidden="1"/>
    <cellStyle name="Hipervínculo visitado" xfId="10" builtinId="9" hidden="1"/>
    <cellStyle name="Hipervínculo visitado" xfId="2" builtinId="9" hidden="1"/>
    <cellStyle name="Hipervínculo visitado" xfId="8" builtinId="9" hidden="1"/>
    <cellStyle name="Hipervínculo visitado" xfId="22" builtinId="9" hidden="1"/>
    <cellStyle name="Hipervínculo visitado" xfId="12" builtinId="9" hidden="1"/>
    <cellStyle name="Hipervínculo visitado" xfId="54" builtinId="9" hidden="1"/>
    <cellStyle name="Hipervínculo visitado" xfId="44" builtinId="9" hidden="1"/>
    <cellStyle name="Hipervínculo visitado" xfId="34" builtinId="9" hidden="1"/>
    <cellStyle name="Hipervínculo visitado" xfId="94" builtinId="9" hidden="1"/>
    <cellStyle name="Hipervínculo visitado" xfId="96" builtinId="9" hidden="1"/>
    <cellStyle name="Hipervínculo visitado" xfId="90" builtinId="9" hidden="1"/>
    <cellStyle name="Hipervínculo visitado" xfId="4" builtinId="9" hidden="1"/>
    <cellStyle name="Hipervínculo visitado" xfId="48" builtinId="9" hidden="1"/>
    <cellStyle name="Hipervínculo visitado" xfId="50" builtinId="9" hidden="1"/>
    <cellStyle name="Hipervínculo visitado" xfId="56" builtinId="9" hidden="1"/>
    <cellStyle name="Hipervínculo visitado" xfId="52" builtinId="9" hidden="1"/>
    <cellStyle name="Hipervínculo visitado" xfId="14" builtinId="9" hidden="1"/>
    <cellStyle name="Hipervínculo visitado" xfId="16" builtinId="9" hidden="1"/>
    <cellStyle name="Hipervínculo visitado" xfId="36" builtinId="9" hidden="1"/>
    <cellStyle name="Hipervínculo visitado" xfId="40" builtinId="9" hidden="1"/>
    <cellStyle name="Hipervínculo visitado" xfId="42" builtinId="9" hidden="1"/>
    <cellStyle name="Hipervínculo visitado" xfId="46" builtinId="9" hidden="1"/>
    <cellStyle name="Hipervínculo visitado" xfId="38" builtinId="9" hidden="1"/>
    <cellStyle name="Hipervínculo visitado" xfId="32" builtinId="9" hidden="1"/>
    <cellStyle name="Moneda" xfId="108" builtinId="4"/>
    <cellStyle name="Normal" xfId="0" builtinId="0"/>
    <cellStyle name="Porcentaje" xfId="107" builtinId="5"/>
  </cellStyles>
  <dxfs count="3">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65"/>
      <color rgb="FFFF714F"/>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821531</xdr:colOff>
      <xdr:row>0</xdr:row>
      <xdr:rowOff>23811</xdr:rowOff>
    </xdr:from>
    <xdr:to>
      <xdr:col>6</xdr:col>
      <xdr:colOff>956266</xdr:colOff>
      <xdr:row>2</xdr:row>
      <xdr:rowOff>166687</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72625" y="23811"/>
          <a:ext cx="1809502" cy="53578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27"/>
  <sheetViews>
    <sheetView showGridLines="0" tabSelected="1" topLeftCell="F1" zoomScale="40" zoomScaleNormal="40" zoomScaleSheetLayoutView="51" workbookViewId="0">
      <pane ySplit="5" topLeftCell="A6" activePane="bottomLeft" state="frozen"/>
      <selection activeCell="C1" sqref="C1"/>
      <selection pane="bottomLeft" activeCell="A2" sqref="A2"/>
    </sheetView>
  </sheetViews>
  <sheetFormatPr baseColWidth="10" defaultColWidth="11" defaultRowHeight="15" x14ac:dyDescent="0.25"/>
  <cols>
    <col min="1" max="1" width="28.09765625" style="11" customWidth="1"/>
    <col min="2" max="3" width="23" style="1" customWidth="1"/>
    <col min="4" max="4" width="32.3984375" style="1" customWidth="1"/>
    <col min="5" max="5" width="29" style="1" customWidth="1"/>
    <col min="6" max="6" width="22" style="1" customWidth="1"/>
    <col min="7" max="7" width="38.3984375" style="1" customWidth="1"/>
    <col min="8" max="8" width="49.5" style="1" customWidth="1"/>
    <col min="9" max="10" width="14.8984375" style="1" customWidth="1"/>
    <col min="11" max="11" width="15.8984375" style="1" customWidth="1"/>
    <col min="12" max="13" width="17.5" style="1" customWidth="1"/>
    <col min="14" max="14" width="31.5" style="1" customWidth="1"/>
    <col min="15" max="15" width="24.09765625" style="1" customWidth="1"/>
    <col min="16" max="18" width="12.69921875" style="1" customWidth="1"/>
    <col min="19" max="19" width="29.19921875" style="1" customWidth="1"/>
    <col min="20" max="20" width="21.5" style="1" customWidth="1"/>
    <col min="21" max="23" width="12.69921875" style="1" customWidth="1"/>
    <col min="24" max="24" width="22.796875" style="1" customWidth="1"/>
    <col min="25" max="25" width="16.5" style="1" customWidth="1"/>
    <col min="26" max="26" width="19.5" style="1" customWidth="1"/>
    <col min="27" max="27" width="19.09765625" style="1" customWidth="1"/>
    <col min="28" max="28" width="18.19921875" style="1" customWidth="1"/>
    <col min="29" max="16384" width="11" style="1"/>
  </cols>
  <sheetData>
    <row r="1" spans="1:28" ht="15.6" x14ac:dyDescent="0.25">
      <c r="A1" s="2" t="s">
        <v>0</v>
      </c>
      <c r="F1" s="69" t="s">
        <v>1</v>
      </c>
      <c r="G1" s="70"/>
      <c r="H1" s="70"/>
      <c r="I1" s="70"/>
      <c r="J1" s="70"/>
      <c r="K1" s="70"/>
      <c r="L1" s="70"/>
      <c r="M1" s="70"/>
      <c r="N1" s="70"/>
      <c r="O1" s="70"/>
      <c r="P1" s="70"/>
      <c r="Q1" s="56"/>
      <c r="V1" s="56"/>
      <c r="Y1" s="75"/>
      <c r="Z1" s="59"/>
    </row>
    <row r="2" spans="1:28" ht="15" customHeight="1" x14ac:dyDescent="0.25">
      <c r="A2" s="20">
        <v>44227</v>
      </c>
      <c r="B2" s="19"/>
      <c r="F2" s="70"/>
      <c r="G2" s="70"/>
      <c r="H2" s="70"/>
      <c r="I2" s="70"/>
      <c r="J2" s="70"/>
      <c r="K2" s="70"/>
      <c r="L2" s="70"/>
      <c r="M2" s="70"/>
      <c r="N2" s="70"/>
      <c r="O2" s="70"/>
      <c r="P2" s="70"/>
      <c r="Q2" s="56"/>
      <c r="V2" s="56"/>
      <c r="Y2" s="75"/>
      <c r="Z2" s="59"/>
    </row>
    <row r="3" spans="1:28" ht="15.6" x14ac:dyDescent="0.25">
      <c r="F3" s="71"/>
      <c r="G3" s="71"/>
      <c r="H3" s="71"/>
      <c r="I3" s="71"/>
      <c r="J3" s="71"/>
      <c r="K3" s="71"/>
      <c r="L3" s="71"/>
      <c r="M3" s="71"/>
      <c r="N3" s="71"/>
      <c r="O3" s="71"/>
      <c r="P3" s="71"/>
      <c r="Q3" s="46"/>
      <c r="V3" s="46"/>
      <c r="Y3" s="76"/>
      <c r="Z3" s="43"/>
    </row>
    <row r="4" spans="1:28" s="34" customFormat="1" ht="23.25" customHeight="1" x14ac:dyDescent="0.25">
      <c r="A4" s="66" t="s">
        <v>2</v>
      </c>
      <c r="B4" s="67"/>
      <c r="C4" s="67"/>
      <c r="D4" s="67"/>
      <c r="E4" s="67"/>
      <c r="F4" s="66" t="s">
        <v>3</v>
      </c>
      <c r="G4" s="67"/>
      <c r="H4" s="67"/>
      <c r="I4" s="67"/>
      <c r="J4" s="67"/>
      <c r="K4" s="68" t="s">
        <v>4</v>
      </c>
      <c r="L4" s="68"/>
      <c r="M4" s="68"/>
      <c r="N4" s="68" t="s">
        <v>5</v>
      </c>
      <c r="O4" s="68"/>
      <c r="P4" s="68"/>
      <c r="Q4" s="68"/>
      <c r="R4" s="68"/>
      <c r="S4" s="68"/>
      <c r="T4" s="66" t="s">
        <v>6</v>
      </c>
      <c r="U4" s="67"/>
      <c r="V4" s="67"/>
      <c r="W4" s="67"/>
      <c r="X4" s="77"/>
      <c r="Y4" s="72" t="s">
        <v>7</v>
      </c>
      <c r="Z4" s="72" t="s">
        <v>8</v>
      </c>
      <c r="AA4" s="74" t="s">
        <v>9</v>
      </c>
      <c r="AB4" s="74"/>
    </row>
    <row r="5" spans="1:28" ht="42" customHeight="1" x14ac:dyDescent="0.25">
      <c r="A5" s="55" t="s">
        <v>10</v>
      </c>
      <c r="B5" s="55" t="s">
        <v>11</v>
      </c>
      <c r="C5" s="55" t="s">
        <v>12</v>
      </c>
      <c r="D5" s="55" t="s">
        <v>13</v>
      </c>
      <c r="E5" s="57" t="s">
        <v>14</v>
      </c>
      <c r="F5" s="58" t="s">
        <v>15</v>
      </c>
      <c r="G5" s="58" t="s">
        <v>16</v>
      </c>
      <c r="H5" s="58" t="s">
        <v>17</v>
      </c>
      <c r="I5" s="58" t="s">
        <v>18</v>
      </c>
      <c r="J5" s="58" t="s">
        <v>19</v>
      </c>
      <c r="K5" s="58" t="s">
        <v>20</v>
      </c>
      <c r="L5" s="58" t="s">
        <v>21</v>
      </c>
      <c r="M5" s="58" t="s">
        <v>22</v>
      </c>
      <c r="N5" s="55" t="s">
        <v>23</v>
      </c>
      <c r="O5" s="58" t="s">
        <v>24</v>
      </c>
      <c r="P5" s="58" t="s">
        <v>25</v>
      </c>
      <c r="Q5" s="58" t="s">
        <v>26</v>
      </c>
      <c r="R5" s="58" t="s">
        <v>27</v>
      </c>
      <c r="S5" s="58" t="s">
        <v>28</v>
      </c>
      <c r="T5" s="58" t="s">
        <v>24</v>
      </c>
      <c r="U5" s="58" t="s">
        <v>25</v>
      </c>
      <c r="V5" s="58" t="s">
        <v>26</v>
      </c>
      <c r="W5" s="58" t="s">
        <v>27</v>
      </c>
      <c r="X5" s="58" t="s">
        <v>29</v>
      </c>
      <c r="Y5" s="73"/>
      <c r="Z5" s="73"/>
      <c r="AA5" s="58" t="s">
        <v>30</v>
      </c>
      <c r="AB5" s="58" t="s">
        <v>31</v>
      </c>
    </row>
    <row r="6" spans="1:28" s="8" customFormat="1" ht="95.4" customHeight="1" x14ac:dyDescent="0.25">
      <c r="A6" s="38" t="s">
        <v>32</v>
      </c>
      <c r="B6" s="38" t="s">
        <v>33</v>
      </c>
      <c r="C6" s="38" t="s">
        <v>34</v>
      </c>
      <c r="D6" s="49" t="s">
        <v>35</v>
      </c>
      <c r="E6" s="32" t="s">
        <v>36</v>
      </c>
      <c r="F6" s="41"/>
      <c r="G6" s="47" t="s">
        <v>37</v>
      </c>
      <c r="H6" s="3"/>
      <c r="I6" s="35"/>
      <c r="J6" s="35"/>
      <c r="K6" s="39">
        <v>2</v>
      </c>
      <c r="L6" s="60">
        <v>0.2</v>
      </c>
      <c r="M6" s="53">
        <f t="shared" ref="M6:M12" si="0">IFERROR(IF(L6/K6&gt;100%,100%,L6/K6),"-")</f>
        <v>0.1</v>
      </c>
      <c r="N6" s="64" t="s">
        <v>63</v>
      </c>
      <c r="O6" s="21">
        <v>400000000</v>
      </c>
      <c r="P6" s="6"/>
      <c r="Q6" s="6"/>
      <c r="R6" s="6"/>
      <c r="S6" s="50">
        <f t="shared" ref="S6:S12" si="1">SUM(O6:R6)</f>
        <v>400000000</v>
      </c>
      <c r="T6" s="21"/>
      <c r="U6" s="6"/>
      <c r="V6" s="6"/>
      <c r="W6" s="6"/>
      <c r="X6" s="50">
        <f t="shared" ref="X6:X12" si="2">SUM(T6:W6)</f>
        <v>0</v>
      </c>
      <c r="Y6" s="22">
        <f t="shared" ref="Y6:Y12" si="3">IFERROR(X6/S6,"-")</f>
        <v>0</v>
      </c>
      <c r="Z6" s="21"/>
      <c r="AA6" s="4" t="s">
        <v>38</v>
      </c>
      <c r="AB6" s="7" t="s">
        <v>39</v>
      </c>
    </row>
    <row r="7" spans="1:28" s="8" customFormat="1" ht="205.8" customHeight="1" x14ac:dyDescent="0.25">
      <c r="A7" s="38" t="s">
        <v>32</v>
      </c>
      <c r="B7" s="38" t="s">
        <v>33</v>
      </c>
      <c r="C7" s="38" t="s">
        <v>34</v>
      </c>
      <c r="D7" s="49" t="s">
        <v>40</v>
      </c>
      <c r="E7" s="32" t="s">
        <v>41</v>
      </c>
      <c r="F7" s="44">
        <v>20200680010086</v>
      </c>
      <c r="G7" s="45" t="s">
        <v>42</v>
      </c>
      <c r="H7" s="3" t="s">
        <v>62</v>
      </c>
      <c r="I7" s="35">
        <v>44208</v>
      </c>
      <c r="J7" s="35">
        <v>44560</v>
      </c>
      <c r="K7" s="39">
        <v>1</v>
      </c>
      <c r="L7" s="62">
        <v>9.5000000000000001E-2</v>
      </c>
      <c r="M7" s="53">
        <f t="shared" si="0"/>
        <v>9.5000000000000001E-2</v>
      </c>
      <c r="N7" s="65" t="s">
        <v>64</v>
      </c>
      <c r="O7" s="21">
        <v>250000000</v>
      </c>
      <c r="P7" s="6"/>
      <c r="Q7" s="6"/>
      <c r="R7" s="6"/>
      <c r="S7" s="50">
        <f t="shared" si="1"/>
        <v>250000000</v>
      </c>
      <c r="T7" s="21">
        <v>32000000</v>
      </c>
      <c r="U7" s="6"/>
      <c r="V7" s="6"/>
      <c r="W7" s="6"/>
      <c r="X7" s="50">
        <f t="shared" si="2"/>
        <v>32000000</v>
      </c>
      <c r="Y7" s="22">
        <f t="shared" si="3"/>
        <v>0.128</v>
      </c>
      <c r="Z7" s="21"/>
      <c r="AA7" s="4" t="s">
        <v>38</v>
      </c>
      <c r="AB7" s="7" t="s">
        <v>39</v>
      </c>
    </row>
    <row r="8" spans="1:28" ht="78" x14ac:dyDescent="0.25">
      <c r="A8" s="38" t="s">
        <v>32</v>
      </c>
      <c r="B8" s="38" t="s">
        <v>33</v>
      </c>
      <c r="C8" s="38" t="s">
        <v>34</v>
      </c>
      <c r="D8" s="49" t="s">
        <v>43</v>
      </c>
      <c r="E8" s="32" t="s">
        <v>44</v>
      </c>
      <c r="F8" s="41"/>
      <c r="G8" s="47" t="s">
        <v>45</v>
      </c>
      <c r="H8" s="3"/>
      <c r="I8" s="35"/>
      <c r="J8" s="35"/>
      <c r="K8" s="39">
        <v>2</v>
      </c>
      <c r="L8" s="61">
        <v>0.7</v>
      </c>
      <c r="M8" s="53">
        <f t="shared" si="0"/>
        <v>0.35</v>
      </c>
      <c r="N8" s="65" t="s">
        <v>65</v>
      </c>
      <c r="O8" s="21">
        <v>50000000</v>
      </c>
      <c r="P8" s="9"/>
      <c r="Q8" s="9"/>
      <c r="R8" s="9"/>
      <c r="S8" s="50">
        <f t="shared" si="1"/>
        <v>50000000</v>
      </c>
      <c r="T8" s="21"/>
      <c r="U8" s="9"/>
      <c r="V8" s="9"/>
      <c r="W8" s="9"/>
      <c r="X8" s="50">
        <f t="shared" si="2"/>
        <v>0</v>
      </c>
      <c r="Y8" s="22">
        <f t="shared" si="3"/>
        <v>0</v>
      </c>
      <c r="Z8" s="21"/>
      <c r="AA8" s="4" t="s">
        <v>38</v>
      </c>
      <c r="AB8" s="7" t="s">
        <v>39</v>
      </c>
    </row>
    <row r="9" spans="1:28" ht="97.8" customHeight="1" x14ac:dyDescent="0.25">
      <c r="A9" s="38" t="s">
        <v>32</v>
      </c>
      <c r="B9" s="38" t="s">
        <v>46</v>
      </c>
      <c r="C9" s="38" t="s">
        <v>47</v>
      </c>
      <c r="D9" s="49" t="s">
        <v>48</v>
      </c>
      <c r="E9" s="32" t="s">
        <v>49</v>
      </c>
      <c r="F9" s="42"/>
      <c r="G9" s="47" t="s">
        <v>50</v>
      </c>
      <c r="H9" s="3"/>
      <c r="I9" s="35"/>
      <c r="J9" s="35"/>
      <c r="K9" s="39">
        <v>1</v>
      </c>
      <c r="L9" s="60">
        <v>0</v>
      </c>
      <c r="M9" s="53">
        <f t="shared" si="0"/>
        <v>0</v>
      </c>
      <c r="N9" s="65" t="s">
        <v>66</v>
      </c>
      <c r="O9" s="21">
        <v>200000000</v>
      </c>
      <c r="P9" s="9"/>
      <c r="Q9" s="9"/>
      <c r="R9" s="9"/>
      <c r="S9" s="50">
        <f t="shared" si="1"/>
        <v>200000000</v>
      </c>
      <c r="T9" s="21"/>
      <c r="U9" s="9"/>
      <c r="V9" s="9"/>
      <c r="W9" s="9"/>
      <c r="X9" s="50">
        <f t="shared" si="2"/>
        <v>0</v>
      </c>
      <c r="Y9" s="22">
        <f t="shared" si="3"/>
        <v>0</v>
      </c>
      <c r="Z9" s="21"/>
      <c r="AA9" s="4" t="s">
        <v>38</v>
      </c>
      <c r="AB9" s="7" t="s">
        <v>39</v>
      </c>
    </row>
    <row r="10" spans="1:28" ht="115.5" customHeight="1" x14ac:dyDescent="0.25">
      <c r="A10" s="38" t="s">
        <v>32</v>
      </c>
      <c r="B10" s="38" t="s">
        <v>46</v>
      </c>
      <c r="C10" s="38" t="s">
        <v>47</v>
      </c>
      <c r="D10" s="49" t="s">
        <v>51</v>
      </c>
      <c r="E10" s="32" t="s">
        <v>52</v>
      </c>
      <c r="F10" s="42"/>
      <c r="G10" s="47" t="s">
        <v>53</v>
      </c>
      <c r="H10" s="3"/>
      <c r="I10" s="35"/>
      <c r="J10" s="35"/>
      <c r="K10" s="39">
        <v>1</v>
      </c>
      <c r="L10" s="60">
        <v>0</v>
      </c>
      <c r="M10" s="53">
        <f t="shared" si="0"/>
        <v>0</v>
      </c>
      <c r="N10" s="65" t="s">
        <v>67</v>
      </c>
      <c r="O10" s="21">
        <v>100000000</v>
      </c>
      <c r="P10" s="5"/>
      <c r="Q10" s="9"/>
      <c r="R10" s="9"/>
      <c r="S10" s="50">
        <f t="shared" si="1"/>
        <v>100000000</v>
      </c>
      <c r="T10" s="21"/>
      <c r="U10" s="5"/>
      <c r="V10" s="9"/>
      <c r="W10" s="9"/>
      <c r="X10" s="50">
        <f t="shared" si="2"/>
        <v>0</v>
      </c>
      <c r="Y10" s="22">
        <f t="shared" si="3"/>
        <v>0</v>
      </c>
      <c r="Z10" s="21"/>
      <c r="AA10" s="4" t="s">
        <v>38</v>
      </c>
      <c r="AB10" s="7" t="s">
        <v>39</v>
      </c>
    </row>
    <row r="11" spans="1:28" ht="78" x14ac:dyDescent="0.25">
      <c r="A11" s="38" t="s">
        <v>32</v>
      </c>
      <c r="B11" s="38" t="s">
        <v>46</v>
      </c>
      <c r="C11" s="38" t="s">
        <v>47</v>
      </c>
      <c r="D11" s="49" t="s">
        <v>54</v>
      </c>
      <c r="E11" s="32" t="s">
        <v>55</v>
      </c>
      <c r="F11" s="42"/>
      <c r="G11" s="48" t="s">
        <v>56</v>
      </c>
      <c r="H11" s="3"/>
      <c r="I11" s="35"/>
      <c r="J11" s="35"/>
      <c r="K11" s="40">
        <v>0</v>
      </c>
      <c r="L11" s="52"/>
      <c r="M11" s="53" t="str">
        <f t="shared" si="0"/>
        <v>-</v>
      </c>
      <c r="N11" s="65"/>
      <c r="O11" s="21"/>
      <c r="P11" s="9"/>
      <c r="Q11" s="9"/>
      <c r="R11" s="10"/>
      <c r="S11" s="50">
        <f t="shared" si="1"/>
        <v>0</v>
      </c>
      <c r="T11" s="21"/>
      <c r="U11" s="9"/>
      <c r="V11" s="9"/>
      <c r="W11" s="10"/>
      <c r="X11" s="50">
        <f t="shared" si="2"/>
        <v>0</v>
      </c>
      <c r="Y11" s="22" t="str">
        <f t="shared" si="3"/>
        <v>-</v>
      </c>
      <c r="Z11" s="21"/>
      <c r="AA11" s="4" t="s">
        <v>38</v>
      </c>
      <c r="AB11" s="7" t="s">
        <v>39</v>
      </c>
    </row>
    <row r="12" spans="1:28" ht="75" x14ac:dyDescent="0.25">
      <c r="A12" s="38" t="s">
        <v>32</v>
      </c>
      <c r="B12" s="38" t="s">
        <v>46</v>
      </c>
      <c r="C12" s="38" t="s">
        <v>57</v>
      </c>
      <c r="D12" s="49" t="s">
        <v>58</v>
      </c>
      <c r="E12" s="32" t="s">
        <v>59</v>
      </c>
      <c r="F12" s="42"/>
      <c r="G12" s="63" t="s">
        <v>60</v>
      </c>
      <c r="H12" s="3"/>
      <c r="I12" s="35"/>
      <c r="J12" s="35"/>
      <c r="K12" s="54">
        <v>1</v>
      </c>
      <c r="L12" s="60">
        <v>0</v>
      </c>
      <c r="M12" s="53">
        <f t="shared" si="0"/>
        <v>0</v>
      </c>
      <c r="N12" s="65" t="s">
        <v>68</v>
      </c>
      <c r="O12" s="21">
        <v>50000000</v>
      </c>
      <c r="P12" s="9"/>
      <c r="Q12" s="9"/>
      <c r="R12" s="9"/>
      <c r="S12" s="50">
        <f t="shared" si="1"/>
        <v>50000000</v>
      </c>
      <c r="T12" s="21"/>
      <c r="U12" s="9"/>
      <c r="V12" s="9"/>
      <c r="W12" s="9"/>
      <c r="X12" s="50">
        <f t="shared" si="2"/>
        <v>0</v>
      </c>
      <c r="Y12" s="22">
        <f t="shared" si="3"/>
        <v>0</v>
      </c>
      <c r="Z12" s="21"/>
      <c r="AA12" s="4" t="s">
        <v>38</v>
      </c>
      <c r="AB12" s="7" t="s">
        <v>39</v>
      </c>
    </row>
    <row r="13" spans="1:28" ht="27.75" customHeight="1" x14ac:dyDescent="0.25">
      <c r="A13" s="26"/>
      <c r="B13" s="27"/>
      <c r="C13" s="27"/>
      <c r="D13" s="27"/>
      <c r="E13" s="33"/>
      <c r="F13" s="27"/>
      <c r="G13" s="27"/>
      <c r="H13" s="37"/>
      <c r="I13" s="27"/>
      <c r="J13" s="27"/>
      <c r="K13" s="28"/>
      <c r="L13" s="36" t="s">
        <v>61</v>
      </c>
      <c r="M13" s="23">
        <f>AVERAGE(M6:M12)</f>
        <v>9.0833333333333321E-2</v>
      </c>
      <c r="N13" s="24"/>
      <c r="O13" s="51">
        <f>SUM(O6:O12)</f>
        <v>1050000000</v>
      </c>
      <c r="P13" s="51">
        <f t="shared" ref="P13:R13" si="4">SUM(P6:P12)</f>
        <v>0</v>
      </c>
      <c r="Q13" s="51">
        <f t="shared" si="4"/>
        <v>0</v>
      </c>
      <c r="R13" s="51">
        <f t="shared" si="4"/>
        <v>0</v>
      </c>
      <c r="S13" s="25">
        <f>SUM(S6:S12)</f>
        <v>1050000000</v>
      </c>
      <c r="T13" s="51">
        <f t="shared" ref="T13:W13" si="5">SUM(T6:T12)</f>
        <v>32000000</v>
      </c>
      <c r="U13" s="51">
        <f t="shared" si="5"/>
        <v>0</v>
      </c>
      <c r="V13" s="51">
        <f t="shared" si="5"/>
        <v>0</v>
      </c>
      <c r="W13" s="51">
        <f t="shared" si="5"/>
        <v>0</v>
      </c>
      <c r="X13" s="25">
        <f>SUM(X6:X12)</f>
        <v>32000000</v>
      </c>
      <c r="Y13" s="29">
        <f>IFERROR(X13/S13,"-")</f>
        <v>3.0476190476190476E-2</v>
      </c>
      <c r="Z13" s="25">
        <f>SUM(Z6:Z12)</f>
        <v>0</v>
      </c>
      <c r="AA13" s="30"/>
      <c r="AB13" s="31"/>
    </row>
    <row r="14" spans="1:28" s="13" customFormat="1" x14ac:dyDescent="0.25">
      <c r="A14" s="14"/>
      <c r="B14" s="15"/>
      <c r="C14" s="15"/>
      <c r="D14" s="15"/>
      <c r="E14" s="15"/>
      <c r="G14" s="16"/>
      <c r="H14" s="16"/>
      <c r="I14" s="16"/>
      <c r="J14" s="16"/>
      <c r="K14" s="16"/>
      <c r="L14" s="17"/>
      <c r="M14" s="17"/>
      <c r="N14" s="16"/>
    </row>
    <row r="15" spans="1:28" s="13" customFormat="1" x14ac:dyDescent="0.25">
      <c r="A15" s="14"/>
      <c r="B15" s="15"/>
      <c r="C15" s="15"/>
      <c r="D15" s="15"/>
      <c r="E15" s="15"/>
      <c r="G15" s="16"/>
      <c r="H15" s="16"/>
      <c r="I15" s="16"/>
      <c r="J15" s="16"/>
      <c r="K15" s="16"/>
      <c r="L15" s="17"/>
      <c r="M15" s="17"/>
      <c r="N15" s="16"/>
    </row>
    <row r="16" spans="1:28" s="13" customFormat="1" x14ac:dyDescent="0.25">
      <c r="A16" s="14"/>
      <c r="B16" s="15"/>
      <c r="C16" s="15"/>
      <c r="D16" s="15"/>
      <c r="G16" s="16"/>
      <c r="H16" s="16"/>
      <c r="I16" s="16"/>
      <c r="J16" s="16"/>
      <c r="K16" s="16"/>
      <c r="L16" s="17"/>
      <c r="M16" s="17"/>
      <c r="N16" s="16"/>
    </row>
    <row r="17" spans="1:14" s="13" customFormat="1" x14ac:dyDescent="0.25">
      <c r="A17" s="14"/>
      <c r="B17" s="15"/>
      <c r="C17" s="15"/>
      <c r="D17" s="15"/>
      <c r="G17" s="16"/>
      <c r="H17" s="16"/>
      <c r="I17" s="16"/>
      <c r="J17" s="16"/>
      <c r="K17" s="16"/>
      <c r="L17" s="17"/>
      <c r="M17" s="17"/>
      <c r="N17" s="16"/>
    </row>
    <row r="18" spans="1:14" s="13" customFormat="1" x14ac:dyDescent="0.25">
      <c r="A18" s="14"/>
      <c r="B18" s="15"/>
      <c r="C18" s="15"/>
      <c r="D18" s="15"/>
      <c r="G18" s="16"/>
      <c r="H18" s="16"/>
      <c r="I18" s="16"/>
      <c r="J18" s="16"/>
      <c r="K18" s="16"/>
      <c r="L18" s="17"/>
      <c r="M18" s="17"/>
      <c r="N18" s="16"/>
    </row>
    <row r="19" spans="1:14" s="13" customFormat="1" x14ac:dyDescent="0.25">
      <c r="A19" s="14"/>
      <c r="B19" s="15"/>
      <c r="C19" s="15"/>
      <c r="D19" s="15"/>
      <c r="G19" s="16"/>
      <c r="H19" s="16"/>
      <c r="I19" s="16"/>
      <c r="J19" s="16"/>
      <c r="K19" s="16"/>
      <c r="L19" s="17"/>
      <c r="M19" s="17"/>
      <c r="N19" s="16"/>
    </row>
    <row r="20" spans="1:14" s="13" customFormat="1" x14ac:dyDescent="0.25">
      <c r="A20" s="14"/>
      <c r="B20" s="15"/>
      <c r="C20" s="15"/>
      <c r="D20" s="15"/>
      <c r="E20" s="15"/>
      <c r="G20" s="16"/>
      <c r="H20" s="16"/>
      <c r="I20" s="16"/>
      <c r="J20" s="16"/>
      <c r="K20" s="16"/>
      <c r="L20" s="17"/>
      <c r="M20" s="17"/>
      <c r="N20" s="16"/>
    </row>
    <row r="21" spans="1:14" s="13" customFormat="1" x14ac:dyDescent="0.25">
      <c r="A21" s="12"/>
    </row>
    <row r="22" spans="1:14" s="13" customFormat="1" x14ac:dyDescent="0.25">
      <c r="A22" s="12"/>
    </row>
    <row r="23" spans="1:14" s="13" customFormat="1" x14ac:dyDescent="0.25">
      <c r="A23" s="12"/>
    </row>
    <row r="24" spans="1:14" s="13" customFormat="1" x14ac:dyDescent="0.25">
      <c r="A24" s="14"/>
      <c r="B24" s="15"/>
      <c r="C24" s="15"/>
      <c r="D24" s="15"/>
      <c r="E24" s="15"/>
      <c r="G24" s="16"/>
      <c r="H24" s="16"/>
      <c r="I24" s="16"/>
      <c r="J24" s="16"/>
      <c r="K24" s="16"/>
      <c r="L24" s="18"/>
      <c r="M24" s="18"/>
      <c r="N24" s="16"/>
    </row>
    <row r="25" spans="1:14" s="13" customFormat="1" x14ac:dyDescent="0.25">
      <c r="A25" s="12"/>
    </row>
    <row r="26" spans="1:14" s="13" customFormat="1" x14ac:dyDescent="0.25">
      <c r="A26" s="12"/>
    </row>
    <row r="27" spans="1:14" s="13" customFormat="1" x14ac:dyDescent="0.25">
      <c r="A27" s="12"/>
    </row>
  </sheetData>
  <mergeCells count="10">
    <mergeCell ref="A4:E4"/>
    <mergeCell ref="N4:S4"/>
    <mergeCell ref="F1:P3"/>
    <mergeCell ref="Z4:Z5"/>
    <mergeCell ref="AA4:AB4"/>
    <mergeCell ref="F4:J4"/>
    <mergeCell ref="K4:M4"/>
    <mergeCell ref="Y1:Y3"/>
    <mergeCell ref="Y4:Y5"/>
    <mergeCell ref="T4:X4"/>
  </mergeCells>
  <conditionalFormatting sqref="M6:M12">
    <cfRule type="cellIs" dxfId="2" priority="2" operator="between">
      <formula>0.67</formula>
      <formula>1</formula>
    </cfRule>
    <cfRule type="cellIs" dxfId="1" priority="3" operator="between">
      <formula>0.34</formula>
      <formula>0.66</formula>
    </cfRule>
    <cfRule type="cellIs" dxfId="0" priority="4" operator="between">
      <formula>0</formula>
      <formula>0.33</formula>
    </cfRule>
  </conditionalFormatting>
  <pageMargins left="0.25" right="0.25" top="0.75" bottom="0.75" header="0.3" footer="0.3"/>
  <pageSetup paperSize="14" scale="2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6719A1C5030E74CA2B124A4620D9FA1" ma:contentTypeVersion="6" ma:contentTypeDescription="Crear nuevo documento." ma:contentTypeScope="" ma:versionID="4e9f918f88228db5bf0736f41c0c4194">
  <xsd:schema xmlns:xsd="http://www.w3.org/2001/XMLSchema" xmlns:xs="http://www.w3.org/2001/XMLSchema" xmlns:p="http://schemas.microsoft.com/office/2006/metadata/properties" xmlns:ns2="66c967e5-1d55-4081-a88b-a7cc64f2d9c3" targetNamespace="http://schemas.microsoft.com/office/2006/metadata/properties" ma:root="true" ma:fieldsID="ec4ed5730f9059201a7780940742c931" ns2:_="">
    <xsd:import namespace="66c967e5-1d55-4081-a88b-a7cc64f2d9c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c967e5-1d55-4081-a88b-a7cc64f2d9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F3CF99D-6282-43C2-AE51-A8B0099773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c967e5-1d55-4081-a88b-a7cc64f2d9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B34B5C-74DB-4104-B86A-B92F4536DD52}">
  <ds:schemaRefs>
    <ds:schemaRef ds:uri="http://schemas.microsoft.com/sharepoint/v3/contenttype/forms"/>
  </ds:schemaRefs>
</ds:datastoreItem>
</file>

<file path=customXml/itemProps3.xml><?xml version="1.0" encoding="utf-8"?>
<ds:datastoreItem xmlns:ds="http://schemas.openxmlformats.org/officeDocument/2006/customXml" ds:itemID="{1D4FFC6C-BC6F-46C3-BCCB-E44B20463AC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2021</vt:lpstr>
      <vt:lpstr>Tabla</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Cindy Sarmiento</cp:lastModifiedBy>
  <cp:revision/>
  <dcterms:created xsi:type="dcterms:W3CDTF">2008-07-08T21:30:46Z</dcterms:created>
  <dcterms:modified xsi:type="dcterms:W3CDTF">2021-04-10T15:24:51Z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0x01010076719A1C5030E74CA2B124A4620D9FA1</vt:lpwstr>
  </property>
</Properties>
</file>