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2 - Febrero\"/>
    </mc:Choice>
  </mc:AlternateContent>
  <xr:revisionPtr revIDLastSave="0" documentId="13_ncr:1_{E09718EC-8DFB-4395-AAC1-9C6FD67A341D}" xr6:coauthVersionLast="47" xr6:coauthVersionMax="47" xr10:uidLastSave="{00000000-0000-0000-0000-000000000000}"/>
  <bookViews>
    <workbookView xWindow="384" yWindow="384" windowWidth="17280" windowHeight="8964" xr2:uid="{00000000-000D-0000-FFFF-FFFF00000000}"/>
  </bookViews>
  <sheets>
    <sheet name="2021" sheetId="12" r:id="rId1"/>
  </sheets>
  <definedNames>
    <definedName name="Tabla">'2021'!$A$4:$AB$13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13" i="12" l="1"/>
  <c r="M12" i="12"/>
  <c r="M11" i="12"/>
  <c r="M10" i="12"/>
  <c r="M9" i="12"/>
  <c r="M8" i="12"/>
  <c r="M7" i="12"/>
  <c r="M6" i="12"/>
  <c r="Y13" i="12"/>
  <c r="T13" i="12"/>
  <c r="U13" i="12"/>
  <c r="V13" i="12"/>
  <c r="W13" i="12"/>
  <c r="O13" i="12"/>
  <c r="P13" i="12"/>
  <c r="Q13" i="12"/>
  <c r="R13" i="12"/>
  <c r="Z13" i="12"/>
  <c r="X12" i="12"/>
  <c r="X11" i="12"/>
  <c r="Y11" i="12" s="1"/>
  <c r="X10" i="12"/>
  <c r="X9" i="12"/>
  <c r="X8" i="12"/>
  <c r="X7" i="12"/>
  <c r="Y7" i="12" s="1"/>
  <c r="X6" i="12"/>
  <c r="S12" i="12"/>
  <c r="Y12" i="12" s="1"/>
  <c r="S11" i="12"/>
  <c r="S10" i="12"/>
  <c r="S9" i="12"/>
  <c r="Y9" i="12" s="1"/>
  <c r="S8" i="12"/>
  <c r="Y8" i="12" s="1"/>
  <c r="S7" i="12"/>
  <c r="S6" i="12"/>
  <c r="X13" i="12" l="1"/>
  <c r="Y10" i="12"/>
  <c r="S13" i="12"/>
  <c r="Y6" i="12"/>
</calcChain>
</file>

<file path=xl/sharedStrings.xml><?xml version="1.0" encoding="utf-8"?>
<sst xmlns="http://schemas.openxmlformats.org/spreadsheetml/2006/main" count="100" uniqueCount="69">
  <si>
    <t>FECHA DE CORTE</t>
  </si>
  <si>
    <t>PLAN DE ACCIÓN
SECRETARÍA ADMINISTRATIVA</t>
  </si>
  <si>
    <t>PDM 2020-2023</t>
  </si>
  <si>
    <t>PROYECTOS DE INVERSIÓN</t>
  </si>
  <si>
    <t xml:space="preserve">CUMPLIMIENTO EN META </t>
  </si>
  <si>
    <t>RECURSOS PROGRAMADOS</t>
  </si>
  <si>
    <t>RECURSOS EJECUTADOS</t>
  </si>
  <si>
    <t>EJECUCIÓN PPTAL</t>
  </si>
  <si>
    <t>RECURSOS GESTIONADOS</t>
  </si>
  <si>
    <t>RESPONSABLES</t>
  </si>
  <si>
    <t>Línea estratégica</t>
  </si>
  <si>
    <t>Componente</t>
  </si>
  <si>
    <t xml:space="preserve">Programa </t>
  </si>
  <si>
    <t>Meta PDM</t>
  </si>
  <si>
    <t>Indicador de producto</t>
  </si>
  <si>
    <t>Código BPIM</t>
  </si>
  <si>
    <t>Nombre del Proyecto</t>
  </si>
  <si>
    <t>Actividades</t>
  </si>
  <si>
    <t>Fecha inicio</t>
  </si>
  <si>
    <t>Fecha de terminación</t>
  </si>
  <si>
    <t>Meta programada</t>
  </si>
  <si>
    <t>Meta ejecutada</t>
  </si>
  <si>
    <t>AVANCE</t>
  </si>
  <si>
    <t>Rubro</t>
  </si>
  <si>
    <t>RECURSOS PROPIOS</t>
  </si>
  <si>
    <t>SGP</t>
  </si>
  <si>
    <t>SGR</t>
  </si>
  <si>
    <t>OTROS</t>
  </si>
  <si>
    <t>TOTAL PROGRAMADO</t>
  </si>
  <si>
    <t>TOTAL EJECUTADO</t>
  </si>
  <si>
    <t>Dependencia</t>
  </si>
  <si>
    <t>Responsable</t>
  </si>
  <si>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</si>
  <si>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</si>
  <si>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</si>
  <si>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</si>
  <si>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</si>
  <si>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IMPLEMENTACIÓN DEL PLAN INSTITUCIONAL DE BIENESTAR SOCIAL Y CAPACITACIÓN PARA LOS SERVIDORES PÚBLICOS DE LA ALCALDIA DEL MUNICIPIO DE BUCARAMANGA</t>
  </si>
  <si>
    <t>2.3.2.02.02.009. 0505006.201</t>
  </si>
  <si>
    <t>Sec. Administrativa</t>
  </si>
  <si>
    <t>Cesar Augusto Castellanos</t>
  </si>
  <si>
    <t>Formular e implementar 1 Plan de Modernización de la entidad.</t>
  </si>
  <si>
    <t>Número de Planes de Modernización de la entidad formulados e implementados.</t>
  </si>
  <si>
    <t>MODERNIZACION INSTITUCIONAL DE LA ALCALDÍA DE BUCARAMANGA</t>
  </si>
  <si>
    <t xml:space="preserve">Fortalecer la Gestión de la Administración Municipal encaminada a la atención oportuna y eficiente de los ciudadanos mediante la mejora de la operatividad de los procesos, mediante la modernización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 
</t>
  </si>
  <si>
    <t>2.3.2.02.02.008. 0599071.201</t>
  </si>
  <si>
    <t>Formular e implementar el Programa de Gestión Documental - PGD y el Plan Institucional de Archivos - PINAR.</t>
  </si>
  <si>
    <t>Número de Programas de Gestión Documental y Planes Institucionales de Archivos formulados e implementados.</t>
  </si>
  <si>
    <t>IMPLEMENTACIÓN DE ACCIONES EL CUMPLIMIENTO DEL PROGRAMA DE GESTION DOCUMENTAL Y EL PINAR</t>
  </si>
  <si>
    <t>2.3.2.02.02.008. 4599017.201</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</si>
  <si>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</si>
  <si>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</si>
  <si>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</si>
  <si>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</si>
  <si>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ADECUACIÓN DE ESPACIOS DE ESPARCIMIENTO Y ZONAS ALIMENTARIAS PARA EL BIENESTAR DE LOS SERVIDORES PUBLICOS DEL MUNICIPIO DE BUCARAMANGA.</t>
  </si>
  <si>
    <t>2.3.2.02.02.005. 4599011.201</t>
  </si>
  <si>
    <t>Formular e implementar 1 estrategia de energías renovables para la Administración Central Municipal.</t>
  </si>
  <si>
    <t>Número de estrategias de energías renovables formuladas e implementadas para la Administración Central Municipal.</t>
  </si>
  <si>
    <t>IMPLEMENTACIÓN DE ESTRATEGIA DE ENERGÍAS RENOVABLES PARA EL MUNICIPIO DE BUCARAMANGA</t>
  </si>
  <si>
    <t>2.3.2.02.01.001. 3201003.201</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</si>
  <si>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</si>
  <si>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</si>
  <si>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N/A</t>
  </si>
  <si>
    <t>Administración En Todo Momento Y Lugar</t>
  </si>
  <si>
    <t>Formular e implementar 1 estrategia de mejora del servicio al ciudadano.</t>
  </si>
  <si>
    <t>Número de estrategias de mejora del servicio al ciudadano formuladas e implementadas.</t>
  </si>
  <si>
    <t>IMPLEMENTACIÓN ESTRATEGIAS DE MEJORA DEL SERVICIO AL CIUDADANO EN EL MUNICIPIO DE BUCARAMANGA.</t>
  </si>
  <si>
    <t>2.3.2.02.02.008. 4599018.201</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</si>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</sst>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44" formatCode="_-&quot;$&quot;\ * #,##0.00_-;\-&quot;$&quot;\ * #,##0.00_-;_-&quot;$&quot;\ * &quot;-&quot;??_-;_-@_-"/>
    <numFmt numFmtId="164" formatCode="dd/mm/yyyy;@"/>
    <numFmt numFmtId="165" formatCode="_-&quot;$&quot;\ * #,##0_-;\-&quot;$&quot;\ * #,##0_-;_-&quot;$&quot;\ * &quot;-&quot;??_-;_-@_-"/>
  </numFmts>
  <fonts count="15"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sz val="12"/>
      <name val="Calibri"/>
      <family val="2"/>
      <scheme val="minor"/>
    </font>
    <font>
      <b/>
      <sz val="12"/>
      <name val="Arial"/>
      <family val="2"/>
    </font>
    <font>
      <b/>
      <sz val="11"/>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72">
    <xf numFmtId="0" fontId="0" fillId="0" borderId="0" xfId="0"/>
    <xf numFmtId="0" fontId="2" fillId="0" borderId="0" xfId="0" applyFont="1"/>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165" fontId="1" fillId="0" borderId="2" xfId="108"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0" fontId="2" fillId="0" borderId="2" xfId="0" applyFont="1" applyBorder="1"/>
    <xf numFmtId="165" fontId="2" fillId="0" borderId="2" xfId="108" applyNumberFormat="1" applyFont="1" applyFill="1" applyBorder="1" applyAlignment="1">
      <alignment horizontal="center" vertical="center"/>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vertical="center"/>
    </xf>
    <xf numFmtId="0" fontId="3" fillId="0" borderId="0" xfId="0" applyFont="1" applyFill="1" applyBorder="1" applyAlignment="1">
      <alignment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10" fillId="2" borderId="2" xfId="0" applyFont="1" applyFill="1" applyBorder="1" applyAlignment="1">
      <alignment vertical="center"/>
    </xf>
    <xf numFmtId="165" fontId="9" fillId="2" borderId="2" xfId="108" applyNumberFormat="1"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3"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xf>
    <xf numFmtId="1" fontId="12" fillId="0" borderId="2" xfId="0" applyNumberFormat="1" applyFont="1" applyBorder="1" applyAlignment="1">
      <alignment vertical="center"/>
    </xf>
    <xf numFmtId="0" fontId="8" fillId="0" borderId="0" xfId="0" applyFont="1" applyBorder="1" applyAlignment="1">
      <alignment horizontal="center" vertical="center"/>
    </xf>
    <xf numFmtId="1" fontId="13" fillId="0" borderId="2" xfId="0" applyNumberFormat="1" applyFont="1" applyFill="1" applyBorder="1" applyAlignment="1">
      <alignment horizontal="center" vertical="center"/>
    </xf>
    <xf numFmtId="164" fontId="14" fillId="0" borderId="2" xfId="0" applyNumberFormat="1" applyFont="1" applyBorder="1" applyAlignment="1">
      <alignment horizontal="justify" vertical="center" wrapText="1"/>
    </xf>
    <xf numFmtId="0" fontId="11" fillId="0" borderId="0" xfId="0" applyFont="1" applyBorder="1" applyAlignment="1">
      <alignment horizontal="center" vertical="center"/>
    </xf>
    <xf numFmtId="0" fontId="2" fillId="3" borderId="2" xfId="0" applyFont="1" applyFill="1" applyBorder="1" applyAlignment="1">
      <alignment horizontal="justify" vertical="center" wrapText="1"/>
    </xf>
    <xf numFmtId="164" fontId="2" fillId="0" borderId="2" xfId="0" applyNumberFormat="1" applyFont="1" applyBorder="1" applyAlignment="1">
      <alignment vertical="center" wrapText="1"/>
    </xf>
    <xf numFmtId="0" fontId="13" fillId="4" borderId="4" xfId="0" applyFont="1" applyFill="1" applyBorder="1" applyAlignment="1">
      <alignment horizontal="justify" vertical="center" wrapText="1"/>
    </xf>
    <xf numFmtId="5" fontId="1" fillId="4" borderId="2" xfId="108" applyNumberFormat="1" applyFont="1" applyFill="1" applyBorder="1" applyAlignment="1">
      <alignment horizontal="center" vertical="center" wrapText="1"/>
    </xf>
    <xf numFmtId="165" fontId="7" fillId="2" borderId="2" xfId="108" applyNumberFormat="1" applyFont="1" applyFill="1" applyBorder="1" applyAlignment="1">
      <alignment vertical="center"/>
    </xf>
    <xf numFmtId="0" fontId="2" fillId="0" borderId="0" xfId="0" applyFont="1" applyAlignment="1">
      <alignment wrapText="1"/>
    </xf>
    <xf numFmtId="0" fontId="2" fillId="4" borderId="2" xfId="107" applyNumberFormat="1"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3" xfId="0" applyFont="1" applyFill="1" applyBorder="1" applyAlignment="1">
      <alignment horizontal="center" vertical="center"/>
    </xf>
  </cellXfs>
  <cellStyles count="109">
    <cellStyle name="Hipervínculo" xfId="69" builtinId="8" hidden="1"/>
    <cellStyle name="Hipervínculo" xfId="23" builtinId="8" hidden="1"/>
    <cellStyle name="Hipervínculo" xfId="27" builtinId="8" hidden="1"/>
    <cellStyle name="Hipervínculo" xfId="97" builtinId="8" hidden="1"/>
    <cellStyle name="Hipervínculo" xfId="11" builtinId="8" hidden="1"/>
    <cellStyle name="Hipervínculo" xfId="29" builtinId="8" hidden="1"/>
    <cellStyle name="Hipervínculo" xfId="19" builtinId="8" hidden="1"/>
    <cellStyle name="Hipervínculo" xfId="3" builtinId="8" hidden="1"/>
    <cellStyle name="Hipervínculo" xfId="61" builtinId="8" hidden="1"/>
    <cellStyle name="Hipervínculo" xfId="59" builtinId="8" hidden="1"/>
    <cellStyle name="Hipervínculo" xfId="55" builtinId="8" hidden="1"/>
    <cellStyle name="Hipervínculo" xfId="45" builtinId="8" hidden="1"/>
    <cellStyle name="Hipervínculo" xfId="15" builtinId="8" hidden="1"/>
    <cellStyle name="Hipervínculo" xfId="5" builtinId="8" hidden="1"/>
    <cellStyle name="Hipervínculo" xfId="9" builtinId="8" hidden="1"/>
    <cellStyle name="Hipervínculo" xfId="1" builtinId="8" hidden="1"/>
    <cellStyle name="Hipervínculo" xfId="63" builtinId="8" hidden="1"/>
    <cellStyle name="Hipervínculo" xfId="77" builtinId="8" hidden="1"/>
    <cellStyle name="Hipervínculo" xfId="31" builtinId="8" hidden="1"/>
    <cellStyle name="Hipervínculo" xfId="65" builtinId="8" hidden="1"/>
    <cellStyle name="Hipervínculo" xfId="81" builtinId="8" hidden="1"/>
    <cellStyle name="Hipervínculo" xfId="79" builtinId="8" hidden="1"/>
    <cellStyle name="Hipervínculo" xfId="91" builtinId="8" hidden="1"/>
    <cellStyle name="Hipervínculo" xfId="99" builtinId="8" hidden="1"/>
    <cellStyle name="Hipervínculo" xfId="105" builtinId="8" hidden="1"/>
    <cellStyle name="Hipervínculo" xfId="73" builtinId="8" hidden="1"/>
    <cellStyle name="Hipervínculo" xfId="35" builtinId="8" hidden="1"/>
    <cellStyle name="Hipervínculo" xfId="41" builtinId="8" hidden="1"/>
    <cellStyle name="Hipervínculo" xfId="33" builtinId="8" hidden="1"/>
    <cellStyle name="Hipervínculo" xfId="7" builtinId="8" hidden="1"/>
    <cellStyle name="Hipervínculo" xfId="17" builtinId="8" hidden="1"/>
    <cellStyle name="Hipervínculo" xfId="21" builtinId="8" hidden="1"/>
    <cellStyle name="Hipervínculo" xfId="37" builtinId="8" hidden="1"/>
    <cellStyle name="Hipervínculo" xfId="57" builtinId="8" hidden="1"/>
    <cellStyle name="Hipervínculo" xfId="51" builtinId="8" hidden="1"/>
    <cellStyle name="Hipervínculo" xfId="101" builtinId="8" hidden="1"/>
    <cellStyle name="Hipervínculo" xfId="85" builtinId="8" hidden="1"/>
    <cellStyle name="Hipervínculo" xfId="93" builtinId="8" hidden="1"/>
    <cellStyle name="Hipervínculo" xfId="53" builtinId="8" hidden="1"/>
    <cellStyle name="Hipervínculo" xfId="13" builtinId="8" hidden="1"/>
    <cellStyle name="Hipervínculo" xfId="49" builtinId="8" hidden="1"/>
    <cellStyle name="Hipervínculo" xfId="87" builtinId="8" hidden="1"/>
    <cellStyle name="Hipervínculo" xfId="67" builtinId="8" hidden="1"/>
    <cellStyle name="Hipervínculo" xfId="89" builtinId="8" hidden="1"/>
    <cellStyle name="Hipervínculo" xfId="83" builtinId="8" hidden="1"/>
    <cellStyle name="Hipervínculo" xfId="103" builtinId="8" hidden="1"/>
    <cellStyle name="Hipervínculo" xfId="75" builtinId="8" hidden="1"/>
    <cellStyle name="Hipervínculo" xfId="71" builtinId="8" hidden="1"/>
    <cellStyle name="Hipervínculo" xfId="95" builtinId="8" hidden="1"/>
    <cellStyle name="Hipervínculo" xfId="47" builtinId="8" hidden="1"/>
    <cellStyle name="Hipervínculo" xfId="25" builtinId="8" hidden="1"/>
    <cellStyle name="Hipervínculo" xfId="43" builtinId="8" hidden="1"/>
    <cellStyle name="Hipervínculo" xfId="39" builtinId="8" hidden="1"/>
    <cellStyle name="Hipervínculo visitado" xfId="6" builtinId="9" hidden="1"/>
    <cellStyle name="Hipervínculo visitado" xfId="2" builtinId="9" hidden="1"/>
    <cellStyle name="Hipervínculo visitado" xfId="8" builtinId="9" hidden="1"/>
    <cellStyle name="Hipervínculo visitado" xfId="22" builtinId="9" hidden="1"/>
    <cellStyle name="Hipervínculo visitado" xfId="54" builtinId="9" hidden="1"/>
    <cellStyle name="Hipervínculo visitado" xfId="44" builtinId="9" hidden="1"/>
    <cellStyle name="Hipervínculo visitado" xfId="34" builtinId="9" hidden="1"/>
    <cellStyle name="Hipervínculo visitado" xfId="96" builtinId="9" hidden="1"/>
    <cellStyle name="Hipervínculo visitado" xfId="90" builtinId="9" hidden="1"/>
    <cellStyle name="Hipervínculo visitado" xfId="4" builtinId="9" hidden="1"/>
    <cellStyle name="Hipervínculo visitado" xfId="50" builtinId="9" hidden="1"/>
    <cellStyle name="Hipervínculo visitado" xfId="56" builtinId="9" hidden="1"/>
    <cellStyle name="Hipervínculo visitado" xfId="52" builtinId="9" hidden="1"/>
    <cellStyle name="Hipervínculo visitado" xfId="16" builtinId="9" hidden="1"/>
    <cellStyle name="Hipervínculo visitado" xfId="36" builtinId="9" hidden="1"/>
    <cellStyle name="Hipervínculo visitado" xfId="40" builtinId="9" hidden="1"/>
    <cellStyle name="Hipervínculo visitado" xfId="46" builtinId="9" hidden="1"/>
    <cellStyle name="Hipervínculo visitado" xfId="38" builtinId="9" hidden="1"/>
    <cellStyle name="Hipervínculo visitado" xfId="32" builtinId="9" hidden="1"/>
    <cellStyle name="Hipervínculo visitado" xfId="42" builtinId="9" hidden="1"/>
    <cellStyle name="Hipervínculo visitado" xfId="14" builtinId="9" hidden="1"/>
    <cellStyle name="Hipervínculo visitado" xfId="48" builtinId="9" hidden="1"/>
    <cellStyle name="Hipervínculo visitado" xfId="94" builtinId="9" hidden="1"/>
    <cellStyle name="Hipervínculo visitado" xfId="12" builtinId="9" hidden="1"/>
    <cellStyle name="Hipervínculo visitado" xfId="10" builtinId="9" hidden="1"/>
    <cellStyle name="Hipervínculo visitado" xfId="80" builtinId="9" hidden="1"/>
    <cellStyle name="Hipervínculo visitado" xfId="88" builtinId="9" hidden="1"/>
    <cellStyle name="Hipervínculo visitado" xfId="82" builtinId="9" hidden="1"/>
    <cellStyle name="Hipervínculo visitado" xfId="64" builtinId="9" hidden="1"/>
    <cellStyle name="Hipervínculo visitado" xfId="70" builtinId="9" hidden="1"/>
    <cellStyle name="Hipervínculo visitado" xfId="58" builtinId="9" hidden="1"/>
    <cellStyle name="Hipervínculo visitado" xfId="66" builtinId="9" hidden="1"/>
    <cellStyle name="Hipervínculo visitado" xfId="86" builtinId="9" hidden="1"/>
    <cellStyle name="Hipervínculo visitado" xfId="72" builtinId="9" hidden="1"/>
    <cellStyle name="Hipervínculo visitado" xfId="28" builtinId="9" hidden="1"/>
    <cellStyle name="Hipervínculo visitado" xfId="84" builtinId="9" hidden="1"/>
    <cellStyle name="Hipervínculo visitado" xfId="102" builtinId="9" hidden="1"/>
    <cellStyle name="Hipervínculo visitado" xfId="24" builtinId="9" hidden="1"/>
    <cellStyle name="Hipervínculo visitado" xfId="20" builtinId="9" hidden="1"/>
    <cellStyle name="Hipervínculo visitado" xfId="18" builtinId="9" hidden="1"/>
    <cellStyle name="Hipervínculo visitado" xfId="62" builtinId="9" hidden="1"/>
    <cellStyle name="Hipervínculo visitado" xfId="68" builtinId="9" hidden="1"/>
    <cellStyle name="Hipervínculo visitado" xfId="60" builtinId="9" hidden="1"/>
    <cellStyle name="Hipervínculo visitado" xfId="30" builtinId="9" hidden="1"/>
    <cellStyle name="Hipervínculo visitado" xfId="26" builtinId="9" hidden="1"/>
    <cellStyle name="Hipervínculo visitado" xfId="74" builtinId="9" hidden="1"/>
    <cellStyle name="Hipervínculo visitado" xfId="78" builtinId="9" hidden="1"/>
    <cellStyle name="Hipervínculo visitado" xfId="104" builtinId="9" hidden="1"/>
    <cellStyle name="Hipervínculo visitado" xfId="100" builtinId="9" hidden="1"/>
    <cellStyle name="Hipervínculo visitado" xfId="92" builtinId="9" hidden="1"/>
    <cellStyle name="Hipervínculo visitado" xfId="76" builtinId="9" hidden="1"/>
    <cellStyle name="Hipervínculo visitado" xfId="106" builtinId="9" hidden="1"/>
    <cellStyle name="Hipervínculo visitado" xfId="98" builtinId="9" hidden="1"/>
    <cellStyle name="Moneda" xfId="108" builtinId="4"/>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FF714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1203917</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7"/>
  <sheetViews>
    <sheetView showGridLines="0" tabSelected="1" zoomScale="47" zoomScaleNormal="50" zoomScaleSheetLayoutView="51" workbookViewId="0">
      <pane ySplit="5" topLeftCell="A6" activePane="bottomLeft" state="frozen"/>
      <selection activeCell="C1" sqref="C1"/>
      <selection pane="bottomLeft" activeCell="A3" sqref="A3"/>
    </sheetView>
  </sheetViews>
  <sheetFormatPr baseColWidth="10" defaultColWidth="11" defaultRowHeight="15" x14ac:dyDescent="0.25"/>
  <cols>
    <col min="1" max="1" width="23" style="12" customWidth="1"/>
    <col min="2" max="5" width="23" style="1" customWidth="1"/>
    <col min="6" max="6" width="18.69921875" style="1" customWidth="1"/>
    <col min="7" max="7" width="33.8984375" style="1" customWidth="1"/>
    <col min="8" max="8" width="49.5" style="1" customWidth="1"/>
    <col min="9" max="10" width="14.8984375" style="1" customWidth="1"/>
    <col min="11" max="11" width="15.8984375" style="1" customWidth="1"/>
    <col min="12" max="13" width="17.5" style="1" customWidth="1"/>
    <col min="14" max="14" width="16.59765625" style="1" customWidth="1"/>
    <col min="15" max="18" width="19.5" style="1" customWidth="1"/>
    <col min="19" max="19" width="29.19921875" style="1" customWidth="1"/>
    <col min="20" max="23" width="19.5" style="1" customWidth="1"/>
    <col min="24" max="24" width="22.09765625" style="1" customWidth="1"/>
    <col min="25" max="25" width="16.5" style="1" customWidth="1"/>
    <col min="26" max="26" width="19.5" style="1" customWidth="1"/>
    <col min="27" max="27" width="19.09765625" style="1" customWidth="1"/>
    <col min="28" max="28" width="18.19921875" style="1" customWidth="1"/>
    <col min="29" max="16384" width="11" style="1"/>
  </cols>
  <sheetData>
    <row r="1" spans="1:28" ht="15.6" x14ac:dyDescent="0.25">
      <c r="A1" s="3" t="s">
        <v>0</v>
      </c>
      <c r="F1" s="63" t="s">
        <v>1</v>
      </c>
      <c r="G1" s="64"/>
      <c r="H1" s="64"/>
      <c r="I1" s="64"/>
      <c r="J1" s="64"/>
      <c r="K1" s="64"/>
      <c r="L1" s="64"/>
      <c r="M1" s="64"/>
      <c r="N1" s="64"/>
      <c r="O1" s="64"/>
      <c r="P1" s="64"/>
      <c r="Q1" s="56"/>
      <c r="V1" s="56"/>
      <c r="Y1" s="69"/>
      <c r="Z1" s="59"/>
    </row>
    <row r="2" spans="1:28" ht="15" customHeight="1" x14ac:dyDescent="0.25">
      <c r="A2" s="21">
        <v>44255</v>
      </c>
      <c r="B2" s="20"/>
      <c r="F2" s="64"/>
      <c r="G2" s="64"/>
      <c r="H2" s="64"/>
      <c r="I2" s="64"/>
      <c r="J2" s="64"/>
      <c r="K2" s="64"/>
      <c r="L2" s="64"/>
      <c r="M2" s="64"/>
      <c r="N2" s="64"/>
      <c r="O2" s="64"/>
      <c r="P2" s="64"/>
      <c r="Q2" s="56"/>
      <c r="V2" s="56"/>
      <c r="Y2" s="69"/>
      <c r="Z2" s="59"/>
    </row>
    <row r="3" spans="1:28" ht="15.6" x14ac:dyDescent="0.25">
      <c r="F3" s="65"/>
      <c r="G3" s="65"/>
      <c r="H3" s="65"/>
      <c r="I3" s="65"/>
      <c r="J3" s="65"/>
      <c r="K3" s="65"/>
      <c r="L3" s="65"/>
      <c r="M3" s="65"/>
      <c r="N3" s="65"/>
      <c r="O3" s="65"/>
      <c r="P3" s="65"/>
      <c r="Q3" s="47"/>
      <c r="V3" s="47"/>
      <c r="Y3" s="70"/>
      <c r="Z3" s="44"/>
    </row>
    <row r="4" spans="1:28" s="35" customFormat="1" ht="23.25" customHeight="1" x14ac:dyDescent="0.25">
      <c r="A4" s="60" t="s">
        <v>2</v>
      </c>
      <c r="B4" s="61"/>
      <c r="C4" s="61"/>
      <c r="D4" s="61"/>
      <c r="E4" s="61"/>
      <c r="F4" s="60" t="s">
        <v>3</v>
      </c>
      <c r="G4" s="61"/>
      <c r="H4" s="61"/>
      <c r="I4" s="61"/>
      <c r="J4" s="61"/>
      <c r="K4" s="62" t="s">
        <v>4</v>
      </c>
      <c r="L4" s="62"/>
      <c r="M4" s="62"/>
      <c r="N4" s="62" t="s">
        <v>5</v>
      </c>
      <c r="O4" s="62"/>
      <c r="P4" s="62"/>
      <c r="Q4" s="62"/>
      <c r="R4" s="62"/>
      <c r="S4" s="62"/>
      <c r="T4" s="60" t="s">
        <v>6</v>
      </c>
      <c r="U4" s="61"/>
      <c r="V4" s="61"/>
      <c r="W4" s="61"/>
      <c r="X4" s="71"/>
      <c r="Y4" s="66" t="s">
        <v>7</v>
      </c>
      <c r="Z4" s="66" t="s">
        <v>8</v>
      </c>
      <c r="AA4" s="68" t="s">
        <v>9</v>
      </c>
      <c r="AB4" s="68"/>
    </row>
    <row r="5" spans="1:28" ht="42" customHeight="1" x14ac:dyDescent="0.25">
      <c r="A5" s="55" t="s">
        <v>10</v>
      </c>
      <c r="B5" s="55" t="s">
        <v>11</v>
      </c>
      <c r="C5" s="55" t="s">
        <v>12</v>
      </c>
      <c r="D5" s="55" t="s">
        <v>13</v>
      </c>
      <c r="E5" s="57" t="s">
        <v>14</v>
      </c>
      <c r="F5" s="58" t="s">
        <v>15</v>
      </c>
      <c r="G5" s="58" t="s">
        <v>16</v>
      </c>
      <c r="H5" s="58" t="s">
        <v>17</v>
      </c>
      <c r="I5" s="58" t="s">
        <v>18</v>
      </c>
      <c r="J5" s="58" t="s">
        <v>19</v>
      </c>
      <c r="K5" s="58" t="s">
        <v>20</v>
      </c>
      <c r="L5" s="58" t="s">
        <v>21</v>
      </c>
      <c r="M5" s="58" t="s">
        <v>22</v>
      </c>
      <c r="N5" s="55" t="s">
        <v>23</v>
      </c>
      <c r="O5" s="58" t="s">
        <v>24</v>
      </c>
      <c r="P5" s="58" t="s">
        <v>25</v>
      </c>
      <c r="Q5" s="58" t="s">
        <v>26</v>
      </c>
      <c r="R5" s="58" t="s">
        <v>27</v>
      </c>
      <c r="S5" s="58" t="s">
        <v>28</v>
      </c>
      <c r="T5" s="58" t="s">
        <v>24</v>
      </c>
      <c r="U5" s="58" t="s">
        <v>25</v>
      </c>
      <c r="V5" s="58" t="s">
        <v>26</v>
      </c>
      <c r="W5" s="58" t="s">
        <v>27</v>
      </c>
      <c r="X5" s="58" t="s">
        <v>29</v>
      </c>
      <c r="Y5" s="67"/>
      <c r="Z5" s="67"/>
      <c r="AA5" s="58" t="s">
        <v>30</v>
      </c>
      <c r="AB5" s="58" t="s">
        <v>31</v>
      </c>
    </row>
    <row r="6" spans="1:28" s="9" customFormat="1" ht="93.6" x14ac:dyDescent="0.25">
      <c r="A6" s="39" t="s">
        <v>32</v>
      </c>
      <c r="B6" s="39" t="s">
        <v>33</v>
      </c>
      <c r="C6" s="39" t="s">
        <v>34</v>
      </c>
      <c r="D6" s="50" t="s">
        <v>35</v>
      </c>
      <c r="E6" s="33" t="s">
        <v>36</v>
      </c>
      <c r="F6" s="42"/>
      <c r="G6" s="48" t="s">
        <v>37</v>
      </c>
      <c r="H6" s="4"/>
      <c r="I6" s="36"/>
      <c r="J6" s="36"/>
      <c r="K6" s="40">
        <v>2</v>
      </c>
      <c r="L6" s="54">
        <v>0.5</v>
      </c>
      <c r="M6" s="2">
        <f>IFERROR(IF(L6/K6&gt;100%,100%,L6/K6),"-")</f>
        <v>0.25</v>
      </c>
      <c r="N6" s="53" t="s">
        <v>38</v>
      </c>
      <c r="O6" s="22">
        <v>400000000</v>
      </c>
      <c r="P6" s="7"/>
      <c r="Q6" s="7"/>
      <c r="R6" s="7"/>
      <c r="S6" s="51">
        <f t="shared" ref="S6:S12" si="0">SUM(O6:R6)</f>
        <v>400000000</v>
      </c>
      <c r="T6" s="22"/>
      <c r="U6" s="7"/>
      <c r="V6" s="7"/>
      <c r="W6" s="7"/>
      <c r="X6" s="51">
        <f t="shared" ref="X6:X12" si="1">SUM(T6:W6)</f>
        <v>0</v>
      </c>
      <c r="Y6" s="23">
        <f>IFERROR(X6/S6,"-")</f>
        <v>0</v>
      </c>
      <c r="Z6" s="22"/>
      <c r="AA6" s="5" t="s">
        <v>39</v>
      </c>
      <c r="AB6" s="8" t="s">
        <v>40</v>
      </c>
    </row>
    <row r="7" spans="1:28" s="9" customFormat="1" ht="297.60000000000002" customHeight="1" x14ac:dyDescent="0.25">
      <c r="A7" s="39" t="s">
        <v>32</v>
      </c>
      <c r="B7" s="39" t="s">
        <v>33</v>
      </c>
      <c r="C7" s="39" t="s">
        <v>34</v>
      </c>
      <c r="D7" s="50" t="s">
        <v>41</v>
      </c>
      <c r="E7" s="33" t="s">
        <v>42</v>
      </c>
      <c r="F7" s="45">
        <v>20200680010086</v>
      </c>
      <c r="G7" s="46" t="s">
        <v>43</v>
      </c>
      <c r="H7" s="4" t="s">
        <v>44</v>
      </c>
      <c r="I7" s="36">
        <v>44208</v>
      </c>
      <c r="J7" s="36">
        <v>44560</v>
      </c>
      <c r="K7" s="40">
        <v>1</v>
      </c>
      <c r="L7" s="54">
        <v>0.16</v>
      </c>
      <c r="M7" s="2">
        <f>IFERROR(IF(L7/K7&gt;100%,100%,L7/K7),"-")</f>
        <v>0.16</v>
      </c>
      <c r="N7" s="4" t="s">
        <v>45</v>
      </c>
      <c r="O7" s="22">
        <v>250000000</v>
      </c>
      <c r="P7" s="7"/>
      <c r="Q7" s="7"/>
      <c r="R7" s="7"/>
      <c r="S7" s="51">
        <f t="shared" si="0"/>
        <v>250000000</v>
      </c>
      <c r="T7" s="22">
        <v>175500000</v>
      </c>
      <c r="U7" s="7"/>
      <c r="V7" s="7"/>
      <c r="W7" s="7"/>
      <c r="X7" s="51">
        <f t="shared" si="1"/>
        <v>175500000</v>
      </c>
      <c r="Y7" s="23">
        <f t="shared" ref="Y7:Y12" si="2">IFERROR(X7/S7,"-")</f>
        <v>0.70199999999999996</v>
      </c>
      <c r="Z7" s="22"/>
      <c r="AA7" s="5" t="s">
        <v>39</v>
      </c>
      <c r="AB7" s="8" t="s">
        <v>40</v>
      </c>
    </row>
    <row r="8" spans="1:28" ht="93.6" x14ac:dyDescent="0.25">
      <c r="A8" s="39" t="s">
        <v>32</v>
      </c>
      <c r="B8" s="39" t="s">
        <v>33</v>
      </c>
      <c r="C8" s="39" t="s">
        <v>34</v>
      </c>
      <c r="D8" s="50" t="s">
        <v>46</v>
      </c>
      <c r="E8" s="33" t="s">
        <v>47</v>
      </c>
      <c r="F8" s="42"/>
      <c r="G8" s="48" t="s">
        <v>48</v>
      </c>
      <c r="H8" s="4"/>
      <c r="I8" s="36"/>
      <c r="J8" s="36"/>
      <c r="K8" s="40">
        <v>2</v>
      </c>
      <c r="L8" s="54">
        <v>0.9</v>
      </c>
      <c r="M8" s="2">
        <f>IFERROR(IF(L8/K8&gt;100%,100%,L8/K8),"-")</f>
        <v>0.45</v>
      </c>
      <c r="N8" s="4" t="s">
        <v>49</v>
      </c>
      <c r="O8" s="22">
        <v>50000000</v>
      </c>
      <c r="P8" s="10"/>
      <c r="Q8" s="10"/>
      <c r="R8" s="10"/>
      <c r="S8" s="51">
        <f t="shared" si="0"/>
        <v>50000000</v>
      </c>
      <c r="T8" s="22"/>
      <c r="U8" s="10"/>
      <c r="V8" s="10"/>
      <c r="W8" s="10"/>
      <c r="X8" s="51">
        <f t="shared" si="1"/>
        <v>0</v>
      </c>
      <c r="Y8" s="23">
        <f t="shared" si="2"/>
        <v>0</v>
      </c>
      <c r="Z8" s="22"/>
      <c r="AA8" s="5" t="s">
        <v>39</v>
      </c>
      <c r="AB8" s="8" t="s">
        <v>40</v>
      </c>
    </row>
    <row r="9" spans="1:28" ht="93.6" x14ac:dyDescent="0.25">
      <c r="A9" s="39" t="s">
        <v>32</v>
      </c>
      <c r="B9" s="39" t="s">
        <v>50</v>
      </c>
      <c r="C9" s="39" t="s">
        <v>51</v>
      </c>
      <c r="D9" s="50" t="s">
        <v>52</v>
      </c>
      <c r="E9" s="33" t="s">
        <v>53</v>
      </c>
      <c r="F9" s="43"/>
      <c r="G9" s="48" t="s">
        <v>54</v>
      </c>
      <c r="H9" s="4"/>
      <c r="I9" s="36"/>
      <c r="J9" s="36"/>
      <c r="K9" s="40">
        <v>1</v>
      </c>
      <c r="L9" s="54">
        <v>0.05</v>
      </c>
      <c r="M9" s="2">
        <f>IFERROR(IF(L9/K9&gt;100%,100%,L9/K9),"-")</f>
        <v>0.05</v>
      </c>
      <c r="N9" s="4" t="s">
        <v>55</v>
      </c>
      <c r="O9" s="22">
        <v>200000000</v>
      </c>
      <c r="P9" s="10"/>
      <c r="Q9" s="10"/>
      <c r="R9" s="10"/>
      <c r="S9" s="51">
        <f t="shared" si="0"/>
        <v>200000000</v>
      </c>
      <c r="T9" s="22"/>
      <c r="U9" s="10"/>
      <c r="V9" s="10"/>
      <c r="W9" s="10"/>
      <c r="X9" s="51">
        <f t="shared" si="1"/>
        <v>0</v>
      </c>
      <c r="Y9" s="23">
        <f t="shared" si="2"/>
        <v>0</v>
      </c>
      <c r="Z9" s="22"/>
      <c r="AA9" s="5" t="s">
        <v>39</v>
      </c>
      <c r="AB9" s="8" t="s">
        <v>40</v>
      </c>
    </row>
    <row r="10" spans="1:28" ht="115.5" customHeight="1" x14ac:dyDescent="0.25">
      <c r="A10" s="39" t="s">
        <v>32</v>
      </c>
      <c r="B10" s="39" t="s">
        <v>50</v>
      </c>
      <c r="C10" s="39" t="s">
        <v>51</v>
      </c>
      <c r="D10" s="50" t="s">
        <v>56</v>
      </c>
      <c r="E10" s="33" t="s">
        <v>57</v>
      </c>
      <c r="F10" s="43"/>
      <c r="G10" s="48" t="s">
        <v>58</v>
      </c>
      <c r="H10" s="4"/>
      <c r="I10" s="36"/>
      <c r="J10" s="36"/>
      <c r="K10" s="40">
        <v>1</v>
      </c>
      <c r="L10" s="54">
        <v>0.02</v>
      </c>
      <c r="M10" s="2">
        <f>IFERROR(IF(L10/K10&gt;100%,100%,L10/K10),"-")</f>
        <v>0.02</v>
      </c>
      <c r="N10" s="4" t="s">
        <v>59</v>
      </c>
      <c r="O10" s="22">
        <v>100000000</v>
      </c>
      <c r="P10" s="6"/>
      <c r="Q10" s="10"/>
      <c r="R10" s="10"/>
      <c r="S10" s="51">
        <f t="shared" si="0"/>
        <v>100000000</v>
      </c>
      <c r="T10" s="22"/>
      <c r="U10" s="6"/>
      <c r="V10" s="10"/>
      <c r="W10" s="10"/>
      <c r="X10" s="51">
        <f t="shared" si="1"/>
        <v>0</v>
      </c>
      <c r="Y10" s="23">
        <f t="shared" si="2"/>
        <v>0</v>
      </c>
      <c r="Z10" s="22"/>
      <c r="AA10" s="5" t="s">
        <v>39</v>
      </c>
      <c r="AB10" s="8" t="s">
        <v>40</v>
      </c>
    </row>
    <row r="11" spans="1:28" ht="109.2" x14ac:dyDescent="0.25">
      <c r="A11" s="39" t="s">
        <v>32</v>
      </c>
      <c r="B11" s="39" t="s">
        <v>50</v>
      </c>
      <c r="C11" s="39" t="s">
        <v>51</v>
      </c>
      <c r="D11" s="50" t="s">
        <v>60</v>
      </c>
      <c r="E11" s="33" t="s">
        <v>61</v>
      </c>
      <c r="F11" s="43"/>
      <c r="G11" s="49" t="s">
        <v>62</v>
      </c>
      <c r="H11" s="4"/>
      <c r="I11" s="36"/>
      <c r="J11" s="36"/>
      <c r="K11" s="41">
        <v>0</v>
      </c>
      <c r="L11" s="54"/>
      <c r="M11" s="2" t="str">
        <f>IFERROR(IF(L11/K11&gt;100%,100%,L11/K11),"-")</f>
        <v>-</v>
      </c>
      <c r="N11" s="4"/>
      <c r="O11" s="22"/>
      <c r="P11" s="10"/>
      <c r="Q11" s="10"/>
      <c r="R11" s="11"/>
      <c r="S11" s="51">
        <f t="shared" si="0"/>
        <v>0</v>
      </c>
      <c r="T11" s="22"/>
      <c r="U11" s="10"/>
      <c r="V11" s="10"/>
      <c r="W11" s="11"/>
      <c r="X11" s="51">
        <f t="shared" si="1"/>
        <v>0</v>
      </c>
      <c r="Y11" s="23" t="str">
        <f t="shared" si="2"/>
        <v>-</v>
      </c>
      <c r="Z11" s="22"/>
      <c r="AA11" s="5" t="s">
        <v>39</v>
      </c>
      <c r="AB11" s="8" t="s">
        <v>40</v>
      </c>
    </row>
    <row r="12" spans="1:28" ht="90" x14ac:dyDescent="0.25">
      <c r="A12" s="39" t="s">
        <v>32</v>
      </c>
      <c r="B12" s="39" t="s">
        <v>50</v>
      </c>
      <c r="C12" s="39" t="s">
        <v>63</v>
      </c>
      <c r="D12" s="50" t="s">
        <v>64</v>
      </c>
      <c r="E12" s="33" t="s">
        <v>65</v>
      </c>
      <c r="F12" s="43"/>
      <c r="G12" s="48" t="s">
        <v>66</v>
      </c>
      <c r="H12" s="4"/>
      <c r="I12" s="36"/>
      <c r="J12" s="36"/>
      <c r="K12" s="40">
        <v>1</v>
      </c>
      <c r="L12" s="54">
        <v>0</v>
      </c>
      <c r="M12" s="2">
        <f>IFERROR(IF(L12/K12&gt;100%,100%,L12/K12),"-")</f>
        <v>0</v>
      </c>
      <c r="N12" s="4" t="s">
        <v>67</v>
      </c>
      <c r="O12" s="22">
        <v>50000000</v>
      </c>
      <c r="P12" s="10"/>
      <c r="Q12" s="10"/>
      <c r="R12" s="10"/>
      <c r="S12" s="51">
        <f t="shared" si="0"/>
        <v>50000000</v>
      </c>
      <c r="T12" s="22"/>
      <c r="U12" s="10"/>
      <c r="V12" s="10"/>
      <c r="W12" s="10"/>
      <c r="X12" s="51">
        <f t="shared" si="1"/>
        <v>0</v>
      </c>
      <c r="Y12" s="23">
        <f t="shared" si="2"/>
        <v>0</v>
      </c>
      <c r="Z12" s="22"/>
      <c r="AA12" s="5" t="s">
        <v>39</v>
      </c>
      <c r="AB12" s="8" t="s">
        <v>40</v>
      </c>
    </row>
    <row r="13" spans="1:28" ht="27.75" customHeight="1" x14ac:dyDescent="0.25">
      <c r="A13" s="27"/>
      <c r="B13" s="28"/>
      <c r="C13" s="28"/>
      <c r="D13" s="28"/>
      <c r="E13" s="34"/>
      <c r="F13" s="28"/>
      <c r="G13" s="28"/>
      <c r="H13" s="38"/>
      <c r="I13" s="28"/>
      <c r="J13" s="28"/>
      <c r="K13" s="29"/>
      <c r="L13" s="37" t="s">
        <v>68</v>
      </c>
      <c r="M13" s="24">
        <f>AVERAGE(M6:M12)</f>
        <v>0.15500000000000003</v>
      </c>
      <c r="N13" s="25"/>
      <c r="O13" s="52">
        <f t="shared" ref="O13:R13" si="3">SUM(O6:O12)</f>
        <v>1050000000</v>
      </c>
      <c r="P13" s="52">
        <f t="shared" si="3"/>
        <v>0</v>
      </c>
      <c r="Q13" s="52">
        <f t="shared" si="3"/>
        <v>0</v>
      </c>
      <c r="R13" s="52">
        <f t="shared" si="3"/>
        <v>0</v>
      </c>
      <c r="S13" s="26">
        <f>SUM(S6:S12)</f>
        <v>1050000000</v>
      </c>
      <c r="T13" s="52">
        <f t="shared" ref="T13:W13" si="4">SUM(T6:T12)</f>
        <v>175500000</v>
      </c>
      <c r="U13" s="52">
        <f t="shared" si="4"/>
        <v>0</v>
      </c>
      <c r="V13" s="52">
        <f t="shared" si="4"/>
        <v>0</v>
      </c>
      <c r="W13" s="52">
        <f t="shared" si="4"/>
        <v>0</v>
      </c>
      <c r="X13" s="26">
        <f>SUM(X6:X12)</f>
        <v>175500000</v>
      </c>
      <c r="Y13" s="30">
        <f>IFERROR(X13/S13,"-")</f>
        <v>0.16714285714285715</v>
      </c>
      <c r="Z13" s="26">
        <f>SUM(Z6:Z12)</f>
        <v>0</v>
      </c>
      <c r="AA13" s="31"/>
      <c r="AB13" s="32"/>
    </row>
    <row r="14" spans="1:28" s="14" customFormat="1" x14ac:dyDescent="0.25">
      <c r="A14" s="15"/>
      <c r="B14" s="16"/>
      <c r="C14" s="16"/>
      <c r="D14" s="16"/>
      <c r="E14" s="16"/>
      <c r="G14" s="17"/>
      <c r="H14" s="17"/>
      <c r="I14" s="17"/>
      <c r="J14" s="17"/>
      <c r="K14" s="17"/>
      <c r="L14" s="18"/>
      <c r="M14" s="18"/>
      <c r="N14" s="17"/>
    </row>
    <row r="15" spans="1:28" s="14" customFormat="1" x14ac:dyDescent="0.25">
      <c r="A15" s="15"/>
      <c r="B15" s="16"/>
      <c r="C15" s="16"/>
      <c r="D15" s="16"/>
      <c r="E15" s="16"/>
      <c r="G15" s="17"/>
      <c r="H15" s="17"/>
      <c r="I15" s="17"/>
      <c r="J15" s="17"/>
      <c r="K15" s="17"/>
      <c r="L15" s="18"/>
      <c r="M15" s="18"/>
      <c r="N15" s="17"/>
    </row>
    <row r="16" spans="1:28" s="14" customFormat="1" x14ac:dyDescent="0.25">
      <c r="A16" s="15"/>
      <c r="B16" s="16"/>
      <c r="C16" s="16"/>
      <c r="D16" s="16"/>
      <c r="G16" s="17"/>
      <c r="H16" s="17"/>
      <c r="I16" s="17"/>
      <c r="J16" s="17"/>
      <c r="K16" s="17"/>
      <c r="L16" s="18"/>
      <c r="M16" s="18"/>
      <c r="N16" s="17"/>
    </row>
    <row r="17" spans="1:14" s="14" customFormat="1" x14ac:dyDescent="0.25">
      <c r="A17" s="15"/>
      <c r="B17" s="16"/>
      <c r="C17" s="16"/>
      <c r="D17" s="16"/>
      <c r="G17" s="17"/>
      <c r="H17" s="17"/>
      <c r="I17" s="17"/>
      <c r="J17" s="17"/>
      <c r="K17" s="17"/>
      <c r="L17" s="18"/>
      <c r="M17" s="18"/>
      <c r="N17" s="17"/>
    </row>
    <row r="18" spans="1:14" s="14" customFormat="1" x14ac:dyDescent="0.25">
      <c r="A18" s="15"/>
      <c r="B18" s="16"/>
      <c r="C18" s="16"/>
      <c r="D18" s="16"/>
      <c r="G18" s="17"/>
      <c r="H18" s="17"/>
      <c r="I18" s="17"/>
      <c r="J18" s="17"/>
      <c r="K18" s="17"/>
      <c r="L18" s="18"/>
      <c r="M18" s="18"/>
      <c r="N18" s="17"/>
    </row>
    <row r="19" spans="1:14" s="14" customFormat="1" x14ac:dyDescent="0.25">
      <c r="A19" s="15"/>
      <c r="B19" s="16"/>
      <c r="C19" s="16"/>
      <c r="D19" s="16"/>
      <c r="G19" s="17"/>
      <c r="H19" s="17"/>
      <c r="I19" s="17"/>
      <c r="J19" s="17"/>
      <c r="K19" s="17"/>
      <c r="L19" s="18"/>
      <c r="M19" s="18"/>
      <c r="N19" s="17"/>
    </row>
    <row r="20" spans="1:14" s="14" customFormat="1" x14ac:dyDescent="0.25">
      <c r="A20" s="15"/>
      <c r="B20" s="16"/>
      <c r="C20" s="16"/>
      <c r="D20" s="16"/>
      <c r="E20" s="16"/>
      <c r="G20" s="17"/>
      <c r="H20" s="17"/>
      <c r="I20" s="17"/>
      <c r="J20" s="17"/>
      <c r="K20" s="17"/>
      <c r="L20" s="18"/>
      <c r="M20" s="18"/>
      <c r="N20" s="17"/>
    </row>
    <row r="21" spans="1:14" s="14" customFormat="1" x14ac:dyDescent="0.25">
      <c r="A21" s="13"/>
    </row>
    <row r="22" spans="1:14" s="14" customFormat="1" x14ac:dyDescent="0.25">
      <c r="A22" s="13"/>
    </row>
    <row r="23" spans="1:14" s="14" customFormat="1" x14ac:dyDescent="0.25">
      <c r="A23" s="13"/>
    </row>
    <row r="24" spans="1:14" s="14" customFormat="1" x14ac:dyDescent="0.25">
      <c r="A24" s="15"/>
      <c r="B24" s="16"/>
      <c r="C24" s="16"/>
      <c r="D24" s="16"/>
      <c r="E24" s="16"/>
      <c r="G24" s="17"/>
      <c r="H24" s="17"/>
      <c r="I24" s="17"/>
      <c r="J24" s="17"/>
      <c r="K24" s="17"/>
      <c r="L24" s="19"/>
      <c r="M24" s="19"/>
      <c r="N24" s="17"/>
    </row>
    <row r="25" spans="1:14" s="14" customFormat="1" x14ac:dyDescent="0.25">
      <c r="A25" s="13"/>
    </row>
    <row r="26" spans="1:14" s="14" customFormat="1" x14ac:dyDescent="0.25">
      <c r="A26" s="13"/>
    </row>
    <row r="27" spans="1:14" s="14" customFormat="1" x14ac:dyDescent="0.25">
      <c r="A27" s="13"/>
    </row>
  </sheetData>
  <mergeCells count="10">
    <mergeCell ref="A4:E4"/>
    <mergeCell ref="N4:S4"/>
    <mergeCell ref="F1:P3"/>
    <mergeCell ref="Z4:Z5"/>
    <mergeCell ref="AA4:AB4"/>
    <mergeCell ref="F4:J4"/>
    <mergeCell ref="K4:M4"/>
    <mergeCell ref="Y1:Y3"/>
    <mergeCell ref="Y4:Y5"/>
    <mergeCell ref="T4:X4"/>
  </mergeCells>
  <conditionalFormatting sqref="M6:M12">
    <cfRule type="cellIs" dxfId="2" priority="2" operator="between">
      <formula>0.67</formula>
      <formula>1</formula>
    </cfRule>
    <cfRule type="cellIs" dxfId="1" priority="3" operator="between">
      <formula>0.34</formula>
      <formula>0.66</formula>
    </cfRule>
    <cfRule type="cellIs" dxfId="0" priority="4" operator="between">
      <formula>0</formula>
      <formula>0.33</formula>
    </cfRule>
  </conditionalFormatting>
  <pageMargins left="0.25" right="0.25" top="0.75" bottom="0.75" header="0.3" footer="0.3"/>
  <pageSetup paperSize="14" scale="2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6719A1C5030E74CA2B124A4620D9FA1" ma:contentTypeVersion="6" ma:contentTypeDescription="Crear nuevo documento." ma:contentTypeScope="" ma:versionID="4e9f918f88228db5bf0736f41c0c4194">
  <xsd:schema xmlns:xsd="http://www.w3.org/2001/XMLSchema" xmlns:xs="http://www.w3.org/2001/XMLSchema" xmlns:p="http://schemas.microsoft.com/office/2006/metadata/properties" xmlns:ns2="66c967e5-1d55-4081-a88b-a7cc64f2d9c3" targetNamespace="http://schemas.microsoft.com/office/2006/metadata/properties" ma:root="true" ma:fieldsID="ec4ed5730f9059201a7780940742c931" ns2:_="">
    <xsd:import namespace="66c967e5-1d55-4081-a88b-a7cc64f2d9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967e5-1d55-4081-a88b-a7cc64f2d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4BA011-8ECB-49D9-AF6E-7B029B0D16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6306C9C-6DF3-4B86-8900-DE5F7E1946F3}">
  <ds:schemaRefs>
    <ds:schemaRef ds:uri="http://schemas.microsoft.com/sharepoint/v3/contenttype/forms"/>
  </ds:schemaRefs>
</ds:datastoreItem>
</file>

<file path=customXml/itemProps3.xml><?xml version="1.0" encoding="utf-8"?>
<ds:datastoreItem xmlns:ds="http://schemas.openxmlformats.org/officeDocument/2006/customXml" ds:itemID="{D0592520-985F-4055-8CA3-ECAA2E72D4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967e5-1d55-4081-a88b-a7cc64f2d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Tabla</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revision/>
  <dcterms:created xsi:type="dcterms:W3CDTF">2008-07-08T21:30:46Z</dcterms:created>
  <dcterms:modified xsi:type="dcterms:W3CDTF">2021-07-07T13:19:37Z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0x01010076719A1C5030E74CA2B124A4620D9FA1</vt:lpwstr>
  </property>
</Properties>
</file>