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290A5946-42C6-4E33-97C8-E9084D4A9EDC}" xr6:coauthVersionLast="47" xr6:coauthVersionMax="47" xr10:uidLastSave="{00000000-0000-0000-0000-000000000000}"/>
  <bookViews>
    <workbookView xWindow="16008" yWindow="-312" windowWidth="11460" windowHeight="12336" xr2:uid="{00000000-000D-0000-FFFF-FFFF00000000}"/>
  </bookViews>
  <sheets>
    <sheet name="MARZO" sheetId="15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" i="15" l="1"/>
  <c r="V8" i="15"/>
  <c r="W8" i="15"/>
  <c r="T8" i="15"/>
  <c r="P8" i="15"/>
  <c r="Q8" i="15"/>
  <c r="R8" i="15"/>
  <c r="O8" i="15"/>
  <c r="M8" i="15"/>
  <c r="X7" i="15"/>
  <c r="Y7" i="15" s="1"/>
  <c r="X6" i="15"/>
  <c r="Y6" i="15" s="1"/>
  <c r="S6" i="15"/>
  <c r="S7" i="15"/>
  <c r="S8" i="15"/>
  <c r="Z8" i="15"/>
  <c r="M6" i="15"/>
  <c r="M7" i="15"/>
  <c r="X8" i="15" l="1"/>
  <c r="Y8" i="15" s="1"/>
</calcChain>
</file>

<file path=xl/sharedStrings.xml><?xml version="1.0" encoding="utf-8"?>
<sst xmlns="http://schemas.openxmlformats.org/spreadsheetml/2006/main" count="55" uniqueCount="45">
  <si>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</si>
  <si>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</si>
  <si>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</si>
  <si>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</si>
  <si>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</si>
  <si>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</si>
  <si>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</si>
  <si>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</si>
  <si>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</si>
  <si>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</si>
  <si>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</si>
  <si>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</si>
  <si>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</si>
  <si>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</si>
  <si>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</si>
  <si>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</si>
  <si>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</si>
  <si>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</si>
  <si>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</si>
  <si>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</si>
  <si>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</si>
  <si>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</si>
  <si>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</si>
  <si>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</si>
  <si>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</si>
  <si>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</si>
  <si>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</si>
  <si>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</si>
  <si>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</si>
  <si>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</si>
  <si>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Número de centros de salud y unidades hospitalarias de la ESE ISABU mantenidos con infraestructura física mantenida.</t>
  </si>
  <si>
    <t>Número de ambulancias mantenidas en funcionamiento con el fin de mejorar el sistema de referencia y contrareferencia interna de la ESE ISABU.</t>
  </si>
  <si>
    <t>N/A</t>
  </si>
  <si>
    <t>Mantener la infraestructura física de los 22 centros de salud y las 2 unidades hospitalarias de la ESE ISABU.</t>
  </si>
  <si>
    <t>Mantener en funcionamientos las 3 ambulancias con el fin de mejorar el sistema de referencia y contrareferencia interna de la ESE ISABU.</t>
  </si>
  <si>
    <t>ISABU</t>
  </si>
  <si>
    <t>RECURSOS GESTIONADOS</t>
  </si>
  <si>
    <t>BUCARAMANGA EQUITATIVA E INCLUYENTE: UNA CIUDAD DE BIENESTAR</t>
  </si>
  <si>
    <t>Prestación de servicios de salud</t>
  </si>
  <si>
    <t>Salud con calidad, garantía de una ciudad con oportunidades</t>
  </si>
  <si>
    <t>PLAN DE ACCIÓN
INSTITUTO DE SALUD DE BUCARAMANGA</t>
  </si>
  <si>
    <t xml:space="preserve">201020201 E.S.E ISABU
201020102 E.S.E ISABU
</t>
  </si>
  <si>
    <t xml:space="preserve">201020102 E.S.E ISABU
201010301 E.S.E ISABU
201010101 E.S.E ISABU
</t>
  </si>
  <si>
    <t>SGR</t>
  </si>
  <si>
    <t>Germán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</si>
</sst>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[$$-240A]\ #,##0.0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164" fontId="9" fillId="0" borderId="2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10" fillId="2" borderId="4" xfId="107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1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166" fontId="2" fillId="0" borderId="0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9" fontId="2" fillId="0" borderId="2" xfId="109" applyNumberFormat="1" applyFont="1" applyBorder="1" applyAlignment="1">
      <alignment horizontal="center" vertical="center"/>
    </xf>
    <xf numFmtId="165" fontId="3" fillId="0" borderId="2" xfId="108" applyNumberFormat="1" applyFont="1" applyFill="1" applyBorder="1" applyAlignment="1">
      <alignment horizontal="center" vertical="center" wrapText="1"/>
    </xf>
    <xf numFmtId="165" fontId="7" fillId="0" borderId="2" xfId="108" applyNumberFormat="1" applyFont="1" applyFill="1" applyBorder="1" applyAlignment="1">
      <alignment horizontal="center" vertical="center" wrapText="1"/>
    </xf>
    <xf numFmtId="165" fontId="3" fillId="3" borderId="2" xfId="108" applyNumberFormat="1" applyFont="1" applyFill="1" applyBorder="1" applyAlignment="1">
      <alignment horizontal="center" vertical="center" wrapText="1"/>
    </xf>
    <xf numFmtId="165" fontId="1" fillId="0" borderId="2" xfId="108" applyNumberFormat="1" applyFont="1" applyFill="1" applyBorder="1" applyAlignment="1">
      <alignment horizontal="center" vertical="center" wrapText="1"/>
    </xf>
    <xf numFmtId="165" fontId="3" fillId="0" borderId="3" xfId="108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justify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1A140891-2D10-4663-BE40-83A16002325C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883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showGridLines="0" tabSelected="1" zoomScale="60" zoomScaleNormal="60" zoomScaleSheetLayoutView="51" workbookViewId="0">
      <selection activeCell="AA7" sqref="AA7"/>
    </sheetView>
  </sheetViews>
  <sheetFormatPr baseColWidth="10" defaultColWidth="11" defaultRowHeight="15" x14ac:dyDescent="0.25"/>
  <cols>
    <col min="1" max="1" width="23" style="8" customWidth="1"/>
    <col min="2" max="5" width="23" style="1" customWidth="1"/>
    <col min="6" max="6" width="19.19921875" style="1" customWidth="1"/>
    <col min="7" max="7" width="33.8984375" style="1" customWidth="1"/>
    <col min="8" max="8" width="22.09765625" style="1" customWidth="1"/>
    <col min="9" max="9" width="14.8984375" style="1" customWidth="1"/>
    <col min="10" max="10" width="21.19921875" style="1" customWidth="1"/>
    <col min="11" max="11" width="15.8984375" style="1" customWidth="1"/>
    <col min="12" max="13" width="17.5" style="1" customWidth="1"/>
    <col min="14" max="14" width="33.09765625" style="1" customWidth="1"/>
    <col min="15" max="15" width="21.69921875" style="1" customWidth="1"/>
    <col min="16" max="18" width="10.19921875" style="1" customWidth="1"/>
    <col min="19" max="19" width="23.5" style="1" customWidth="1"/>
    <col min="20" max="20" width="21.69921875" style="1" customWidth="1"/>
    <col min="21" max="23" width="10.19921875" style="1" customWidth="1"/>
    <col min="24" max="24" width="23.5" style="1" customWidth="1"/>
    <col min="25" max="25" width="18.29687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65" t="s">
        <v>40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X1" s="68" t="s">
        <v>28</v>
      </c>
      <c r="Y1" s="68"/>
      <c r="Z1" s="45"/>
    </row>
    <row r="2" spans="1:28" ht="15" customHeight="1" x14ac:dyDescent="0.25">
      <c r="A2" s="17">
        <v>44316</v>
      </c>
      <c r="B2" s="1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X2" s="68"/>
      <c r="Y2" s="68"/>
      <c r="Z2" s="45"/>
    </row>
    <row r="3" spans="1:28" ht="15.6" x14ac:dyDescent="0.25"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X3" s="69"/>
      <c r="Y3" s="69"/>
      <c r="Z3" s="39"/>
    </row>
    <row r="4" spans="1:28" s="30" customFormat="1" ht="23.25" customHeight="1" x14ac:dyDescent="0.25">
      <c r="A4" s="70" t="s">
        <v>10</v>
      </c>
      <c r="B4" s="71"/>
      <c r="C4" s="71"/>
      <c r="D4" s="71"/>
      <c r="E4" s="71"/>
      <c r="F4" s="70" t="s">
        <v>11</v>
      </c>
      <c r="G4" s="71"/>
      <c r="H4" s="71"/>
      <c r="I4" s="71"/>
      <c r="J4" s="71"/>
      <c r="K4" s="72" t="s">
        <v>29</v>
      </c>
      <c r="L4" s="72"/>
      <c r="M4" s="72"/>
      <c r="N4" s="72" t="s">
        <v>26</v>
      </c>
      <c r="O4" s="72"/>
      <c r="P4" s="72"/>
      <c r="Q4" s="72"/>
      <c r="R4" s="72"/>
      <c r="S4" s="72"/>
      <c r="T4" s="70" t="s">
        <v>20</v>
      </c>
      <c r="U4" s="71"/>
      <c r="V4" s="71"/>
      <c r="W4" s="71"/>
      <c r="X4" s="71"/>
      <c r="Y4" s="62" t="s">
        <v>21</v>
      </c>
      <c r="Z4" s="60" t="s">
        <v>36</v>
      </c>
      <c r="AA4" s="62" t="s">
        <v>27</v>
      </c>
      <c r="AB4" s="62"/>
    </row>
    <row r="5" spans="1:28" ht="42" customHeight="1" x14ac:dyDescent="0.25">
      <c r="A5" s="34" t="s">
        <v>1</v>
      </c>
      <c r="B5" s="34" t="s">
        <v>6</v>
      </c>
      <c r="C5" s="34" t="s">
        <v>2</v>
      </c>
      <c r="D5" s="41" t="s">
        <v>7</v>
      </c>
      <c r="E5" s="43" t="s">
        <v>22</v>
      </c>
      <c r="F5" s="43" t="s">
        <v>16</v>
      </c>
      <c r="G5" s="43" t="s">
        <v>3</v>
      </c>
      <c r="H5" s="43" t="s">
        <v>17</v>
      </c>
      <c r="I5" s="43" t="s">
        <v>24</v>
      </c>
      <c r="J5" s="43" t="s">
        <v>25</v>
      </c>
      <c r="K5" s="43" t="s">
        <v>4</v>
      </c>
      <c r="L5" s="43" t="s">
        <v>5</v>
      </c>
      <c r="M5" s="43" t="s">
        <v>0</v>
      </c>
      <c r="N5" s="41" t="s">
        <v>9</v>
      </c>
      <c r="O5" s="42" t="s">
        <v>12</v>
      </c>
      <c r="P5" s="43" t="s">
        <v>8</v>
      </c>
      <c r="Q5" s="47" t="s">
        <v>43</v>
      </c>
      <c r="R5" s="43" t="s">
        <v>13</v>
      </c>
      <c r="S5" s="42" t="s">
        <v>23</v>
      </c>
      <c r="T5" s="46" t="s">
        <v>12</v>
      </c>
      <c r="U5" s="47" t="s">
        <v>8</v>
      </c>
      <c r="V5" s="47" t="s">
        <v>43</v>
      </c>
      <c r="W5" s="47" t="s">
        <v>13</v>
      </c>
      <c r="X5" s="50" t="s">
        <v>20</v>
      </c>
      <c r="Y5" s="62"/>
      <c r="Z5" s="61"/>
      <c r="AA5" s="47" t="s">
        <v>14</v>
      </c>
      <c r="AB5" s="43" t="s">
        <v>15</v>
      </c>
    </row>
    <row r="6" spans="1:28" s="6" customFormat="1" ht="105.75" customHeight="1" x14ac:dyDescent="0.25">
      <c r="A6" s="63" t="s">
        <v>37</v>
      </c>
      <c r="B6" s="63" t="s">
        <v>39</v>
      </c>
      <c r="C6" s="63" t="s">
        <v>38</v>
      </c>
      <c r="D6" s="73" t="s">
        <v>33</v>
      </c>
      <c r="E6" s="38" t="s">
        <v>30</v>
      </c>
      <c r="F6" s="35" t="s">
        <v>32</v>
      </c>
      <c r="G6" s="35" t="s">
        <v>32</v>
      </c>
      <c r="H6" s="4"/>
      <c r="I6" s="31"/>
      <c r="J6" s="31"/>
      <c r="K6" s="37">
        <v>24</v>
      </c>
      <c r="L6" s="48">
        <v>24</v>
      </c>
      <c r="M6" s="51">
        <f t="shared" ref="M6:M7" si="0">IF(L6/K6&gt;100%,100%,L6/K6)</f>
        <v>1</v>
      </c>
      <c r="N6" s="4" t="s">
        <v>41</v>
      </c>
      <c r="O6" s="52">
        <v>483172000</v>
      </c>
      <c r="P6" s="53"/>
      <c r="Q6" s="53"/>
      <c r="R6" s="53"/>
      <c r="S6" s="54">
        <f>SUM(O6:R6)</f>
        <v>483172000</v>
      </c>
      <c r="T6" s="55">
        <v>50389000</v>
      </c>
      <c r="U6" s="53"/>
      <c r="V6" s="53"/>
      <c r="W6" s="53"/>
      <c r="X6" s="54">
        <f>SUM(T6:W6)</f>
        <v>50389000</v>
      </c>
      <c r="Y6" s="19">
        <f>IFERROR(X6/S6,"-")</f>
        <v>0.10428791403475367</v>
      </c>
      <c r="Z6" s="18">
        <v>65879000</v>
      </c>
      <c r="AA6" s="5" t="s">
        <v>35</v>
      </c>
      <c r="AB6" s="44" t="s">
        <v>44</v>
      </c>
    </row>
    <row r="7" spans="1:28" s="6" customFormat="1" ht="167.25" customHeight="1" x14ac:dyDescent="0.25">
      <c r="A7" s="63"/>
      <c r="B7" s="63"/>
      <c r="C7" s="63"/>
      <c r="D7" s="73" t="s">
        <v>34</v>
      </c>
      <c r="E7" s="36" t="s">
        <v>31</v>
      </c>
      <c r="F7" s="7" t="s">
        <v>32</v>
      </c>
      <c r="G7" s="7" t="s">
        <v>32</v>
      </c>
      <c r="H7" s="4"/>
      <c r="I7" s="31"/>
      <c r="J7" s="31"/>
      <c r="K7" s="37">
        <v>3</v>
      </c>
      <c r="L7" s="49">
        <v>3</v>
      </c>
      <c r="M7" s="2">
        <f t="shared" si="0"/>
        <v>1</v>
      </c>
      <c r="N7" s="4" t="s">
        <v>42</v>
      </c>
      <c r="O7" s="56">
        <v>251846000</v>
      </c>
      <c r="P7" s="53"/>
      <c r="Q7" s="53"/>
      <c r="R7" s="53"/>
      <c r="S7" s="54">
        <f>SUM(O7:R7)</f>
        <v>251846000</v>
      </c>
      <c r="T7" s="55">
        <v>49305000</v>
      </c>
      <c r="U7" s="53"/>
      <c r="V7" s="53"/>
      <c r="W7" s="53"/>
      <c r="X7" s="54">
        <f>SUM(T7:W7)</f>
        <v>49305000</v>
      </c>
      <c r="Y7" s="19">
        <f>IFERROR(X7/S7,"-")</f>
        <v>0.19577440181698338</v>
      </c>
      <c r="Z7" s="18"/>
      <c r="AA7" s="5" t="s">
        <v>35</v>
      </c>
      <c r="AB7" s="44" t="s">
        <v>44</v>
      </c>
    </row>
    <row r="8" spans="1:28" ht="27.75" customHeight="1" x14ac:dyDescent="0.25">
      <c r="A8" s="23"/>
      <c r="B8" s="24"/>
      <c r="C8" s="24"/>
      <c r="D8" s="24"/>
      <c r="E8" s="29"/>
      <c r="F8" s="24"/>
      <c r="G8" s="24"/>
      <c r="H8" s="33"/>
      <c r="I8" s="24"/>
      <c r="J8" s="24"/>
      <c r="K8" s="25"/>
      <c r="L8" s="32" t="s">
        <v>19</v>
      </c>
      <c r="M8" s="20">
        <f>AVERAGE(M6:M7)</f>
        <v>1</v>
      </c>
      <c r="N8" s="21"/>
      <c r="O8" s="57">
        <f>SUM(O6:O7)</f>
        <v>735018000</v>
      </c>
      <c r="P8" s="57">
        <f t="shared" ref="P8:R8" si="1">SUM(P6:P7)</f>
        <v>0</v>
      </c>
      <c r="Q8" s="57">
        <f t="shared" si="1"/>
        <v>0</v>
      </c>
      <c r="R8" s="57">
        <f t="shared" si="1"/>
        <v>0</v>
      </c>
      <c r="S8" s="22">
        <f>SUM(S6:S7)</f>
        <v>735018000</v>
      </c>
      <c r="T8" s="57">
        <f>SUM(T6:T7)</f>
        <v>99694000</v>
      </c>
      <c r="U8" s="57">
        <f t="shared" ref="U8:W8" si="2">SUM(U6:U7)</f>
        <v>0</v>
      </c>
      <c r="V8" s="57">
        <f t="shared" si="2"/>
        <v>0</v>
      </c>
      <c r="W8" s="57">
        <f t="shared" si="2"/>
        <v>0</v>
      </c>
      <c r="X8" s="22">
        <f>SUM(X6:X7)</f>
        <v>99694000</v>
      </c>
      <c r="Y8" s="26">
        <f>IFERROR(X8/S8,"-")</f>
        <v>0.13563477357017106</v>
      </c>
      <c r="Z8" s="22">
        <f>SUM(Z6:Z7)</f>
        <v>65879000</v>
      </c>
      <c r="AA8" s="27"/>
      <c r="AB8" s="28"/>
    </row>
    <row r="9" spans="1:28" s="10" customFormat="1" x14ac:dyDescent="0.25">
      <c r="A9" s="11"/>
      <c r="B9" s="12"/>
      <c r="C9" s="12"/>
      <c r="D9" s="12"/>
      <c r="E9" s="12"/>
      <c r="G9" s="13"/>
      <c r="H9" s="13"/>
      <c r="I9" s="13"/>
      <c r="J9" s="13"/>
      <c r="K9" s="13"/>
      <c r="L9" s="14"/>
      <c r="M9" s="14"/>
      <c r="N9" s="13"/>
    </row>
    <row r="10" spans="1:28" s="10" customFormat="1" x14ac:dyDescent="0.25">
      <c r="A10" s="11"/>
      <c r="B10" s="64"/>
      <c r="C10" s="12"/>
      <c r="D10" s="12"/>
      <c r="E10" s="12"/>
      <c r="G10" s="13"/>
      <c r="H10" s="13"/>
      <c r="I10" s="13"/>
      <c r="J10" s="13"/>
      <c r="K10" s="13"/>
      <c r="L10" s="14"/>
      <c r="M10" s="14"/>
      <c r="N10" s="13"/>
    </row>
    <row r="11" spans="1:28" s="10" customFormat="1" x14ac:dyDescent="0.25">
      <c r="A11" s="11"/>
      <c r="B11" s="64"/>
      <c r="C11" s="12"/>
      <c r="D11" s="12"/>
      <c r="G11" s="13"/>
      <c r="H11" s="13"/>
      <c r="I11" s="13"/>
      <c r="J11" s="13"/>
      <c r="K11" s="13"/>
      <c r="L11" s="14"/>
      <c r="M11" s="14"/>
      <c r="N11" s="13"/>
    </row>
    <row r="12" spans="1:28" s="10" customFormat="1" x14ac:dyDescent="0.25">
      <c r="A12" s="11"/>
      <c r="B12" s="12"/>
      <c r="C12" s="12"/>
      <c r="D12" s="12"/>
      <c r="G12" s="13"/>
      <c r="H12" s="13"/>
      <c r="I12" s="13"/>
      <c r="J12" s="13"/>
      <c r="K12" s="13"/>
      <c r="L12" s="14"/>
      <c r="M12" s="14"/>
      <c r="N12" s="13"/>
    </row>
    <row r="13" spans="1:28" s="10" customFormat="1" x14ac:dyDescent="0.25">
      <c r="A13" s="11"/>
      <c r="B13" s="12"/>
      <c r="C13" s="12"/>
      <c r="D13" s="12"/>
      <c r="G13" s="13"/>
      <c r="H13" s="13"/>
      <c r="I13" s="13"/>
      <c r="J13" s="13"/>
      <c r="K13" s="13"/>
      <c r="L13" s="14"/>
      <c r="M13" s="14"/>
      <c r="N13" s="58"/>
      <c r="O13" s="59"/>
    </row>
    <row r="14" spans="1:28" s="10" customFormat="1" x14ac:dyDescent="0.25">
      <c r="A14" s="11"/>
      <c r="B14" s="12"/>
      <c r="C14" s="12"/>
      <c r="D14" s="12"/>
      <c r="G14" s="13"/>
      <c r="H14" s="13"/>
      <c r="I14" s="13"/>
      <c r="J14" s="13"/>
      <c r="K14" s="13"/>
      <c r="L14" s="14"/>
      <c r="M14" s="14"/>
      <c r="N14" s="13"/>
    </row>
    <row r="15" spans="1:28" s="10" customFormat="1" x14ac:dyDescent="0.25">
      <c r="A15" s="11"/>
      <c r="B15" s="12"/>
      <c r="C15" s="12"/>
      <c r="D15" s="12"/>
      <c r="E15" s="12"/>
      <c r="G15" s="13"/>
      <c r="H15" s="13"/>
      <c r="I15" s="13"/>
      <c r="J15" s="13"/>
      <c r="K15" s="13"/>
      <c r="L15" s="14"/>
      <c r="M15" s="14"/>
      <c r="N15" s="13"/>
    </row>
    <row r="16" spans="1:28" s="10" customFormat="1" x14ac:dyDescent="0.25">
      <c r="A16" s="9"/>
    </row>
    <row r="17" spans="1:23" s="10" customFormat="1" x14ac:dyDescent="0.25">
      <c r="A17" s="9"/>
    </row>
    <row r="18" spans="1:23" s="10" customFormat="1" x14ac:dyDescent="0.25">
      <c r="A18" s="9"/>
    </row>
    <row r="19" spans="1:23" s="10" customFormat="1" x14ac:dyDescent="0.25">
      <c r="A19" s="11"/>
      <c r="B19" s="12"/>
      <c r="C19" s="12"/>
      <c r="D19" s="12"/>
      <c r="E19" s="12"/>
      <c r="G19" s="13"/>
      <c r="H19" s="13"/>
      <c r="I19" s="13"/>
      <c r="J19" s="13"/>
      <c r="K19" s="13"/>
      <c r="L19" s="15"/>
      <c r="M19" s="15"/>
      <c r="N19" s="13"/>
      <c r="R19" s="40"/>
      <c r="W19" s="40"/>
    </row>
    <row r="20" spans="1:23" s="10" customFormat="1" x14ac:dyDescent="0.25">
      <c r="A20" s="9"/>
      <c r="R20" s="40"/>
      <c r="W20" s="40"/>
    </row>
    <row r="21" spans="1:23" s="10" customFormat="1" x14ac:dyDescent="0.25">
      <c r="A21" s="9"/>
      <c r="R21" s="40"/>
      <c r="W21" s="40"/>
    </row>
    <row r="22" spans="1:23" s="10" customFormat="1" x14ac:dyDescent="0.25">
      <c r="A22" s="9"/>
    </row>
  </sheetData>
  <mergeCells count="14">
    <mergeCell ref="B10:B11"/>
    <mergeCell ref="F1:Q3"/>
    <mergeCell ref="X1:Y3"/>
    <mergeCell ref="A4:E4"/>
    <mergeCell ref="F4:J4"/>
    <mergeCell ref="K4:M4"/>
    <mergeCell ref="N4:S4"/>
    <mergeCell ref="T4:X4"/>
    <mergeCell ref="Y4:Y5"/>
    <mergeCell ref="Z4:Z5"/>
    <mergeCell ref="AA4:AB4"/>
    <mergeCell ref="A6:A7"/>
    <mergeCell ref="B6:B7"/>
    <mergeCell ref="C6:C7"/>
  </mergeCells>
  <conditionalFormatting sqref="M6:M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2021-06-13T14:37:42Z</dcterms:modified>
</cp:coreProperties>
</file>