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F48544E1-8198-4745-AFC4-BCC021C97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1" i="14" l="1"/>
  <c r="A12" i="14"/>
  <c r="AC12" i="14"/>
  <c r="AB10" i="14"/>
  <c r="AA10" i="14"/>
  <c r="U10" i="14"/>
  <c r="S12" i="14"/>
  <c r="W12" i="14"/>
  <c r="X12" i="14"/>
  <c r="Y12" i="14"/>
  <c r="Z12" i="14"/>
  <c r="Q12" i="14"/>
  <c r="R12" i="14"/>
  <c r="T12" i="14"/>
  <c r="P12" i="14"/>
  <c r="U12" i="14" l="1"/>
  <c r="V11" i="14"/>
  <c r="AA11" i="14" s="1"/>
  <c r="N11" i="14"/>
  <c r="V10" i="14"/>
  <c r="N10" i="14"/>
  <c r="N12" i="14"/>
  <c r="AB11" i="14" l="1"/>
  <c r="AA12" i="14"/>
  <c r="AB12" i="14" s="1"/>
  <c r="V12" i="14"/>
</calcChain>
</file>

<file path=xl/sharedStrings.xml><?xml version="1.0" encoding="utf-8"?>
<sst xmlns="http://schemas.openxmlformats.org/spreadsheetml/2006/main" count="60" uniqueCount="50">
  <si>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</si>
  <si>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</si>
  <si>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</si>
  <si>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</si>
  <si>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</si>
  <si>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</si>
  <si>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</si>
  <si>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</si>
  <si>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</si>
  <si>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</si>
  <si>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</si>
  <si>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</si>
  <si>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</si>
  <si>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</si>
  <si>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</si>
  <si>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</si>
  <si>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</si>
  <si>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</si>
  <si>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</si>
  <si>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</si>
  <si>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</si>
  <si>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</si>
  <si>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</si>
  <si>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</si>
  <si>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</si>
  <si>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</si>
  <si>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</si>
  <si>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</si>
  <si>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</si>
  <si>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</si>
  <si>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</si>
  <si>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</si>
  <si>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</si>
  <si>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</si>
  <si>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</si>
  <si>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</si>
  <si>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</si>
  <si>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</si>
  <si>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</si>
  <si>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</si>
  <si>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</si>
  <si>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Salud con calidad, garantía de una ciudad con oportunidades</t>
  </si>
  <si>
    <t>Prestación de servicios de salud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</si>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</sst>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9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2"/>
  <sheetViews>
    <sheetView tabSelected="1" topLeftCell="K1" zoomScale="70" zoomScaleNormal="70" workbookViewId="0">
      <selection activeCell="R9" sqref="R9"/>
    </sheetView>
  </sheetViews>
  <sheetFormatPr baseColWidth="10" defaultRowHeight="13.8" x14ac:dyDescent="0.25"/>
  <cols>
    <col min="1" max="1" width="9.69921875" style="2" customWidth="1"/>
    <col min="2" max="2" width="16.5" style="2" customWidth="1"/>
    <col min="3" max="3" width="18.5" style="2" customWidth="1"/>
    <col min="4" max="4" width="15.296875" style="2" customWidth="1"/>
    <col min="5" max="6" width="29.09765625" style="2" customWidth="1"/>
    <col min="7" max="7" width="21.59765625" style="2" customWidth="1"/>
    <col min="8" max="8" width="35.3984375" style="2" customWidth="1"/>
    <col min="9" max="9" width="32.796875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296875" style="2" bestFit="1" customWidth="1"/>
    <col min="15" max="15" width="14.69921875" style="2" customWidth="1"/>
    <col min="16" max="20" width="16.296875" style="2" customWidth="1"/>
    <col min="21" max="21" width="20.8984375" style="2" customWidth="1"/>
    <col min="22" max="27" width="16.8984375" style="2" customWidth="1"/>
    <col min="28" max="28" width="13.69921875" style="2" customWidth="1"/>
    <col min="29" max="29" width="16.8984375" style="2" customWidth="1"/>
    <col min="30" max="31" width="15.3984375" style="2" customWidth="1"/>
    <col min="32" max="16384" width="11.19921875" style="2"/>
  </cols>
  <sheetData>
    <row r="2" spans="1:31" x14ac:dyDescent="0.25">
      <c r="A2" s="52"/>
      <c r="B2" s="50" t="s">
        <v>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46" t="s">
        <v>34</v>
      </c>
      <c r="AD2" s="46"/>
      <c r="AE2" s="46"/>
    </row>
    <row r="3" spans="1:31" x14ac:dyDescent="0.25">
      <c r="A3" s="5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7" t="s">
        <v>38</v>
      </c>
      <c r="AD3" s="47"/>
      <c r="AE3" s="47"/>
    </row>
    <row r="4" spans="1:31" x14ac:dyDescent="0.25">
      <c r="A4" s="5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47" t="s">
        <v>35</v>
      </c>
      <c r="AD4" s="47"/>
      <c r="AE4" s="47"/>
    </row>
    <row r="5" spans="1:31" x14ac:dyDescent="0.25">
      <c r="A5" s="52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47" t="s">
        <v>33</v>
      </c>
      <c r="AD5" s="47"/>
      <c r="AE5" s="47"/>
    </row>
    <row r="6" spans="1:31" x14ac:dyDescent="0.25">
      <c r="A6" s="53" t="s">
        <v>31</v>
      </c>
      <c r="B6" s="53"/>
      <c r="C6" s="53"/>
      <c r="D6" s="55">
        <v>44385</v>
      </c>
      <c r="E6" s="55"/>
      <c r="F6" s="55"/>
      <c r="G6" s="55"/>
      <c r="H6" s="55"/>
      <c r="I6" s="55"/>
      <c r="J6" s="55"/>
      <c r="K6" s="55"/>
      <c r="L6" s="5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spans="1:31" x14ac:dyDescent="0.25">
      <c r="A7" s="54" t="s">
        <v>32</v>
      </c>
      <c r="B7" s="54"/>
      <c r="C7" s="54"/>
      <c r="D7" s="56">
        <v>44377</v>
      </c>
      <c r="E7" s="56"/>
      <c r="F7" s="56"/>
      <c r="G7" s="56"/>
      <c r="H7" s="56"/>
      <c r="I7" s="56"/>
      <c r="J7" s="56"/>
      <c r="K7" s="56"/>
      <c r="L7" s="5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5"/>
      <c r="AE7" s="6"/>
    </row>
    <row r="8" spans="1:31" x14ac:dyDescent="0.25">
      <c r="A8" s="7"/>
      <c r="B8" s="49" t="s">
        <v>10</v>
      </c>
      <c r="C8" s="49"/>
      <c r="D8" s="49"/>
      <c r="E8" s="49"/>
      <c r="F8" s="49"/>
      <c r="G8" s="49" t="s">
        <v>11</v>
      </c>
      <c r="H8" s="49"/>
      <c r="I8" s="49"/>
      <c r="J8" s="49"/>
      <c r="K8" s="49"/>
      <c r="L8" s="49" t="s">
        <v>26</v>
      </c>
      <c r="M8" s="49"/>
      <c r="N8" s="49"/>
      <c r="O8" s="49" t="s">
        <v>24</v>
      </c>
      <c r="P8" s="49"/>
      <c r="Q8" s="49"/>
      <c r="R8" s="49"/>
      <c r="S8" s="49"/>
      <c r="T8" s="49"/>
      <c r="U8" s="49"/>
      <c r="V8" s="49" t="s">
        <v>18</v>
      </c>
      <c r="W8" s="49"/>
      <c r="X8" s="49"/>
      <c r="Y8" s="49"/>
      <c r="Z8" s="49"/>
      <c r="AA8" s="49"/>
      <c r="AB8" s="48" t="s">
        <v>19</v>
      </c>
      <c r="AC8" s="48" t="s">
        <v>27</v>
      </c>
      <c r="AD8" s="48" t="s">
        <v>25</v>
      </c>
      <c r="AE8" s="48"/>
    </row>
    <row r="9" spans="1:31" ht="41.4" x14ac:dyDescent="0.25">
      <c r="A9" s="21" t="s">
        <v>30</v>
      </c>
      <c r="B9" s="20" t="s">
        <v>1</v>
      </c>
      <c r="C9" s="21" t="s">
        <v>6</v>
      </c>
      <c r="D9" s="21" t="s">
        <v>2</v>
      </c>
      <c r="E9" s="21" t="s">
        <v>7</v>
      </c>
      <c r="F9" s="20" t="s">
        <v>20</v>
      </c>
      <c r="G9" s="20" t="s">
        <v>15</v>
      </c>
      <c r="H9" s="20" t="s">
        <v>3</v>
      </c>
      <c r="I9" s="20" t="s">
        <v>16</v>
      </c>
      <c r="J9" s="20" t="s">
        <v>22</v>
      </c>
      <c r="K9" s="20" t="s">
        <v>23</v>
      </c>
      <c r="L9" s="20" t="s">
        <v>4</v>
      </c>
      <c r="M9" s="20" t="s">
        <v>5</v>
      </c>
      <c r="N9" s="20" t="s">
        <v>0</v>
      </c>
      <c r="O9" s="21" t="s">
        <v>9</v>
      </c>
      <c r="P9" s="20" t="s">
        <v>37</v>
      </c>
      <c r="Q9" s="20" t="s">
        <v>8</v>
      </c>
      <c r="R9" s="20" t="s">
        <v>28</v>
      </c>
      <c r="S9" s="20" t="s">
        <v>36</v>
      </c>
      <c r="T9" s="20" t="s">
        <v>12</v>
      </c>
      <c r="U9" s="20" t="s">
        <v>21</v>
      </c>
      <c r="V9" s="20" t="s">
        <v>37</v>
      </c>
      <c r="W9" s="20" t="s">
        <v>8</v>
      </c>
      <c r="X9" s="20" t="s">
        <v>28</v>
      </c>
      <c r="Y9" s="20" t="s">
        <v>36</v>
      </c>
      <c r="Z9" s="20" t="s">
        <v>12</v>
      </c>
      <c r="AA9" s="20" t="s">
        <v>29</v>
      </c>
      <c r="AB9" s="48"/>
      <c r="AC9" s="48"/>
      <c r="AD9" s="20" t="s">
        <v>13</v>
      </c>
      <c r="AE9" s="20" t="s">
        <v>14</v>
      </c>
    </row>
    <row r="10" spans="1:31" ht="63.6" customHeight="1" x14ac:dyDescent="0.25">
      <c r="A10" s="12">
        <v>36</v>
      </c>
      <c r="B10" s="44" t="s">
        <v>40</v>
      </c>
      <c r="C10" s="44" t="s">
        <v>41</v>
      </c>
      <c r="D10" s="44" t="s">
        <v>42</v>
      </c>
      <c r="E10" s="22" t="s">
        <v>43</v>
      </c>
      <c r="F10" s="23" t="s">
        <v>44</v>
      </c>
      <c r="G10" s="24"/>
      <c r="H10" s="24"/>
      <c r="I10" s="24"/>
      <c r="J10" s="25">
        <v>44197</v>
      </c>
      <c r="K10" s="25">
        <v>44561</v>
      </c>
      <c r="L10" s="26">
        <v>24</v>
      </c>
      <c r="M10" s="41">
        <v>24</v>
      </c>
      <c r="N10" s="27">
        <f t="shared" ref="N10:N11" si="0">IF(M10/L10&gt;100%,100%,M10/L10)</f>
        <v>1</v>
      </c>
      <c r="O10" s="24" t="s">
        <v>49</v>
      </c>
      <c r="P10" s="26"/>
      <c r="Q10" s="28"/>
      <c r="R10" s="28"/>
      <c r="S10" s="34">
        <v>483172000</v>
      </c>
      <c r="T10" s="34"/>
      <c r="U10" s="35">
        <f>SUM(P10:T10)</f>
        <v>483172000</v>
      </c>
      <c r="V10" s="36" t="str">
        <f>IFERROR(U10/T10,"-")</f>
        <v>-</v>
      </c>
      <c r="W10" s="37"/>
      <c r="X10" s="38"/>
      <c r="Y10" s="37">
        <v>70941031.25</v>
      </c>
      <c r="Z10" s="39"/>
      <c r="AA10" s="45">
        <f>SUM(V10:Z10)</f>
        <v>70941031.25</v>
      </c>
      <c r="AB10" s="29">
        <f>IFERROR(AA10/U10,"-")</f>
        <v>0.14682355610424444</v>
      </c>
      <c r="AC10" s="37">
        <v>32939737.5</v>
      </c>
      <c r="AD10" s="30" t="s">
        <v>45</v>
      </c>
      <c r="AE10" s="31" t="s">
        <v>48</v>
      </c>
    </row>
    <row r="11" spans="1:31" ht="84.6" customHeight="1" x14ac:dyDescent="0.25">
      <c r="A11" s="21">
        <v>37</v>
      </c>
      <c r="B11" s="44" t="s">
        <v>40</v>
      </c>
      <c r="C11" s="44" t="s">
        <v>41</v>
      </c>
      <c r="D11" s="44" t="s">
        <v>42</v>
      </c>
      <c r="E11" s="22" t="s">
        <v>46</v>
      </c>
      <c r="F11" s="22" t="s">
        <v>47</v>
      </c>
      <c r="G11" s="1"/>
      <c r="H11" s="1"/>
      <c r="I11" s="24"/>
      <c r="J11" s="25">
        <v>44197</v>
      </c>
      <c r="K11" s="25">
        <v>44561</v>
      </c>
      <c r="L11" s="26">
        <v>3</v>
      </c>
      <c r="M11" s="42">
        <v>3</v>
      </c>
      <c r="N11" s="27">
        <f t="shared" si="0"/>
        <v>1</v>
      </c>
      <c r="O11" s="43">
        <v>201020102</v>
      </c>
      <c r="P11" s="32"/>
      <c r="Q11" s="28"/>
      <c r="R11" s="28"/>
      <c r="S11" s="40">
        <v>251846000</v>
      </c>
      <c r="T11" s="40"/>
      <c r="U11" s="35">
        <f>SUM(P11:T11)</f>
        <v>251846000</v>
      </c>
      <c r="V11" s="36" t="str">
        <f>IFERROR(U11/T11,"-")</f>
        <v>-</v>
      </c>
      <c r="W11" s="37"/>
      <c r="X11" s="38"/>
      <c r="Y11" s="37">
        <v>60791219</v>
      </c>
      <c r="Z11" s="39"/>
      <c r="AA11" s="45">
        <f>SUM(V11:Z11)</f>
        <v>60791219</v>
      </c>
      <c r="AB11" s="29">
        <f>IFERROR(AA11/U11,"-")</f>
        <v>0.24138250756414634</v>
      </c>
      <c r="AC11" s="33"/>
      <c r="AD11" s="30" t="s">
        <v>45</v>
      </c>
      <c r="AE11" s="31" t="s">
        <v>48</v>
      </c>
    </row>
    <row r="12" spans="1:31" x14ac:dyDescent="0.25">
      <c r="A12" s="13">
        <f>SUM(--(FREQUENCY(A10:A11,A10:A11)&gt;0))</f>
        <v>2</v>
      </c>
      <c r="B12" s="15"/>
      <c r="C12" s="16"/>
      <c r="D12" s="16"/>
      <c r="E12" s="16"/>
      <c r="F12" s="16"/>
      <c r="G12" s="16"/>
      <c r="H12" s="16"/>
      <c r="I12" s="16"/>
      <c r="J12" s="16"/>
      <c r="K12" s="17"/>
      <c r="L12" s="18"/>
      <c r="M12" s="14" t="s">
        <v>17</v>
      </c>
      <c r="N12" s="8">
        <f>IFERROR(AVERAGE(N10:N11),"-")</f>
        <v>1</v>
      </c>
      <c r="O12" s="9"/>
      <c r="P12" s="19">
        <f>SUM(P10:P11)</f>
        <v>0</v>
      </c>
      <c r="Q12" s="19">
        <f t="shared" ref="Q12:T12" si="1">SUM(Q10:Q11)</f>
        <v>0</v>
      </c>
      <c r="R12" s="19">
        <f t="shared" si="1"/>
        <v>0</v>
      </c>
      <c r="S12" s="19">
        <f>SUM(S10:S11)</f>
        <v>735018000</v>
      </c>
      <c r="T12" s="19">
        <f t="shared" si="1"/>
        <v>0</v>
      </c>
      <c r="U12" s="10">
        <f>SUM(U10:U11)</f>
        <v>735018000</v>
      </c>
      <c r="V12" s="19">
        <f>SUM(V10:V11)</f>
        <v>0</v>
      </c>
      <c r="W12" s="19">
        <f t="shared" ref="W12:Z12" si="2">SUM(W10:W11)</f>
        <v>0</v>
      </c>
      <c r="X12" s="19">
        <f t="shared" si="2"/>
        <v>0</v>
      </c>
      <c r="Y12" s="19">
        <f t="shared" si="2"/>
        <v>131732250.25</v>
      </c>
      <c r="Z12" s="19">
        <f t="shared" si="2"/>
        <v>0</v>
      </c>
      <c r="AA12" s="10">
        <f>SUM(AA10:AA11)</f>
        <v>131732250.25</v>
      </c>
      <c r="AB12" s="11">
        <f>IFERROR(AA12/U12,"-")</f>
        <v>0.17922316222187756</v>
      </c>
      <c r="AC12" s="10">
        <f>SUM(AC10:AC11)</f>
        <v>32939737.5</v>
      </c>
      <c r="AD12" s="9"/>
      <c r="AE12" s="9"/>
    </row>
  </sheetData>
  <mergeCells count="18">
    <mergeCell ref="A2:A5"/>
    <mergeCell ref="A6:C6"/>
    <mergeCell ref="A7:C7"/>
    <mergeCell ref="D6:L6"/>
    <mergeCell ref="D7:L7"/>
    <mergeCell ref="B8:F8"/>
    <mergeCell ref="G8:K8"/>
    <mergeCell ref="B2:AB5"/>
    <mergeCell ref="L8:N8"/>
    <mergeCell ref="O8:U8"/>
    <mergeCell ref="V8:AA8"/>
    <mergeCell ref="AB8:AB9"/>
    <mergeCell ref="AC2:AE2"/>
    <mergeCell ref="AC3:AE3"/>
    <mergeCell ref="AC4:AE4"/>
    <mergeCell ref="AC5:AE5"/>
    <mergeCell ref="AC8:AC9"/>
    <mergeCell ref="AD8:AE8"/>
  </mergeCells>
  <conditionalFormatting sqref="N10: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2021-07-27T20:33:08Z</dcterms:modified>
</cp:coreProperties>
</file>