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"/>
    </mc:Choice>
  </mc:AlternateContent>
  <xr:revisionPtr revIDLastSave="0" documentId="13_ncr:1_{227066C3-6447-4C03-BAF2-2A505A01A0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0" i="12" l="1"/>
  <c r="S9" i="12"/>
  <c r="S8" i="12"/>
  <c r="X8" i="12"/>
  <c r="Y8" i="12"/>
  <c r="S7" i="12"/>
  <c r="S6" i="12"/>
  <c r="X6" i="12"/>
  <c r="X7" i="12"/>
  <c r="X9" i="12"/>
  <c r="U10" i="12"/>
  <c r="T10" i="12"/>
  <c r="Y9" i="12"/>
  <c r="Y7" i="12"/>
  <c r="Y6" i="12"/>
  <c r="P10" i="12"/>
  <c r="Q10" i="12"/>
  <c r="R10" i="12"/>
  <c r="V10" i="12"/>
  <c r="W10" i="12"/>
  <c r="S10" i="12"/>
  <c r="Y10" i="12"/>
  <c r="Z10" i="12"/>
  <c r="M9" i="12"/>
  <c r="M8" i="12"/>
  <c r="M7" i="12"/>
  <c r="M6" i="12"/>
  <c r="M10" i="12"/>
</calcChain>
</file>

<file path=xl/sharedStrings.xml><?xml version="1.0" encoding="utf-8"?>
<sst xmlns="http://schemas.openxmlformats.org/spreadsheetml/2006/main" count="76" uniqueCount="50">
  <si>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</si>
  <si>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</si>
  <si>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</si>
  <si>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</si>
  <si>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</si>
  <si>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</si>
  <si>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</si>
  <si>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</si>
  <si>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</si>
  <si>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</si>
  <si>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</si>
  <si>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</si>
  <si>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</si>
  <si>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</si>
  <si>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</si>
  <si>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</si>
  <si>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</si>
  <si>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</si>
  <si>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</si>
  <si>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</si>
  <si>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</si>
  <si>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</si>
  <si>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</si>
  <si>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</si>
  <si>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</si>
  <si>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</si>
  <si>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</si>
  <si>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</si>
  <si>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</si>
  <si>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</si>
  <si>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N/A</t>
  </si>
  <si>
    <t>Tratar 6.400  toneladas de residuos en la planta de compostaje.</t>
  </si>
  <si>
    <t>Número de toneladas de residuos tratados en la planta de compostaje.</t>
  </si>
  <si>
    <t>Clausurar 4 hectáreas en el sitio de disposicion final El Carrasco.</t>
  </si>
  <si>
    <t>Número de hectáreas clausuradas en el sitio de disposición final El Carrasco.</t>
  </si>
  <si>
    <t>Reciclar 5.000 toneladas en la ruta selectiva de la EMAB.</t>
  </si>
  <si>
    <t>Número de toneladas recicladas en la ruta selectiva de la EMAB.</t>
  </si>
  <si>
    <t>Formular e implementar 1 estrategia de fortalecimiento operativo de la EMAB.</t>
  </si>
  <si>
    <t>Número de estrategias de fortalecimiento operativo de la EMAB formulados e implementados.</t>
  </si>
  <si>
    <t>EMAB</t>
  </si>
  <si>
    <t>PLAN DE ACCIÓN
EMPRESA DE ASEO DE BUCARAMANGA S.A. E.S.P</t>
  </si>
  <si>
    <t>BUCARAMANGA SOSTENIBLE: UNA REGIÓN CON FUTURO</t>
  </si>
  <si>
    <t>Bucaramanga Una Eco-Ciudad</t>
  </si>
  <si>
    <t>Manejo Integral De Residuos Sólidos, Impacto Positivo En La Calidad De Vida</t>
  </si>
  <si>
    <t>RECURSOS GESTIONADOS</t>
  </si>
  <si>
    <t>Pedro Salazar</t>
  </si>
  <si>
    <t>5410702
5410704</t>
  </si>
  <si>
    <t>5410701
54118
5411302
5411301
05410710</t>
  </si>
  <si>
    <t>SGR</t>
  </si>
  <si>
    <t>TOTAL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</si>
</sst>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4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Calibri  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2" fontId="0" fillId="0" borderId="2" xfId="109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vertical="center"/>
    </xf>
    <xf numFmtId="0" fontId="13" fillId="3" borderId="2" xfId="0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2" fontId="0" fillId="3" borderId="2" xfId="109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09" builtinId="7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7</xdr:col>
      <xdr:colOff>137864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"/>
  <sheetViews>
    <sheetView showGridLines="0" tabSelected="1" topLeftCell="J1" zoomScale="70" zoomScaleNormal="70" zoomScaleSheetLayoutView="51" workbookViewId="0">
      <selection activeCell="X11" sqref="X11"/>
    </sheetView>
  </sheetViews>
  <sheetFormatPr baseColWidth="10" defaultColWidth="11" defaultRowHeight="15"/>
  <cols>
    <col min="1" max="1" width="18" style="11" customWidth="1"/>
    <col min="2" max="2" width="15" style="1" customWidth="1"/>
    <col min="3" max="3" width="20" style="1" customWidth="1"/>
    <col min="4" max="5" width="23" style="1" customWidth="1"/>
    <col min="6" max="6" width="15.09765625" style="1" customWidth="1"/>
    <col min="7" max="7" width="17.5" style="1" customWidth="1"/>
    <col min="8" max="8" width="14" style="1" customWidth="1"/>
    <col min="9" max="9" width="11" style="1" customWidth="1"/>
    <col min="10" max="10" width="14.8984375" style="1" customWidth="1"/>
    <col min="11" max="11" width="15.59765625" style="1" bestFit="1" customWidth="1"/>
    <col min="12" max="12" width="15.3984375" style="1" bestFit="1" customWidth="1"/>
    <col min="13" max="13" width="12.3984375" style="1" bestFit="1" customWidth="1"/>
    <col min="14" max="14" width="11.09765625" style="1" customWidth="1"/>
    <col min="15" max="15" width="15.69921875" style="1" customWidth="1"/>
    <col min="16" max="18" width="9" style="1" customWidth="1"/>
    <col min="19" max="19" width="20.59765625" style="1" customWidth="1"/>
    <col min="20" max="20" width="17.69921875" style="1" customWidth="1"/>
    <col min="21" max="23" width="10.59765625" style="1" customWidth="1"/>
    <col min="24" max="24" width="17.59765625" style="1" customWidth="1"/>
    <col min="25" max="25" width="15.59765625" style="1" bestFit="1" customWidth="1"/>
    <col min="26" max="26" width="19.09765625" style="1" customWidth="1"/>
    <col min="27" max="27" width="16.3984375" style="1" bestFit="1" customWidth="1"/>
    <col min="28" max="28" width="16.59765625" style="1" bestFit="1" customWidth="1"/>
    <col min="29" max="16384" width="11" style="1"/>
  </cols>
  <sheetData>
    <row r="1" spans="1:28" ht="31.2">
      <c r="A1" s="3" t="s">
        <v>18</v>
      </c>
      <c r="F1" s="60" t="s">
        <v>40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T1" s="53"/>
      <c r="U1" s="53"/>
      <c r="V1" s="53"/>
      <c r="W1" s="53"/>
      <c r="X1" s="53"/>
      <c r="Y1" s="67" t="s">
        <v>28</v>
      </c>
      <c r="Z1" s="67"/>
    </row>
    <row r="2" spans="1:28" ht="15" customHeight="1">
      <c r="A2" s="21">
        <v>44227</v>
      </c>
      <c r="B2" s="2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T2" s="53"/>
      <c r="U2" s="53"/>
      <c r="V2" s="53"/>
      <c r="W2" s="53"/>
      <c r="X2" s="53"/>
      <c r="Y2" s="67"/>
      <c r="Z2" s="67"/>
    </row>
    <row r="3" spans="1:28" ht="15.6"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T3" s="54"/>
      <c r="U3" s="54"/>
      <c r="V3" s="54"/>
      <c r="W3" s="54"/>
      <c r="X3" s="54"/>
      <c r="Y3" s="54"/>
      <c r="Z3" s="43"/>
    </row>
    <row r="4" spans="1:28" s="33" customFormat="1" ht="23.25" customHeight="1">
      <c r="A4" s="57" t="s">
        <v>10</v>
      </c>
      <c r="B4" s="58"/>
      <c r="C4" s="58"/>
      <c r="D4" s="58"/>
      <c r="E4" s="58"/>
      <c r="F4" s="57" t="s">
        <v>11</v>
      </c>
      <c r="G4" s="58"/>
      <c r="H4" s="58"/>
      <c r="I4" s="58"/>
      <c r="J4" s="58"/>
      <c r="K4" s="59" t="s">
        <v>29</v>
      </c>
      <c r="L4" s="59"/>
      <c r="M4" s="59"/>
      <c r="N4" s="59" t="s">
        <v>26</v>
      </c>
      <c r="O4" s="59"/>
      <c r="P4" s="59"/>
      <c r="Q4" s="59"/>
      <c r="R4" s="59"/>
      <c r="S4" s="59"/>
      <c r="T4" s="57" t="s">
        <v>20</v>
      </c>
      <c r="U4" s="58"/>
      <c r="V4" s="58"/>
      <c r="W4" s="58"/>
      <c r="X4" s="58"/>
      <c r="Y4" s="66"/>
      <c r="Z4" s="63" t="s">
        <v>44</v>
      </c>
      <c r="AA4" s="65" t="s">
        <v>27</v>
      </c>
      <c r="AB4" s="65"/>
    </row>
    <row r="5" spans="1:28" ht="42" customHeight="1">
      <c r="A5" s="36" t="s">
        <v>1</v>
      </c>
      <c r="B5" s="36" t="s">
        <v>6</v>
      </c>
      <c r="C5" s="36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9" t="s">
        <v>24</v>
      </c>
      <c r="J5" s="19" t="s">
        <v>25</v>
      </c>
      <c r="K5" s="5" t="s">
        <v>4</v>
      </c>
      <c r="L5" s="5" t="s">
        <v>5</v>
      </c>
      <c r="M5" s="19" t="s">
        <v>0</v>
      </c>
      <c r="N5" s="4" t="s">
        <v>9</v>
      </c>
      <c r="O5" s="5" t="s">
        <v>12</v>
      </c>
      <c r="P5" s="5" t="s">
        <v>8</v>
      </c>
      <c r="Q5" s="46" t="s">
        <v>48</v>
      </c>
      <c r="R5" s="5" t="s">
        <v>13</v>
      </c>
      <c r="S5" s="5" t="s">
        <v>23</v>
      </c>
      <c r="T5" s="5" t="s">
        <v>12</v>
      </c>
      <c r="U5" s="46" t="s">
        <v>8</v>
      </c>
      <c r="V5" s="46" t="s">
        <v>48</v>
      </c>
      <c r="W5" s="46" t="s">
        <v>13</v>
      </c>
      <c r="X5" s="46" t="s">
        <v>49</v>
      </c>
      <c r="Y5" s="19" t="s">
        <v>21</v>
      </c>
      <c r="Z5" s="64"/>
      <c r="AA5" s="5" t="s">
        <v>14</v>
      </c>
      <c r="AB5" s="5" t="s">
        <v>15</v>
      </c>
    </row>
    <row r="6" spans="1:28" s="10" customFormat="1" ht="67.5" customHeight="1">
      <c r="A6" s="39" t="s">
        <v>41</v>
      </c>
      <c r="B6" s="39" t="s">
        <v>42</v>
      </c>
      <c r="C6" s="40" t="s">
        <v>43</v>
      </c>
      <c r="D6" s="49" t="s">
        <v>31</v>
      </c>
      <c r="E6" s="37" t="s">
        <v>32</v>
      </c>
      <c r="F6" s="41" t="s">
        <v>30</v>
      </c>
      <c r="G6" s="41" t="s">
        <v>30</v>
      </c>
      <c r="H6" s="6"/>
      <c r="I6" s="34"/>
      <c r="J6" s="34"/>
      <c r="K6" s="38">
        <v>1450</v>
      </c>
      <c r="L6" s="50">
        <v>173.38</v>
      </c>
      <c r="M6" s="2">
        <f>IF(L6/K6&gt;100%,100%,L6/K6)</f>
        <v>0.11957241379310345</v>
      </c>
      <c r="N6" s="45" t="s">
        <v>46</v>
      </c>
      <c r="O6" s="44">
        <v>191520000</v>
      </c>
      <c r="P6" s="8"/>
      <c r="Q6" s="8"/>
      <c r="R6" s="8"/>
      <c r="S6" s="52">
        <f>SUM(O6:R6)</f>
        <v>191520000</v>
      </c>
      <c r="T6" s="44">
        <v>0</v>
      </c>
      <c r="U6" s="8"/>
      <c r="V6" s="8"/>
      <c r="W6" s="8"/>
      <c r="X6" s="52">
        <f>SUM(T6:W6)</f>
        <v>0</v>
      </c>
      <c r="Y6" s="23">
        <f>IFERROR(X6/S6,"-")</f>
        <v>0</v>
      </c>
      <c r="Z6" s="22"/>
      <c r="AA6" s="7" t="s">
        <v>39</v>
      </c>
      <c r="AB6" s="9" t="s">
        <v>45</v>
      </c>
    </row>
    <row r="7" spans="1:28" s="10" customFormat="1" ht="62.4">
      <c r="A7" s="39" t="s">
        <v>41</v>
      </c>
      <c r="B7" s="39" t="s">
        <v>42</v>
      </c>
      <c r="C7" s="40" t="s">
        <v>43</v>
      </c>
      <c r="D7" s="49" t="s">
        <v>33</v>
      </c>
      <c r="E7" s="37" t="s">
        <v>34</v>
      </c>
      <c r="F7" s="41" t="s">
        <v>30</v>
      </c>
      <c r="G7" s="41" t="s">
        <v>30</v>
      </c>
      <c r="H7" s="6"/>
      <c r="I7" s="34"/>
      <c r="J7" s="34"/>
      <c r="K7" s="42">
        <v>1.1800000000000002</v>
      </c>
      <c r="L7" s="51">
        <v>0</v>
      </c>
      <c r="M7" s="2">
        <f>IF(L7/K7&gt;100%,100%,L7/K7)</f>
        <v>0</v>
      </c>
      <c r="N7" s="45">
        <v>5410706</v>
      </c>
      <c r="O7" s="44">
        <v>4630230905</v>
      </c>
      <c r="P7" s="8"/>
      <c r="Q7" s="8"/>
      <c r="R7" s="8"/>
      <c r="S7" s="52">
        <f>SUM(O7:R7)</f>
        <v>4630230905</v>
      </c>
      <c r="T7" s="44">
        <v>45233699</v>
      </c>
      <c r="U7" s="8"/>
      <c r="V7" s="8"/>
      <c r="W7" s="8"/>
      <c r="X7" s="52">
        <f>SUM(T7:W7)</f>
        <v>45233699</v>
      </c>
      <c r="Y7" s="23">
        <f>IFERROR(X7/S7,"-")</f>
        <v>9.7692102031356476E-3</v>
      </c>
      <c r="Z7" s="22"/>
      <c r="AA7" s="7" t="s">
        <v>39</v>
      </c>
      <c r="AB7" s="9" t="s">
        <v>45</v>
      </c>
    </row>
    <row r="8" spans="1:28" s="10" customFormat="1" ht="60">
      <c r="A8" s="39" t="s">
        <v>41</v>
      </c>
      <c r="B8" s="39" t="s">
        <v>42</v>
      </c>
      <c r="C8" s="40" t="s">
        <v>43</v>
      </c>
      <c r="D8" s="49" t="s">
        <v>35</v>
      </c>
      <c r="E8" s="37" t="s">
        <v>36</v>
      </c>
      <c r="F8" s="41" t="s">
        <v>30</v>
      </c>
      <c r="G8" s="41" t="s">
        <v>30</v>
      </c>
      <c r="H8" s="6"/>
      <c r="I8" s="34"/>
      <c r="J8" s="34"/>
      <c r="K8" s="38">
        <v>1400</v>
      </c>
      <c r="L8" s="50">
        <v>59</v>
      </c>
      <c r="M8" s="2">
        <f>IF(L8/K8&gt;100%,100%,L8/K8)</f>
        <v>4.2142857142857142E-2</v>
      </c>
      <c r="N8" s="45">
        <v>321919010</v>
      </c>
      <c r="O8" s="44">
        <v>1190704262</v>
      </c>
      <c r="P8" s="8"/>
      <c r="Q8" s="8"/>
      <c r="R8" s="8"/>
      <c r="S8" s="52">
        <f>SUM(O8:R8)</f>
        <v>1190704262</v>
      </c>
      <c r="T8" s="44">
        <v>450801832</v>
      </c>
      <c r="U8" s="8"/>
      <c r="V8" s="8"/>
      <c r="W8" s="8"/>
      <c r="X8" s="52">
        <f>SUM(T8:W8)</f>
        <v>450801832</v>
      </c>
      <c r="Y8" s="23">
        <f>IFERROR(X8/S8,"-")</f>
        <v>0.37860100646889261</v>
      </c>
      <c r="Z8" s="22"/>
      <c r="AA8" s="7" t="s">
        <v>39</v>
      </c>
      <c r="AB8" s="9" t="s">
        <v>45</v>
      </c>
    </row>
    <row r="9" spans="1:28" s="10" customFormat="1" ht="83.25" customHeight="1">
      <c r="A9" s="39" t="s">
        <v>41</v>
      </c>
      <c r="B9" s="39" t="s">
        <v>42</v>
      </c>
      <c r="C9" s="40" t="s">
        <v>43</v>
      </c>
      <c r="D9" s="49" t="s">
        <v>37</v>
      </c>
      <c r="E9" s="37" t="s">
        <v>38</v>
      </c>
      <c r="F9" s="41" t="s">
        <v>30</v>
      </c>
      <c r="G9" s="41" t="s">
        <v>30</v>
      </c>
      <c r="H9" s="6"/>
      <c r="I9" s="34"/>
      <c r="J9" s="34"/>
      <c r="K9" s="38">
        <v>1</v>
      </c>
      <c r="L9" s="50">
        <v>1</v>
      </c>
      <c r="M9" s="2">
        <f>IF(L9/K9&gt;100%,100%,L9/K9)</f>
        <v>1</v>
      </c>
      <c r="N9" s="45" t="s">
        <v>47</v>
      </c>
      <c r="O9" s="44">
        <v>2013224000</v>
      </c>
      <c r="P9" s="8"/>
      <c r="Q9" s="8"/>
      <c r="R9" s="8"/>
      <c r="S9" s="52">
        <f>SUM(O9:R9)</f>
        <v>2013224000</v>
      </c>
      <c r="T9" s="44">
        <v>0</v>
      </c>
      <c r="U9" s="8"/>
      <c r="V9" s="8"/>
      <c r="W9" s="8"/>
      <c r="X9" s="52">
        <f>SUM(T9:W9)</f>
        <v>0</v>
      </c>
      <c r="Y9" s="23">
        <f>IFERROR(X9/S9,"-")</f>
        <v>0</v>
      </c>
      <c r="Z9" s="22"/>
      <c r="AA9" s="7" t="s">
        <v>39</v>
      </c>
      <c r="AB9" s="9" t="s">
        <v>45</v>
      </c>
    </row>
    <row r="10" spans="1:28" ht="27.75" customHeight="1">
      <c r="A10" s="27"/>
      <c r="B10" s="28"/>
      <c r="C10" s="28"/>
      <c r="D10" s="28"/>
      <c r="E10" s="32"/>
      <c r="F10" s="55"/>
      <c r="G10" s="55"/>
      <c r="H10" s="55"/>
      <c r="I10" s="55"/>
      <c r="J10" s="55"/>
      <c r="K10" s="56"/>
      <c r="L10" s="47" t="s">
        <v>19</v>
      </c>
      <c r="M10" s="24">
        <f>AVERAGE(M6:M9)</f>
        <v>0.29042881773399015</v>
      </c>
      <c r="N10" s="25"/>
      <c r="O10" s="25"/>
      <c r="P10" s="48">
        <f t="shared" ref="P10:R10" si="0">SUM(P6:P9)</f>
        <v>0</v>
      </c>
      <c r="Q10" s="48">
        <f t="shared" si="0"/>
        <v>0</v>
      </c>
      <c r="R10" s="48">
        <f t="shared" si="0"/>
        <v>0</v>
      </c>
      <c r="S10" s="26">
        <f>SUM(S6:S9)</f>
        <v>8025679167</v>
      </c>
      <c r="T10" s="26">
        <f>SUM(T6:T9)</f>
        <v>496035531</v>
      </c>
      <c r="U10" s="48">
        <f>SUM(U6:U9)</f>
        <v>0</v>
      </c>
      <c r="V10" s="48">
        <f t="shared" ref="V10:W10" si="1">SUM(V6:V9)</f>
        <v>0</v>
      </c>
      <c r="W10" s="48">
        <f t="shared" si="1"/>
        <v>0</v>
      </c>
      <c r="X10" s="26">
        <f>SUM(X6:X9)</f>
        <v>496035531</v>
      </c>
      <c r="Y10" s="29">
        <f>IFERROR(T10/S10,"-")</f>
        <v>6.1806050388806925E-2</v>
      </c>
      <c r="Z10" s="26">
        <f>SUM(Z6:Z9)</f>
        <v>0</v>
      </c>
      <c r="AA10" s="30"/>
      <c r="AB10" s="31"/>
    </row>
    <row r="11" spans="1:28" s="13" customFormat="1">
      <c r="A11" s="14"/>
      <c r="B11" s="15"/>
      <c r="C11" s="15"/>
      <c r="D11" s="15"/>
      <c r="E11" s="15"/>
      <c r="G11" s="16"/>
      <c r="H11" s="16"/>
      <c r="I11" s="16"/>
      <c r="J11" s="16"/>
      <c r="K11" s="16"/>
      <c r="L11" s="17"/>
      <c r="M11" s="17"/>
      <c r="N11" s="16"/>
    </row>
    <row r="12" spans="1:28" s="13" customFormat="1">
      <c r="A12" s="14"/>
      <c r="B12" s="15"/>
      <c r="C12" s="15"/>
      <c r="D12" s="15"/>
      <c r="E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>
      <c r="A13" s="14"/>
      <c r="B13" s="15"/>
      <c r="C13" s="15"/>
      <c r="D13" s="15"/>
      <c r="G13" s="16"/>
      <c r="H13" s="16"/>
      <c r="I13" s="16"/>
      <c r="J13" s="16"/>
      <c r="K13" s="16"/>
      <c r="L13" s="17"/>
      <c r="M13" s="17"/>
      <c r="N13" s="16"/>
    </row>
    <row r="14" spans="1:28" s="13" customFormat="1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8" s="13" customFormat="1">
      <c r="A15" s="14"/>
      <c r="B15" s="15"/>
      <c r="C15" s="15"/>
      <c r="D15" s="15"/>
      <c r="G15" s="16"/>
      <c r="H15" s="16"/>
      <c r="I15" s="16"/>
      <c r="J15" s="16"/>
      <c r="K15" s="16"/>
      <c r="L15" s="17"/>
      <c r="M15" s="17"/>
      <c r="N15" s="16"/>
    </row>
    <row r="16" spans="1:28" s="13" customFormat="1">
      <c r="A16" s="14"/>
      <c r="B16" s="15"/>
      <c r="C16" s="15"/>
      <c r="D16" s="15"/>
      <c r="G16" s="16"/>
      <c r="H16" s="16"/>
      <c r="I16" s="16"/>
      <c r="J16" s="16"/>
      <c r="K16" s="16"/>
      <c r="L16" s="17"/>
      <c r="M16" s="17"/>
      <c r="N16" s="16"/>
    </row>
    <row r="17" spans="1:14" s="13" customFormat="1">
      <c r="A17" s="14"/>
      <c r="B17" s="15"/>
      <c r="C17" s="15"/>
      <c r="D17" s="15"/>
      <c r="E17" s="15"/>
      <c r="G17" s="16"/>
      <c r="H17" s="16"/>
      <c r="I17" s="16"/>
      <c r="J17" s="16"/>
      <c r="K17" s="16"/>
      <c r="L17" s="17"/>
      <c r="M17" s="17"/>
      <c r="N17" s="16"/>
    </row>
    <row r="18" spans="1:14" s="13" customFormat="1">
      <c r="A18" s="12"/>
    </row>
    <row r="19" spans="1:14" s="13" customFormat="1">
      <c r="A19" s="12"/>
    </row>
    <row r="20" spans="1:14" s="13" customFormat="1">
      <c r="A20" s="12"/>
    </row>
    <row r="21" spans="1:14" s="13" customFormat="1">
      <c r="A21" s="14"/>
      <c r="B21" s="15"/>
      <c r="C21" s="15"/>
      <c r="D21" s="15"/>
      <c r="E21" s="15"/>
      <c r="G21" s="16"/>
      <c r="H21" s="16"/>
      <c r="I21" s="16"/>
      <c r="J21" s="16"/>
      <c r="K21" s="16"/>
      <c r="L21" s="18"/>
      <c r="M21" s="18"/>
      <c r="N21" s="16"/>
    </row>
    <row r="22" spans="1:14" s="13" customFormat="1">
      <c r="A22" s="12"/>
    </row>
    <row r="23" spans="1:14" s="13" customFormat="1">
      <c r="A23" s="12"/>
    </row>
    <row r="24" spans="1:14" s="13" customFormat="1">
      <c r="A24" s="12"/>
    </row>
  </sheetData>
  <mergeCells count="10">
    <mergeCell ref="AA4:AB4"/>
    <mergeCell ref="F4:J4"/>
    <mergeCell ref="K4:M4"/>
    <mergeCell ref="T4:Y4"/>
    <mergeCell ref="Y1:Z2"/>
    <mergeCell ref="F10:K10"/>
    <mergeCell ref="A4:E4"/>
    <mergeCell ref="N4:S4"/>
    <mergeCell ref="F1:Q3"/>
    <mergeCell ref="Z4:Z5"/>
  </mergeCells>
  <conditionalFormatting sqref="M6:M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2021-04-12T06:03:03Z</dcterms:modified>
</cp:coreProperties>
</file>