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7011F1E2-4A64-450D-963F-E09C48EDBB1D}" xr6:coauthVersionLast="46" xr6:coauthVersionMax="46" xr10:uidLastSave="{00000000-0000-0000-0000-000000000000}"/>
  <bookViews>
    <workbookView xWindow="14052" yWindow="-156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" i="12" l="1"/>
  <c r="M7" i="12"/>
  <c r="X9" i="12" l="1"/>
  <c r="X10" i="12"/>
  <c r="X11" i="12"/>
  <c r="Y11" i="12" s="1"/>
  <c r="S10" i="12"/>
  <c r="Y10" i="12" s="1"/>
  <c r="S11" i="12"/>
  <c r="S9" i="12"/>
  <c r="Y9" i="12" l="1"/>
  <c r="X7" i="12"/>
  <c r="X8" i="12"/>
  <c r="Y8" i="12" s="1"/>
  <c r="S7" i="12"/>
  <c r="S8" i="12"/>
  <c r="S6" i="12"/>
  <c r="Y7" i="12" l="1"/>
  <c r="M6" i="12"/>
  <c r="M12" i="12" l="1"/>
  <c r="Z12" i="12" l="1"/>
  <c r="X6" i="12"/>
  <c r="Y6" i="12" s="1"/>
  <c r="S12" i="12"/>
  <c r="T12" i="12"/>
  <c r="U12" i="12"/>
  <c r="V12" i="12"/>
  <c r="W12" i="12"/>
  <c r="O12" i="12"/>
  <c r="P12" i="12"/>
  <c r="Q12" i="12"/>
  <c r="R12" i="12"/>
  <c r="X12" i="12" l="1"/>
</calcChain>
</file>

<file path=xl/sharedStrings.xml><?xml version="1.0" encoding="utf-8"?>
<sst xmlns="http://schemas.openxmlformats.org/spreadsheetml/2006/main" count="75" uniqueCount="61">
  <si>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</si>
  <si>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</si>
  <si>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</si>
  <si>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</si>
  <si>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</si>
  <si>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</si>
  <si>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</si>
  <si>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</si>
  <si>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</si>
  <si>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</si>
  <si>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</si>
  <si>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</si>
  <si>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</si>
  <si>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</si>
  <si>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</si>
  <si>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</si>
  <si>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</si>
  <si>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</si>
  <si>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</si>
  <si>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</si>
  <si>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</si>
  <si>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</si>
  <si>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</si>
  <si>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</si>
  <si>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</si>
  <si>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</si>
  <si>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</si>
  <si>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</si>
  <si>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</si>
  <si>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Mantener las 4 estaciones de bomberos.</t>
  </si>
  <si>
    <t>Número de estaciones de bomberos mantenidas.</t>
  </si>
  <si>
    <t>Bomberos</t>
  </si>
  <si>
    <t>PLAN DE ACCIÓN
BOMBEROS DE BUCARAMANGA</t>
  </si>
  <si>
    <t>RECURSOS GESTIONADOS</t>
  </si>
  <si>
    <t>Manejo Del Riesgo Y Adaptación Al Cambio Climático</t>
  </si>
  <si>
    <t>Bucaramanga Gestiona El Riesgo De Desastre Y Se Adapta Al Proceso De Cambio Climático</t>
  </si>
  <si>
    <t>BUCARAMANGA SOSTENIBLE: UNA REGIÓN CON FUTURO</t>
  </si>
  <si>
    <t>SGR</t>
  </si>
  <si>
    <t>TOTAL EJECUTADO</t>
  </si>
  <si>
    <t>Yelitza Oliveros Ramírez</t>
  </si>
  <si>
    <t>VIGENCIA 2021</t>
  </si>
  <si>
    <t>2.3.2.01.01.001.02.14 otros edificios no residenciales</t>
  </si>
  <si>
    <t>2.3.2.02.02.009 Servicios para la comunidad, sociales y personales.</t>
  </si>
  <si>
    <t>2.3.5.02.09 Servicios para la comunidad, sociales y personales.</t>
  </si>
  <si>
    <t>Cumplimiento ley de archivo</t>
  </si>
  <si>
    <t>2.3.5.02.08 Servicios prestados a las empresas y servicios de produccion.</t>
  </si>
  <si>
    <t>2.3.2.01.01.003.02.08 Otra maquinaria para usos especializados</t>
  </si>
  <si>
    <t>2.3.2.01.01.003.03 Maquinaria de oficina, contabilidad e informatica.</t>
  </si>
  <si>
    <t>Mantenimiento de la planta fisica de la entidad.</t>
  </si>
  <si>
    <t>Se está realizando el diagnóstico para la realizacion de las obras de mantenimiento.</t>
  </si>
  <si>
    <t xml:space="preserve"> Se está realizando un trabajo de dimensionamiento de la poblacion efectada.</t>
  </si>
  <si>
    <t>Se está configurando el PIC (Plan Institucional de Capacitaciones)</t>
  </si>
  <si>
    <t>Mejor forma de impacto a la entidad en temas de cumplimiento a la ley de archivo.</t>
  </si>
  <si>
    <t>.La entidad está en concertacion con la parte técnica para definir los equipos a adquirir</t>
  </si>
  <si>
    <t>Fortalecimiento de los sistemas de informacion y comunicación.</t>
  </si>
  <si>
    <t>Revisión de requerimientos con empresas de software.</t>
  </si>
  <si>
    <t>Adquisición de equipos especializados para gestion integral del riesgo.</t>
  </si>
  <si>
    <t>Profesionalización bomberil</t>
  </si>
  <si>
    <t>Conformación de brigadas (Bomberitos y madres comunitarias)</t>
  </si>
  <si>
    <t>Formular e implementar 1 estrategia de fortalecimiento de la capacidad operativa de Bomberos.</t>
  </si>
  <si>
    <t>Número de estrategias de fortalecimiento de la capacidad operativa de Bomberos formuladas e implementadas.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</si>
</sst>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5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/>
    </xf>
    <xf numFmtId="164" fontId="8" fillId="0" borderId="0" xfId="0" applyNumberFormat="1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1" fillId="0" borderId="2" xfId="107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13" fillId="3" borderId="2" xfId="0" applyFont="1" applyFill="1" applyBorder="1" applyAlignment="1">
      <alignment horizontal="justify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justify" vertical="center" wrapText="1"/>
    </xf>
    <xf numFmtId="0" fontId="13" fillId="3" borderId="7" xfId="0" applyFont="1" applyFill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I1" zoomScale="70" zoomScaleNormal="70" zoomScaleSheetLayoutView="51" workbookViewId="0">
      <pane ySplit="5" topLeftCell="A6" activePane="bottomLeft" state="frozen"/>
      <selection pane="bottomLeft" activeCell="L12" sqref="L12"/>
    </sheetView>
  </sheetViews>
  <sheetFormatPr baseColWidth="10" defaultColWidth="11" defaultRowHeight="15" x14ac:dyDescent="0.25"/>
  <cols>
    <col min="1" max="1" width="23" style="10" customWidth="1"/>
    <col min="2" max="5" width="23" style="1" customWidth="1"/>
    <col min="6" max="6" width="19.19921875" style="1" customWidth="1"/>
    <col min="7" max="7" width="33.8984375" style="1" customWidth="1"/>
    <col min="8" max="8" width="22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20.3984375" style="1" customWidth="1"/>
    <col min="15" max="23" width="24.69921875" style="1" customWidth="1"/>
    <col min="24" max="24" width="23.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73" t="s">
        <v>32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Y1" s="71"/>
      <c r="Z1" s="39" t="s">
        <v>40</v>
      </c>
    </row>
    <row r="2" spans="1:28" ht="15" customHeight="1" x14ac:dyDescent="0.25">
      <c r="A2" s="20">
        <v>44227</v>
      </c>
      <c r="B2" s="19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Y2" s="71"/>
      <c r="Z2" s="39"/>
    </row>
    <row r="3" spans="1:28" ht="15.6" x14ac:dyDescent="0.25"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Y3" s="72"/>
      <c r="Z3" s="40"/>
    </row>
    <row r="4" spans="1:28" s="32" customFormat="1" ht="23.25" customHeight="1" x14ac:dyDescent="0.25">
      <c r="A4" s="55" t="s">
        <v>10</v>
      </c>
      <c r="B4" s="56"/>
      <c r="C4" s="56"/>
      <c r="D4" s="56"/>
      <c r="E4" s="56"/>
      <c r="F4" s="55" t="s">
        <v>11</v>
      </c>
      <c r="G4" s="56"/>
      <c r="H4" s="56"/>
      <c r="I4" s="56"/>
      <c r="J4" s="56"/>
      <c r="K4" s="57" t="s">
        <v>28</v>
      </c>
      <c r="L4" s="57"/>
      <c r="M4" s="57"/>
      <c r="N4" s="57" t="s">
        <v>26</v>
      </c>
      <c r="O4" s="57"/>
      <c r="P4" s="57"/>
      <c r="Q4" s="57"/>
      <c r="R4" s="57"/>
      <c r="S4" s="57"/>
      <c r="T4" s="55" t="s">
        <v>20</v>
      </c>
      <c r="U4" s="56"/>
      <c r="V4" s="56"/>
      <c r="W4" s="56"/>
      <c r="X4" s="56"/>
      <c r="Y4" s="54" t="s">
        <v>21</v>
      </c>
      <c r="Z4" s="54" t="s">
        <v>33</v>
      </c>
      <c r="AA4" s="54" t="s">
        <v>27</v>
      </c>
      <c r="AB4" s="54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1" t="s">
        <v>37</v>
      </c>
      <c r="R5" s="5" t="s">
        <v>13</v>
      </c>
      <c r="S5" s="5" t="s">
        <v>23</v>
      </c>
      <c r="T5" s="41" t="s">
        <v>12</v>
      </c>
      <c r="U5" s="41" t="s">
        <v>8</v>
      </c>
      <c r="V5" s="41" t="s">
        <v>37</v>
      </c>
      <c r="W5" s="41" t="s">
        <v>13</v>
      </c>
      <c r="X5" s="44" t="s">
        <v>38</v>
      </c>
      <c r="Y5" s="54"/>
      <c r="Z5" s="54"/>
      <c r="AA5" s="5" t="s">
        <v>14</v>
      </c>
      <c r="AB5" s="5" t="s">
        <v>15</v>
      </c>
    </row>
    <row r="6" spans="1:28" s="9" customFormat="1" ht="71.25" customHeight="1" x14ac:dyDescent="0.25">
      <c r="A6" s="69" t="s">
        <v>36</v>
      </c>
      <c r="B6" s="69" t="s">
        <v>35</v>
      </c>
      <c r="C6" s="69" t="s">
        <v>34</v>
      </c>
      <c r="D6" s="47" t="s">
        <v>29</v>
      </c>
      <c r="E6" s="37" t="s">
        <v>30</v>
      </c>
      <c r="F6" s="50"/>
      <c r="G6" s="52" t="s">
        <v>48</v>
      </c>
      <c r="H6" s="51" t="s">
        <v>49</v>
      </c>
      <c r="I6" s="33">
        <v>44317</v>
      </c>
      <c r="J6" s="33">
        <v>44409</v>
      </c>
      <c r="K6" s="38">
        <v>4</v>
      </c>
      <c r="L6" s="49">
        <v>4</v>
      </c>
      <c r="M6" s="2">
        <f>IF(L6/K6&gt;100%,100%,L6/K6)</f>
        <v>1</v>
      </c>
      <c r="N6" s="53" t="s">
        <v>41</v>
      </c>
      <c r="O6" s="21">
        <v>20000000</v>
      </c>
      <c r="P6" s="7"/>
      <c r="Q6" s="7"/>
      <c r="R6" s="7"/>
      <c r="S6" s="48">
        <f>+SUM(O6:R6)</f>
        <v>20000000</v>
      </c>
      <c r="T6" s="21"/>
      <c r="U6" s="7"/>
      <c r="V6" s="7"/>
      <c r="W6" s="7"/>
      <c r="X6" s="48">
        <f>+SUM(T6:W6)</f>
        <v>0</v>
      </c>
      <c r="Y6" s="22">
        <f>IFERROR(X6/S6,"-")</f>
        <v>0</v>
      </c>
      <c r="Z6" s="45">
        <v>0</v>
      </c>
      <c r="AA6" s="6" t="s">
        <v>31</v>
      </c>
      <c r="AB6" s="8" t="s">
        <v>39</v>
      </c>
    </row>
    <row r="7" spans="1:28" s="9" customFormat="1" ht="57.6" customHeight="1" x14ac:dyDescent="0.25">
      <c r="A7" s="70"/>
      <c r="B7" s="70"/>
      <c r="C7" s="70"/>
      <c r="D7" s="76" t="s">
        <v>59</v>
      </c>
      <c r="E7" s="78" t="s">
        <v>60</v>
      </c>
      <c r="F7" s="50"/>
      <c r="G7" s="52" t="s">
        <v>58</v>
      </c>
      <c r="H7" s="51" t="s">
        <v>50</v>
      </c>
      <c r="I7" s="33">
        <v>44348</v>
      </c>
      <c r="J7" s="33">
        <v>44561</v>
      </c>
      <c r="K7" s="60">
        <v>1</v>
      </c>
      <c r="L7" s="63">
        <v>0</v>
      </c>
      <c r="M7" s="66">
        <f>IF(L7/K7&gt;100%,100%,L7/K7)</f>
        <v>0</v>
      </c>
      <c r="N7" s="53" t="s">
        <v>42</v>
      </c>
      <c r="O7" s="21">
        <v>150000000</v>
      </c>
      <c r="P7" s="7"/>
      <c r="Q7" s="7"/>
      <c r="R7" s="7"/>
      <c r="S7" s="48">
        <f t="shared" ref="S7:S11" si="0">+SUM(O7:R7)</f>
        <v>150000000</v>
      </c>
      <c r="T7" s="21"/>
      <c r="U7" s="7"/>
      <c r="V7" s="7"/>
      <c r="W7" s="7"/>
      <c r="X7" s="48">
        <f t="shared" ref="X7:X11" si="1">+SUM(T7:W7)</f>
        <v>0</v>
      </c>
      <c r="Y7" s="22">
        <f t="shared" ref="Y7:Y11" si="2">IFERROR(X7/S7,"-")</f>
        <v>0</v>
      </c>
      <c r="Z7" s="45">
        <v>0</v>
      </c>
      <c r="AA7" s="6" t="s">
        <v>31</v>
      </c>
      <c r="AB7" s="8" t="s">
        <v>39</v>
      </c>
    </row>
    <row r="8" spans="1:28" s="9" customFormat="1" ht="41.4" x14ac:dyDescent="0.25">
      <c r="A8" s="70"/>
      <c r="B8" s="70"/>
      <c r="C8" s="70"/>
      <c r="D8" s="76"/>
      <c r="E8" s="78"/>
      <c r="F8" s="50"/>
      <c r="G8" s="52" t="s">
        <v>57</v>
      </c>
      <c r="H8" s="51" t="s">
        <v>51</v>
      </c>
      <c r="I8" s="33">
        <v>44317</v>
      </c>
      <c r="J8" s="33">
        <v>44561</v>
      </c>
      <c r="K8" s="61"/>
      <c r="L8" s="64"/>
      <c r="M8" s="67"/>
      <c r="N8" s="53" t="s">
        <v>43</v>
      </c>
      <c r="O8" s="21">
        <v>400000000</v>
      </c>
      <c r="P8" s="7"/>
      <c r="Q8" s="7"/>
      <c r="R8" s="7"/>
      <c r="S8" s="48">
        <f t="shared" si="0"/>
        <v>400000000</v>
      </c>
      <c r="T8" s="21"/>
      <c r="U8" s="7"/>
      <c r="V8" s="7"/>
      <c r="W8" s="7"/>
      <c r="X8" s="48">
        <f t="shared" si="1"/>
        <v>0</v>
      </c>
      <c r="Y8" s="22">
        <f t="shared" si="2"/>
        <v>0</v>
      </c>
      <c r="Z8" s="45">
        <v>0</v>
      </c>
      <c r="AA8" s="6" t="s">
        <v>31</v>
      </c>
      <c r="AB8" s="8" t="s">
        <v>39</v>
      </c>
    </row>
    <row r="9" spans="1:28" s="9" customFormat="1" ht="55.2" x14ac:dyDescent="0.25">
      <c r="A9" s="70"/>
      <c r="B9" s="70"/>
      <c r="C9" s="70"/>
      <c r="D9" s="76"/>
      <c r="E9" s="78"/>
      <c r="F9" s="50"/>
      <c r="G9" s="52" t="s">
        <v>44</v>
      </c>
      <c r="H9" s="51" t="s">
        <v>52</v>
      </c>
      <c r="I9" s="33">
        <v>44287</v>
      </c>
      <c r="J9" s="33">
        <v>44561</v>
      </c>
      <c r="K9" s="61"/>
      <c r="L9" s="64"/>
      <c r="M9" s="67"/>
      <c r="N9" s="53" t="s">
        <v>45</v>
      </c>
      <c r="O9" s="21">
        <v>42487600</v>
      </c>
      <c r="P9" s="7"/>
      <c r="Q9" s="7"/>
      <c r="R9" s="7"/>
      <c r="S9" s="48">
        <f t="shared" si="0"/>
        <v>42487600</v>
      </c>
      <c r="T9" s="21"/>
      <c r="U9" s="7"/>
      <c r="V9" s="7"/>
      <c r="W9" s="7"/>
      <c r="X9" s="48">
        <f t="shared" si="1"/>
        <v>0</v>
      </c>
      <c r="Y9" s="22">
        <f t="shared" si="2"/>
        <v>0</v>
      </c>
      <c r="Z9" s="45">
        <v>0</v>
      </c>
      <c r="AA9" s="6" t="s">
        <v>31</v>
      </c>
      <c r="AB9" s="8" t="s">
        <v>39</v>
      </c>
    </row>
    <row r="10" spans="1:28" s="9" customFormat="1" ht="55.2" x14ac:dyDescent="0.25">
      <c r="A10" s="70"/>
      <c r="B10" s="70"/>
      <c r="C10" s="70"/>
      <c r="D10" s="76"/>
      <c r="E10" s="78"/>
      <c r="F10" s="50"/>
      <c r="G10" s="52" t="s">
        <v>56</v>
      </c>
      <c r="H10" s="51" t="s">
        <v>53</v>
      </c>
      <c r="I10" s="33">
        <v>44287</v>
      </c>
      <c r="J10" s="33">
        <v>44561</v>
      </c>
      <c r="K10" s="61"/>
      <c r="L10" s="64"/>
      <c r="M10" s="67"/>
      <c r="N10" s="53" t="s">
        <v>46</v>
      </c>
      <c r="O10" s="21">
        <v>100015116</v>
      </c>
      <c r="P10" s="7"/>
      <c r="Q10" s="7"/>
      <c r="R10" s="7"/>
      <c r="S10" s="48">
        <f t="shared" si="0"/>
        <v>100015116</v>
      </c>
      <c r="T10" s="21"/>
      <c r="U10" s="7"/>
      <c r="V10" s="7"/>
      <c r="W10" s="7"/>
      <c r="X10" s="48">
        <f t="shared" si="1"/>
        <v>0</v>
      </c>
      <c r="Y10" s="22">
        <f t="shared" si="2"/>
        <v>0</v>
      </c>
      <c r="Z10" s="45">
        <v>0</v>
      </c>
      <c r="AA10" s="6" t="s">
        <v>31</v>
      </c>
      <c r="AB10" s="8" t="s">
        <v>39</v>
      </c>
    </row>
    <row r="11" spans="1:28" s="9" customFormat="1" ht="55.2" x14ac:dyDescent="0.25">
      <c r="A11" s="70"/>
      <c r="B11" s="70"/>
      <c r="C11" s="70"/>
      <c r="D11" s="77"/>
      <c r="E11" s="79"/>
      <c r="F11" s="50"/>
      <c r="G11" s="52" t="s">
        <v>54</v>
      </c>
      <c r="H11" s="51" t="s">
        <v>55</v>
      </c>
      <c r="I11" s="33">
        <v>44287</v>
      </c>
      <c r="J11" s="33">
        <v>44561</v>
      </c>
      <c r="K11" s="62"/>
      <c r="L11" s="65"/>
      <c r="M11" s="68"/>
      <c r="N11" s="53" t="s">
        <v>47</v>
      </c>
      <c r="O11" s="21">
        <v>90000000</v>
      </c>
      <c r="P11" s="7"/>
      <c r="Q11" s="7"/>
      <c r="R11" s="7"/>
      <c r="S11" s="48">
        <f t="shared" si="0"/>
        <v>90000000</v>
      </c>
      <c r="T11" s="21"/>
      <c r="U11" s="7"/>
      <c r="V11" s="7"/>
      <c r="W11" s="7"/>
      <c r="X11" s="48">
        <f t="shared" si="1"/>
        <v>0</v>
      </c>
      <c r="Y11" s="22">
        <f t="shared" si="2"/>
        <v>0</v>
      </c>
      <c r="Z11" s="45">
        <v>0</v>
      </c>
      <c r="AA11" s="6" t="s">
        <v>31</v>
      </c>
      <c r="AB11" s="8" t="s">
        <v>39</v>
      </c>
    </row>
    <row r="12" spans="1:28" ht="27.75" customHeight="1" x14ac:dyDescent="0.25">
      <c r="A12" s="26"/>
      <c r="B12" s="27"/>
      <c r="C12" s="27"/>
      <c r="D12" s="27"/>
      <c r="E12" s="31"/>
      <c r="F12" s="58"/>
      <c r="G12" s="58"/>
      <c r="H12" s="58"/>
      <c r="I12" s="58"/>
      <c r="J12" s="58"/>
      <c r="K12" s="59"/>
      <c r="L12" s="34" t="s">
        <v>19</v>
      </c>
      <c r="M12" s="23">
        <f>AVERAGE(M6:M11)</f>
        <v>0.5</v>
      </c>
      <c r="N12" s="24"/>
      <c r="O12" s="46">
        <f t="shared" ref="O12:X12" si="3">SUM(O6:O11)</f>
        <v>802502716</v>
      </c>
      <c r="P12" s="46">
        <f t="shared" si="3"/>
        <v>0</v>
      </c>
      <c r="Q12" s="46">
        <f t="shared" si="3"/>
        <v>0</v>
      </c>
      <c r="R12" s="46">
        <f t="shared" si="3"/>
        <v>0</v>
      </c>
      <c r="S12" s="25">
        <f t="shared" si="3"/>
        <v>802502716</v>
      </c>
      <c r="T12" s="46">
        <f t="shared" si="3"/>
        <v>0</v>
      </c>
      <c r="U12" s="46">
        <f t="shared" si="3"/>
        <v>0</v>
      </c>
      <c r="V12" s="46">
        <f t="shared" si="3"/>
        <v>0</v>
      </c>
      <c r="W12" s="46">
        <f t="shared" si="3"/>
        <v>0</v>
      </c>
      <c r="X12" s="25">
        <f t="shared" si="3"/>
        <v>0</v>
      </c>
      <c r="Y12" s="28">
        <f>IFERROR(X12/S12,"-")</f>
        <v>0</v>
      </c>
      <c r="Z12" s="25">
        <f>SUM(Z6:Z11)</f>
        <v>0</v>
      </c>
      <c r="AA12" s="29"/>
      <c r="AB12" s="30"/>
    </row>
    <row r="13" spans="1:28" s="12" customFormat="1" x14ac:dyDescent="0.25">
      <c r="A13" s="13"/>
      <c r="B13" s="14"/>
      <c r="C13" s="14"/>
      <c r="D13" s="14"/>
      <c r="E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ht="15.6" x14ac:dyDescent="0.25">
      <c r="A14" s="13"/>
      <c r="B14" s="14"/>
      <c r="C14" s="14"/>
      <c r="D14" s="14"/>
      <c r="E14" s="14"/>
      <c r="G14" s="42"/>
      <c r="H14" s="43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42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42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G17" s="42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3"/>
      <c r="B18" s="14"/>
      <c r="C18" s="14"/>
      <c r="D18" s="14"/>
      <c r="G18" s="42"/>
      <c r="H18" s="15"/>
      <c r="I18" s="15"/>
      <c r="J18" s="15"/>
      <c r="K18" s="15"/>
      <c r="L18" s="16"/>
      <c r="M18" s="16"/>
      <c r="N18" s="15"/>
    </row>
    <row r="19" spans="1:14" s="12" customFormat="1" x14ac:dyDescent="0.25">
      <c r="A19" s="13"/>
      <c r="B19" s="14"/>
      <c r="C19" s="14"/>
      <c r="D19" s="14"/>
      <c r="E19" s="14"/>
      <c r="G19" s="42"/>
      <c r="H19" s="15"/>
      <c r="I19" s="15"/>
      <c r="J19" s="15"/>
      <c r="K19" s="15"/>
      <c r="L19" s="16"/>
      <c r="M19" s="16"/>
      <c r="N19" s="15"/>
    </row>
    <row r="20" spans="1:14" s="12" customFormat="1" x14ac:dyDescent="0.25">
      <c r="A20" s="11"/>
      <c r="G20" s="42"/>
    </row>
    <row r="21" spans="1:14" s="12" customFormat="1" x14ac:dyDescent="0.25">
      <c r="A21" s="11"/>
      <c r="G21" s="42"/>
    </row>
    <row r="22" spans="1:14" s="12" customFormat="1" x14ac:dyDescent="0.25">
      <c r="A22" s="11"/>
      <c r="G22" s="42"/>
    </row>
    <row r="23" spans="1:14" s="12" customFormat="1" x14ac:dyDescent="0.25">
      <c r="A23" s="13"/>
      <c r="B23" s="14"/>
      <c r="C23" s="14"/>
      <c r="D23" s="14"/>
      <c r="E23" s="14"/>
      <c r="G23" s="15"/>
      <c r="H23" s="15"/>
      <c r="I23" s="15"/>
      <c r="J23" s="15"/>
      <c r="K23" s="15"/>
      <c r="L23" s="17"/>
      <c r="M23" s="17"/>
      <c r="N23" s="15"/>
    </row>
    <row r="24" spans="1:14" s="12" customFormat="1" x14ac:dyDescent="0.25">
      <c r="A24" s="11"/>
    </row>
    <row r="25" spans="1:14" s="12" customFormat="1" x14ac:dyDescent="0.25">
      <c r="A25" s="11"/>
    </row>
    <row r="26" spans="1:14" s="12" customFormat="1" x14ac:dyDescent="0.25">
      <c r="A26" s="11"/>
    </row>
  </sheetData>
  <mergeCells count="19">
    <mergeCell ref="A6:A11"/>
    <mergeCell ref="B6:B11"/>
    <mergeCell ref="C6:C11"/>
    <mergeCell ref="Y1:Y3"/>
    <mergeCell ref="A4:E4"/>
    <mergeCell ref="N4:S4"/>
    <mergeCell ref="F1:Q3"/>
    <mergeCell ref="Y4:Y5"/>
    <mergeCell ref="T4:X4"/>
    <mergeCell ref="D7:D11"/>
    <mergeCell ref="E7:E11"/>
    <mergeCell ref="AA4:AB4"/>
    <mergeCell ref="F4:J4"/>
    <mergeCell ref="K4:M4"/>
    <mergeCell ref="Z4:Z5"/>
    <mergeCell ref="F12:K12"/>
    <mergeCell ref="K7:K11"/>
    <mergeCell ref="L7:L11"/>
    <mergeCell ref="M7:M11"/>
  </mergeCells>
  <conditionalFormatting sqref="M6:M7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2021-02-09T14:28:18Z</cp:lastPrinted>
  <dcterms:created xsi:type="dcterms:W3CDTF">2008-07-08T21:30:46Z</dcterms:created>
  <dcterms:modified xsi:type="dcterms:W3CDTF">2021-04-12T15:02:25Z</dcterms:modified>
</cp:coreProperties>
</file>