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abeza\Desktop\ARCHIVOS 2019\BANCO DE PROYECTOS\"/>
    </mc:Choice>
  </mc:AlternateContent>
  <bookViews>
    <workbookView xWindow="0" yWindow="0" windowWidth="20490" windowHeight="7155"/>
  </bookViews>
  <sheets>
    <sheet name="PROYECTOS 2019" sheetId="1" r:id="rId1"/>
    <sheet name="RESUMEN" sheetId="2" r:id="rId2"/>
  </sheets>
  <definedNames>
    <definedName name="_xlnm._FilterDatabase" localSheetId="0" hidden="1">'PROYECTOS 2019'!$A$5:$S$215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2" i="1" l="1"/>
  <c r="R200" i="1" l="1"/>
  <c r="R211" i="1" l="1"/>
  <c r="R210" i="1"/>
  <c r="R208" i="1"/>
  <c r="R206" i="1"/>
  <c r="R205" i="1"/>
  <c r="R207" i="1"/>
  <c r="R204" i="1"/>
  <c r="R203" i="1"/>
  <c r="R209" i="1" l="1"/>
  <c r="R201" i="1" l="1"/>
  <c r="R202" i="1"/>
  <c r="R199" i="1"/>
  <c r="R198" i="1"/>
  <c r="R197" i="1"/>
  <c r="R196" i="1"/>
  <c r="R194" i="1"/>
  <c r="R192" i="1"/>
  <c r="R191" i="1"/>
  <c r="R190" i="1"/>
  <c r="R195" i="1"/>
  <c r="R193" i="1"/>
  <c r="R188" i="1"/>
  <c r="R181" i="1"/>
  <c r="R186" i="1"/>
  <c r="R187" i="1"/>
  <c r="R185" i="1"/>
  <c r="R184" i="1"/>
  <c r="R183" i="1"/>
  <c r="R182" i="1"/>
  <c r="R180" i="1"/>
  <c r="R179" i="1"/>
  <c r="R177" i="1"/>
  <c r="R176" i="1"/>
  <c r="R175" i="1"/>
  <c r="R174" i="1"/>
  <c r="R173" i="1"/>
  <c r="R171" i="1"/>
  <c r="R172" i="1"/>
  <c r="R164" i="1"/>
  <c r="R170" i="1"/>
  <c r="R167" i="1"/>
  <c r="P169" i="1"/>
  <c r="R169" i="1" s="1"/>
  <c r="R168" i="1"/>
  <c r="R166" i="1"/>
  <c r="R165" i="1"/>
  <c r="R163" i="1"/>
  <c r="R162" i="1"/>
  <c r="R161" i="1"/>
  <c r="R160" i="1"/>
  <c r="R159" i="1"/>
  <c r="R158" i="1"/>
  <c r="R157" i="1"/>
  <c r="R155" i="1"/>
  <c r="R156" i="1"/>
  <c r="R154" i="1"/>
  <c r="R153" i="1"/>
  <c r="R152" i="1"/>
  <c r="R150" i="1"/>
  <c r="R149" i="1"/>
  <c r="L24" i="2"/>
  <c r="G24" i="2"/>
  <c r="F24" i="2"/>
  <c r="E24" i="2"/>
  <c r="D24" i="2"/>
  <c r="R148" i="1"/>
  <c r="P24" i="2"/>
  <c r="O24" i="2"/>
  <c r="N24" i="2"/>
  <c r="M24" i="2"/>
  <c r="R57" i="1"/>
  <c r="C11" i="2"/>
  <c r="C17" i="2"/>
  <c r="C18" i="2"/>
  <c r="C19" i="2"/>
  <c r="C24" i="2" s="1"/>
  <c r="C21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8" i="2"/>
  <c r="R146" i="1"/>
  <c r="R147" i="1"/>
  <c r="R145" i="1"/>
  <c r="R136" i="1"/>
  <c r="R144" i="1"/>
  <c r="R138" i="1"/>
  <c r="R143" i="1"/>
  <c r="R142" i="1"/>
  <c r="R68" i="1"/>
  <c r="R141" i="1"/>
  <c r="R140" i="1"/>
  <c r="R139" i="1"/>
  <c r="R137" i="1"/>
  <c r="R135" i="1"/>
  <c r="R134" i="1"/>
  <c r="R42" i="1"/>
  <c r="R130" i="1"/>
  <c r="R132" i="1"/>
  <c r="R133" i="1"/>
  <c r="R131" i="1"/>
  <c r="R129" i="1"/>
  <c r="R128" i="1"/>
  <c r="R125" i="1"/>
  <c r="R127" i="1"/>
  <c r="R126" i="1"/>
  <c r="R124" i="1"/>
  <c r="R123" i="1"/>
  <c r="R122" i="1"/>
  <c r="R121" i="1"/>
  <c r="R120" i="1"/>
  <c r="R118" i="1"/>
  <c r="R119" i="1"/>
  <c r="R117" i="1"/>
  <c r="R116" i="1"/>
  <c r="R107" i="1"/>
  <c r="R115" i="1"/>
  <c r="R113" i="1"/>
  <c r="R114" i="1"/>
  <c r="R112" i="1"/>
  <c r="R111" i="1"/>
  <c r="R110" i="1"/>
  <c r="R109" i="1"/>
  <c r="R108" i="1"/>
  <c r="R106" i="1"/>
  <c r="R105" i="1"/>
  <c r="R104" i="1"/>
  <c r="R103" i="1"/>
  <c r="R102" i="1"/>
  <c r="R101" i="1"/>
  <c r="R100" i="1"/>
  <c r="R189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1" i="1"/>
  <c r="R73" i="1"/>
  <c r="R72" i="1"/>
  <c r="R70" i="1"/>
  <c r="R69" i="1"/>
  <c r="R67" i="1"/>
  <c r="R66" i="1"/>
  <c r="R65" i="1"/>
  <c r="R64" i="1"/>
  <c r="R62" i="1"/>
  <c r="R63" i="1"/>
  <c r="R61" i="1"/>
  <c r="R60" i="1"/>
  <c r="R59" i="1"/>
  <c r="R58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1" i="1"/>
  <c r="R40" i="1"/>
  <c r="R39" i="1"/>
  <c r="R38" i="1"/>
  <c r="R37" i="1"/>
  <c r="R36" i="1"/>
  <c r="R35" i="1"/>
  <c r="R34" i="1"/>
  <c r="R33" i="1"/>
  <c r="R32" i="1"/>
  <c r="R31" i="1"/>
  <c r="R15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Q24" i="2" l="1"/>
</calcChain>
</file>

<file path=xl/sharedStrings.xml><?xml version="1.0" encoding="utf-8"?>
<sst xmlns="http://schemas.openxmlformats.org/spreadsheetml/2006/main" count="1745" uniqueCount="851">
  <si>
    <t>ALCALDIA DE BUCARAMANGA</t>
  </si>
  <si>
    <t>No</t>
  </si>
  <si>
    <t xml:space="preserve"> LÍNEA ESTRATÉGICA</t>
  </si>
  <si>
    <t>COMPONENTE</t>
  </si>
  <si>
    <t>NOMBRE DEL PROGRAMA</t>
  </si>
  <si>
    <t>PROYECTO</t>
  </si>
  <si>
    <t>ESTADO</t>
  </si>
  <si>
    <t>META</t>
  </si>
  <si>
    <t>No DE REGISTRO</t>
  </si>
  <si>
    <t>FECHA DE REGISTRO</t>
  </si>
  <si>
    <t>ID</t>
  </si>
  <si>
    <t>BPIN</t>
  </si>
  <si>
    <t>DEPENDENCIA</t>
  </si>
  <si>
    <t>PRESUPUESTO CUATRIENIO  (cifras completas)</t>
  </si>
  <si>
    <t>RECURSOS PROPIOS</t>
  </si>
  <si>
    <t>SGP</t>
  </si>
  <si>
    <t>OTROS</t>
  </si>
  <si>
    <t>TOTAL 2018</t>
  </si>
  <si>
    <t>OBSERVACIONES</t>
  </si>
  <si>
    <t>SECRETARIA DE PLANEACIÓN BPPIM</t>
  </si>
  <si>
    <t>PROYECTOS 2019 CON EL PLAN DE DESARROLLO 2016-2019 "GOBIERNO DE  LAS CIUDADANAS Y LOS CIUDADANOS"</t>
  </si>
  <si>
    <t>Gobernanza Democrática</t>
  </si>
  <si>
    <t>NUEVO</t>
  </si>
  <si>
    <t>Secretaría de Infraestructura</t>
  </si>
  <si>
    <t xml:space="preserve">Calidad de Vida </t>
  </si>
  <si>
    <t>Red de espacio Público</t>
  </si>
  <si>
    <t>Intervención Social del Espacio Público</t>
  </si>
  <si>
    <t>MANTENIMIENTO DE LOS PARQUES Y ZONAS VERDES DEL MUNICIPIO DE BUCARAMANGA, SANTANDER</t>
  </si>
  <si>
    <t>ACTUALIZADO POR COSTOS</t>
  </si>
  <si>
    <t>2016-068001-0154</t>
  </si>
  <si>
    <t xml:space="preserve">ACTUALIZADO POR ARRASTRE AUTOMÁTICO  O VIGENCIA.   </t>
  </si>
  <si>
    <t>Gobernanza democrática</t>
  </si>
  <si>
    <t>Gobierno participativo y abierto</t>
  </si>
  <si>
    <t>Ciudadanía empoderada y debate público</t>
  </si>
  <si>
    <t>IMPLEMENTACIÓN DEL PROCESO DE COMUNICACIONES ESTRATÉGICAS PARA LA PARTICIPACIÓN CIUDADANA, LA TRANSPARENCIA, LA LEGALIDAD Y LA INCLUSIÓN SOCIAL EN EL MUNICIPIO DE BUCARAMANGA</t>
  </si>
  <si>
    <t>ACTUALIZADO POR REFORMULACIÓN</t>
  </si>
  <si>
    <t>(1) Estrategia comunicativa y el desarrollo del plan de medios.</t>
  </si>
  <si>
    <t>2016-068001-0120</t>
  </si>
  <si>
    <t>Secretaría Administrativa</t>
  </si>
  <si>
    <t>Gobierno legal y efectivo</t>
  </si>
  <si>
    <t>Administración articulada y coherente</t>
  </si>
  <si>
    <t>(1) Software financiero y administrativo implementado</t>
  </si>
  <si>
    <t>2018-068001-0089</t>
  </si>
  <si>
    <t>Bomberos de Bucaramanga</t>
  </si>
  <si>
    <t>APOYO A LA GESTIÓN INSTITUCIONAL, EN LOS PROCESOS DE PLANIFICACIÓN DEL ÁMBITO TERRITORIAL, ECONÓMICA Y SOCIAL DE BUCARAMANGA, SANTANDER</t>
  </si>
  <si>
    <t>2016-068001-0125</t>
  </si>
  <si>
    <t>Secretaría de Planeación</t>
  </si>
  <si>
    <t xml:space="preserve">Gobierno Legal y efectivo </t>
  </si>
  <si>
    <t>Infraestructura y conectividad</t>
  </si>
  <si>
    <t>Infraestructura tecnológica</t>
  </si>
  <si>
    <t>Bucaramanga, ciudad inteligente que aprende</t>
  </si>
  <si>
    <t>IMPLEMENTACIÓN DE ZONAS WI-FI PROGRAMA MINTIC DE PROMOCIÓN URBANA DE LAS TIC BUCARAMANGA.</t>
  </si>
  <si>
    <t>(50) Zonas Wi-Fi en operación</t>
  </si>
  <si>
    <t>2017-068001-0065</t>
  </si>
  <si>
    <t xml:space="preserve">RECURSOS DE CONFINANCIACIÓN AL MINTIC.(EXCEDENTES DEL CONVENIO No 844 DE SEPT. DEL 2014) .  PARA LA VIGENCIA 2018 ESTE PROYECTO FUE FINANCIADO CON LOS EXCEDENTES DEL CONVENIO.       </t>
  </si>
  <si>
    <t xml:space="preserve">   ALCALDIA DE BUCARAMANGA</t>
  </si>
  <si>
    <t xml:space="preserve"> SECRETARIA DE PLANEACIÓN </t>
  </si>
  <si>
    <t>PLAN DE DESARROLLO 2016-2019 "GOBIERNO DE  LAS CIUDADANAS Y LOS CIUDADANOS"</t>
  </si>
  <si>
    <t>CANTIDAD</t>
  </si>
  <si>
    <t>ACTUALIZADO POR ARRASTRE AUTOMÁTICO  O VIGENCIA</t>
  </si>
  <si>
    <t>ACTUALIZADO POR CAMBIO DE NOMBRE</t>
  </si>
  <si>
    <t>RETIRADO</t>
  </si>
  <si>
    <t xml:space="preserve">PRESENTADO POR OTRA ENTIDAD </t>
  </si>
  <si>
    <t xml:space="preserve">ACTUALIZADO PARA VIGENCIAS FUTURAS ORDINARIAS   </t>
  </si>
  <si>
    <t xml:space="preserve">ACTUALIZADO PARA VIGENCIAS FUTURAS EXCEPCIONALES   </t>
  </si>
  <si>
    <t>PRESUPUESTO TOTAL CUATRENIO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</si>
  <si>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</si>
  <si>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</si>
  <si>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</si>
  <si>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</si>
  <si>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</si>
  <si>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</si>
  <si>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>SECRETARIA DE PLANEACIÓN</t>
  </si>
  <si>
    <t>SECRETARIA  DE DESARROLLO SOCIAL</t>
  </si>
  <si>
    <t>SECRETARÍA JURÍDICA</t>
  </si>
  <si>
    <t>ESPACIO PÚBLICO</t>
  </si>
  <si>
    <t>DIRECCIÓN DE TRÁNSITO DE BUCARAMANGA</t>
  </si>
  <si>
    <t>INSTITUTO DE DEPORTE  Y RECREACIÓN DE BUCARAMANGA</t>
  </si>
  <si>
    <t>INSTITUTO DE VIVIENDA DE BUCARAMANGA</t>
  </si>
  <si>
    <t>INSTITUTO MUNICIPAL DE EMPLEO Y FOMENTO EMPRESARIAL DE BUCARAMANGA</t>
  </si>
  <si>
    <t>BOMBEROS DE BUCARAMANGA</t>
  </si>
  <si>
    <t>INSTITUTO MUNICIPAL DE CULTURA Y TURISMO</t>
  </si>
  <si>
    <t>TOTAL</t>
  </si>
  <si>
    <t xml:space="preserve"> </t>
  </si>
  <si>
    <t>MANTENIMIENTO DE LOS PARQUES Y ZONAS VERDES FASE II DEL MUNICIPIO DE BUCARAMANGA, SANTANDER</t>
  </si>
  <si>
    <t>2019-068001-0001</t>
  </si>
  <si>
    <t>Inclusión Social</t>
  </si>
  <si>
    <t>Hogares Felices</t>
  </si>
  <si>
    <t>Construyendo mi hogar.</t>
  </si>
  <si>
    <t>DISEÑO Y FORMULACIÓN DE PROYECTOS DE VIVIENDA EN EL MUNICIPIO DE BUCARAMANGA.</t>
  </si>
  <si>
    <t>2018-068001-0002</t>
  </si>
  <si>
    <t>Instituto de Vivienda de Bucaramanga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</si>
  <si>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</si>
  <si>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</si>
  <si>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(1.850) Hogares con formación y acompañamiento social.</t>
  </si>
  <si>
    <t>2018-068001-0001</t>
  </si>
  <si>
    <t>Inclusión social</t>
  </si>
  <si>
    <t>Hogares felices</t>
  </si>
  <si>
    <t>SUBSIDIO Y ASIGNACIÓN DE RECURSOS COMPLEMENTARIOS PARA HOGARES CON SUBSIDIO NACIONAL Y OBJETO DE REUBICACIÓN  Y POBREZA EXTREMA EN BUCARAMANGA , SANTANDER, CENTRO ORIENTE.</t>
  </si>
  <si>
    <t>2016-068001-0221</t>
  </si>
  <si>
    <t>Mejoramiento y Consolidación de la Ciudad Construida</t>
  </si>
  <si>
    <t>ASISTENCIA JURÍDICA PARA LA TITULACIÓN DE PREDIOS FISCALES Y LA ATENCIÓN A TRÁMITES DE PROPIEDAD HORIZONTAL  EN   BUCARAMANGA , SANTANDER, CENTRO ORIENTE.</t>
  </si>
  <si>
    <t>2016-068001-0223</t>
  </si>
  <si>
    <t>Instituto de vivienda de Bucaramanga</t>
  </si>
  <si>
    <t>Ciudadanas y ciudadanos inteligentes</t>
  </si>
  <si>
    <t xml:space="preserve">IDENTIFICACIÓN Y SELECCIÓN DE LA POBLACIÓN POBRE Y VULNERABLE DEL MUNICIPIO DE BUCARAMANGA, SANTANDER, CENTRO ORIENTE </t>
  </si>
  <si>
    <t xml:space="preserve">(100) Porcentaje de atención de las solicitudes recibidas </t>
  </si>
  <si>
    <t>2016-068001-0108</t>
  </si>
  <si>
    <t>MEJORAMIENTO Y APOYO A LA GESTIÓN ADMINISTRATIVA Y PROCESOS TRANSVERSALES DE LA SECRETARÍA DE DESARROLLO SOCIAL DEL MUNICIPIO DE BUCARAMANGA, SANTANDER, CENTRO ORIENTE.</t>
  </si>
  <si>
    <t>(75.600) Personas atendidas  a través de los servicios, actividades y programas liderados por la Secretaría.</t>
  </si>
  <si>
    <t>2016-068001-0138</t>
  </si>
  <si>
    <t>Secretaría de  Desarrollo Social</t>
  </si>
  <si>
    <t>Atención prioritaria y focalizada a grupos de población vulnerable</t>
  </si>
  <si>
    <t>Adulto mayor y digno</t>
  </si>
  <si>
    <t>IMPLEMENTACIÓN DE ACCIONES DE ASISTENCIA Y ATENCIÓN PRIORITARIA A LOS ADULTOS MAYORES EN CONDICIÓN DE VULNERABILIADAD  DEL MUNICIPIO DE BUCARAMANGA.</t>
  </si>
  <si>
    <t>(13.960) Adultos mayores beneficiados con acciones directas de asistencia y atención prioritaria.</t>
  </si>
  <si>
    <t>2018-068001-0004</t>
  </si>
  <si>
    <t>MEJORAMIENTO DE LA EJECUCIÓN DE LOS PROCESOS TRANSVERSALES DE LA SECRETARÍA DE INFRAESTRUCTURA DEL MUNICIPIO DE BUCARAMANGA</t>
  </si>
  <si>
    <t>2016-068001-0121</t>
  </si>
  <si>
    <t>Gobernanza Democrática.</t>
  </si>
  <si>
    <t>Gobernanza Urbana</t>
  </si>
  <si>
    <t>Diseño Urbano Inteligente y Sustentable</t>
  </si>
  <si>
    <t>APOYO EN LA PLANIFICACIÓN DE LAS OBRAS DE INFRAESTRUCTURA DEL MUNICIPIO DE BUCARAMANGA, SANTANDER.</t>
  </si>
  <si>
    <t>2017-068001-0016</t>
  </si>
  <si>
    <t>Calidad de vida</t>
  </si>
  <si>
    <t>Observar y ser observado: fomento al turismo</t>
  </si>
  <si>
    <t>DIFUSIÓN DE LA OFERTA TURÍSTICA Y DEL PATRIMONIO CULTURAL POR MEDIO DE UNA ESTRATEGIA DE COMUNICACIÓN EN LA CIUDAD DE BUCARAMANGA, SANTANDER.</t>
  </si>
  <si>
    <t>2017-068001-0056</t>
  </si>
  <si>
    <t>Instituto Municipal de Cultura  y turismo.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</si>
  <si>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</si>
  <si>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</si>
  <si>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(1) Biblioteca fortalecida.</t>
  </si>
  <si>
    <t>2016-068001-0225</t>
  </si>
  <si>
    <t xml:space="preserve">                                      </t>
  </si>
  <si>
    <t>Fortalecimiento de la autoridad Sanitaria para la Gestión de la Salud</t>
  </si>
  <si>
    <t>APOYO A LA GESTIÓN INSTITUCIONAL DEL PLAN DE SALUD PÚBLICA  EN EL MUNICIPIO BUCARAMANGA, SANTANDER, CENTRO ORIENTE.</t>
  </si>
  <si>
    <t>2016-068001-0110</t>
  </si>
  <si>
    <t>Secretaría de Salud y  Ambiente</t>
  </si>
  <si>
    <t>Salud Pública: salud para todos y con todos</t>
  </si>
  <si>
    <t>RECURSOS COLJUEGOS</t>
  </si>
  <si>
    <t>Aseguramiento</t>
  </si>
  <si>
    <t>FORTALECIMIENTO DE LA SEGURIDAD SOCIAL EN SALUD DE LA POBLACIÓN POBRE SIN CAPACIDAD DE PAGO BUCARAMANGA, SANTANDER</t>
  </si>
  <si>
    <t>(100) Porcentaje población afiliada.</t>
  </si>
  <si>
    <t>2016-068001-0095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</si>
  <si>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</si>
  <si>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</si>
  <si>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</si>
  <si>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APROVECHAMIENTO DE ESPACIOS GRATUITOS PARA LAS ACTIVIDADES FÍSICAS, DEPORTIVAS, Y DE RECREACIÓN PARA LA POBLACIÓN VULNERABLE DEL MUNICIPIO DE BUCARAMANGA.</t>
  </si>
  <si>
    <t>2017-068001-0027</t>
  </si>
  <si>
    <t>Instituciones Democráticas de Base fortalecidas e incluyentes; Población con discapacidad; Jugando y aprendiendo; Primero mi familia, Adulto mayor digno ; Fortalecimiento de la participación política, económica y social de las mujeres y población carcelaria y pospenados.</t>
  </si>
  <si>
    <t>Población con discapacidad</t>
  </si>
  <si>
    <t>FORTALECIMIENTO AL PROGRAMA DE TRANSPARENCIA, ACCESO A LA INFORMACIÓN PÚBLICA Y POLÍTICA ANTICORRUPCIÓN DEL MUNICIPIO DE BUCARAMANGA.</t>
  </si>
  <si>
    <t>Gobierno participativo y abierto; Gobierno Legal y efectivo.</t>
  </si>
  <si>
    <t xml:space="preserve">Gobierno transparente;
Cultura de la Legalidad y la Ética Pública </t>
  </si>
  <si>
    <t>2019-068001-0003</t>
  </si>
  <si>
    <t>Secretaría Jurídica</t>
  </si>
  <si>
    <t>FORTALECIMIENTO DE LOS SISTEMAS INTEGRADOS DE GESTIÓN DE LA DIRECCIÓN DE TRANSITO DE BUCARAMANGA</t>
  </si>
  <si>
    <t>(1) Plan de fortalecimiento Institucional formulado e implementado</t>
  </si>
  <si>
    <t>2016-068001-0105</t>
  </si>
  <si>
    <t>Dirección de Transito de Bucaramanga</t>
  </si>
  <si>
    <t>Los caminos de la vida</t>
  </si>
  <si>
    <t>Inicio Feliz (Primera Infancia)</t>
  </si>
  <si>
    <t>FORTALECIMIENTO DE LA CAPACIDAD DE RESPUESTA INSTITUCIONAL PARA LA ATENCIÓN INTEGRAL A LA PRIMERA INFANCIA DE BUCARAMANGA, SANTANDER, CENTRO ORIENTE.</t>
  </si>
  <si>
    <t>2016-068001-0163</t>
  </si>
  <si>
    <t>SGP INVERSIÓN FORZOSA LEY 715-PROPÓSITO GENERAL LIBRE DESTINACIÓN; SGP PRIMERA INFANCIA</t>
  </si>
  <si>
    <t>Jugando y Aprendiendo (Infancia)</t>
  </si>
  <si>
    <t>DESARROLLO DE CAPACIDADES Y PROTECCIÓN INTEGRAL A LA INFANCIA BUCARAMANGA, SANTANDER, CENTRO ORIENTE.</t>
  </si>
  <si>
    <t>2016-068001-0155</t>
  </si>
  <si>
    <t>FORTALECIMIENTO DEL CENTRO DE DIAGNÓSTICO AUTOMOTOR DE LA DIRECCIÓN DE TRÁNSITO</t>
  </si>
  <si>
    <t>(1) Fortalecimiento del CDA dentro del plan de fortalecimiento Institucional de la Dirección de Tránsito.</t>
  </si>
  <si>
    <t>2016-068001-0090</t>
  </si>
  <si>
    <t>Movilidad</t>
  </si>
  <si>
    <t>Movilidad y seguridad vial</t>
  </si>
  <si>
    <t>FORMULACIÓN E IMPLEMENTACIÓN DE UNA ESTRATEGIA DE CONTROL VIAL DE LA DIRECCIÓN DE TRÁNSITO DEL MUNICIPIO DE BUCARAMANGA.</t>
  </si>
  <si>
    <t>2016-068001-0092</t>
  </si>
  <si>
    <t>(480) Operativos funcionales del Grupo de Control vial de la DTB.</t>
  </si>
  <si>
    <t>FORTALECIMIENTO DE LAS ESTRATEGIAS PARA EL MEJORAMIENTO DE LAS ENFERMEDADES TRANSMISIBLES EN EL MUNICIPIO DE BUCARAMANGA.</t>
  </si>
  <si>
    <t>Vida Saludable y Enfermedades Transmisibles</t>
  </si>
  <si>
    <t>2019-068001-0005</t>
  </si>
  <si>
    <t>Sostenibilidad Ambiental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</si>
  <si>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</si>
  <si>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</si>
  <si>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</si>
  <si>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 xml:space="preserve">(1) Plan general de asistencia técnica en los corregimientos. </t>
  </si>
  <si>
    <t>2016-068001-0185</t>
  </si>
  <si>
    <t>MEJORAMIENTO DE LA GESTIÓN PARA LA PRESTACIÓN DE LOS SERVICIOS A LA CIUDADANÍA EN LA SECRETARÍA DEL INTERIOR MUNICIPIO DE BUCARAMANGA.</t>
  </si>
  <si>
    <t xml:space="preserve">(100) Porcentaje de funcionamiento eficiente de la Secretaría del Interior. </t>
  </si>
  <si>
    <t>2017-068001-0009</t>
  </si>
  <si>
    <t>Secretaría del Interior</t>
  </si>
  <si>
    <t>Vida saludable y condiciones no transmisibles.</t>
  </si>
  <si>
    <t>(1) Campaña educomunicativa para prevención y manejo de enfermedades no transmisibles.</t>
  </si>
  <si>
    <t>2018-068001-0072</t>
  </si>
  <si>
    <t>FORTALECIMIENTO DEL TALENTO HUMANO EN LA ATENCIÓN INTEGRAL A LA POBLACIÓN VULNERABLE EN CUANTO A LOS DETERMINANTES SOCIALES DE LA SALUD BUCARAMANGA.</t>
  </si>
  <si>
    <t>2016-068001-0146</t>
  </si>
  <si>
    <t xml:space="preserve">DESARROLLO DEL MODELO DE ATENCIÓN PRIMARIA EN SALUD, SALUD CON TODOS PARA TODOS EN EL MUNICIPIO DE BUCARAMANGA </t>
  </si>
  <si>
    <t>2016-068001-0194</t>
  </si>
  <si>
    <t xml:space="preserve">Salud y ámbito laboral </t>
  </si>
  <si>
    <t>ANÁLISIS DE LA SEGURIDAD EN EL TRABAJO Y DISMINUCIÓN EN ENFERMEDADES DE ORIGEN LABORAL EN BUCARAMANGA</t>
  </si>
  <si>
    <t>2016-068001-0187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</si>
  <si>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</si>
  <si>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</si>
  <si>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</si>
  <si>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2016-068001-0088</t>
  </si>
  <si>
    <t>Víctimas del Conflicto Interno Armado</t>
  </si>
  <si>
    <t>IMPLEMENTACIÓN DE ACCIONES DIFERENCIALES EN SALUD PÚBLICA A LA POBLACIÓN VÍCTIMA DEL CONFLICTO ARMADO EN BUCARAMANGA.</t>
  </si>
  <si>
    <t>2016-068001-0218</t>
  </si>
  <si>
    <t xml:space="preserve">Los caminos de la vida </t>
  </si>
  <si>
    <t>IMPLEMENTACIÓN DE ESTRATEGIAS EN SALUD QUE GARANTICEN EL DESARROLLO INTEGRAL DE LOS NIÑOS NIÑAS Y ADOLESCENTES DEL MUNICIPIO DE BUCARAMANGA.</t>
  </si>
  <si>
    <t xml:space="preserve">(3) Estrategias de salud que coadyuven al desarrollo integral de los niños, niñas y adolescentes. </t>
  </si>
  <si>
    <t>2016-068001-0199</t>
  </si>
  <si>
    <t>Salud Ambiental</t>
  </si>
  <si>
    <t>IMPLEMENTACIÓN DEL PROGRAMA DE SALUD AMBIENTAL EN EL MUNICIPIO DE BUCARAMANGA</t>
  </si>
  <si>
    <t>(18.000) Máximo de visitas de inspección y control de establecimientos.</t>
  </si>
  <si>
    <t>2016-068001-0136</t>
  </si>
  <si>
    <t>Ambiente para la ciudadanía</t>
  </si>
  <si>
    <t>Educación ambiental</t>
  </si>
  <si>
    <t>IMPLEMENTACIÓN DE ESTRATEGIAS DE EDUCACIÓN AMBIENTAL EN EL MUNICIPIO DE BUCARAMANGA</t>
  </si>
  <si>
    <t>2016-068001-0113</t>
  </si>
  <si>
    <t xml:space="preserve">FONDO AMBIENTAL </t>
  </si>
  <si>
    <t>EDUCACIÓN: Bucaramanga educada, culta e innovadora.</t>
  </si>
  <si>
    <t>Acceso (Accesibilidad): "Educación para una Ciudadanía Inteligente y solidaria"</t>
  </si>
  <si>
    <t>APOYO PEDAGÓGICO A LA POBLACIÓN CON DISCAPACIDAD DE LAS INSTITUCIONES EDUCATIVAS OFICIALES DEL MUNICIPIO DE BUCARAMANGA, SANTANDER</t>
  </si>
  <si>
    <t xml:space="preserve">ACTUALIZADO PARA LA AUTORIZACIÓN DE VIGENCIAS FUTURAS EXCEPCIONALES     </t>
  </si>
  <si>
    <t>2016-068001-0098</t>
  </si>
  <si>
    <t>Secretaría de Educación</t>
  </si>
  <si>
    <t>EL VALOR TOTAL DEL PROYECTO INCLUYE LA ACTUALIZACIÓN PARA LA AUTORIZACIÓN DE VIGENCIAS FUTURAS EXCEPCIONALES (ACUERDO MUNICIPAL No 029 DEL 26 DE SEPTIEMBRE DE 2018)., POR VALOR DE $3.046.733.691,48.
AÑO 2019 $936.719.678
AÑO 2020 $492.102.096,48</t>
  </si>
  <si>
    <t>MEJORAMIENTO NUTRICIONAL MEDIANTE LA ENTREGA DE COMPLEMENTO ALIMENTARIO Y ALMUERZO A ESCOLARES DEL MUNICIPIO DE BUCARAMANGA, SANTANDER.</t>
  </si>
  <si>
    <t>2016-068001-0165</t>
  </si>
  <si>
    <t>EL VALOR TOTAL DEL PROYECTO INCLUYE LA ACTUALIZACIÓN PARA LA AUTORIZACIÓN DE VIGENCIAS FUTURAS EXCEPCIONALES. (ACUERDO MUNICIPAL No 029 DEL 26 DE SEPTIEMBRE DE 2018), POR VALOR DE $65.396.845.811,83.
AÑO 2019 $21.737.741.339
AÑO 2020 $10.512.072.022</t>
  </si>
  <si>
    <t>FORTALECIMIENTO DE LOS MACROPROCESOS Y DOTACIÓN PARA LA SECRETARÍA DE EDUCACIÓN DEL MUNICIPIO DE BUCARAMANGA.</t>
  </si>
  <si>
    <t>2016-068001-0126</t>
  </si>
  <si>
    <t>Disponibilidad
 (Asequibilidad) "entornos de aprendizaje bellos y agradables"</t>
  </si>
  <si>
    <t>ADMINISTRACIÓN ,MANTENIMIENTO Y ADECUACIONES DE LOS ESCENARIOS Y ESPACIOS RECREO-DEPORTIVOS EN EL MUNICIPIO DE BUCARAMANGA.</t>
  </si>
  <si>
    <t>Actividad física, educación física, recreación y deporte</t>
  </si>
  <si>
    <t>Ambientes deportivos y recreativos</t>
  </si>
  <si>
    <t>Instituto de Deporte  y Recreación de Bucaramanga</t>
  </si>
  <si>
    <t>Instituciones Democráticas de Base Fortalecidas e Incluyentes</t>
  </si>
  <si>
    <t>FORTALECIMIENTO DE LAS INSTITUCIONES DEMOCRÁTICAS DE BASE BUCARAMANGA, SANTANDER</t>
  </si>
  <si>
    <t>2016-068001-0119</t>
  </si>
  <si>
    <t>IMPLEMENTACIÓN DEL PLAN MUNICIPAL DE DISCAPACIDAD BUCARAMANGA, SANTANDER, CENTRO ORIENTE.</t>
  </si>
  <si>
    <t>(1) Plan Municipal de Discapacidad.</t>
  </si>
  <si>
    <t>2016-068001-0162</t>
  </si>
  <si>
    <t>Convivencia Social y Salud Mental</t>
  </si>
  <si>
    <t>MEJORAMIENTO DE LA SALUD MENTAL  Y LA CONVIVENCIA SOCIAL BUCARAMANGA, SANTANDER, CENTRO ORIENTE.</t>
  </si>
  <si>
    <t>2016-068001-0153</t>
  </si>
  <si>
    <t>Seguridad Alimentaria y nutricional</t>
  </si>
  <si>
    <t>IMPLEMENTACIÓN DEL PLAN DE SEGURIDAD ALIMENTARIA Y NUTRICIONAL DE BUCARAMANGA</t>
  </si>
  <si>
    <t>2016-068001-0170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</si>
  <si>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</si>
  <si>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</si>
  <si>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(160.000) Personas con educación en salud sexual y reproductiva.</t>
  </si>
  <si>
    <t>2016-068001-0140</t>
  </si>
  <si>
    <t>FORTALECIMIENTO DE LAS ACCIONES TENDIENTES AL CONTROL DE LAS ENFERMEDADES CRÓNICAS NO TRANSMISIBLES EN EL MUNICIPIO DE BUCARAMANGA.</t>
  </si>
  <si>
    <t>2016-068001-0193</t>
  </si>
  <si>
    <t>Implementación del PGIRS</t>
  </si>
  <si>
    <t>2017-068001-0011</t>
  </si>
  <si>
    <t>Calidad ambiental y adaptación al cambio climático</t>
  </si>
  <si>
    <t>IMPLEMENTACIÓN Y MANTENIMIENTO DEL SISTEMA DE GESTIÓN AMBIENTAL SIGAM EN EL MUNICIPIO DE BUCARAMANGA</t>
  </si>
  <si>
    <t>(1) Implementación del Sistema de Gestión Ambiental, Municipal, permitir tener indicadores ambientales reales, además con estrategias tendientes a reducir indicadores.</t>
  </si>
  <si>
    <t>2016-068001-0114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</si>
  <si>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</si>
  <si>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</si>
  <si>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</si>
  <si>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2016-068001-0164</t>
  </si>
  <si>
    <t>Deporte formativo</t>
  </si>
  <si>
    <t>IMPLEMENTACIÓN DE LOS CENTROS DE EDUCACIÓN FÍSICA EN EL  MUNICIPIO DE BUCARAMANGA , SANTANDER, CENTRO ORIENTE.</t>
  </si>
  <si>
    <t>(15) Centros de educación física para niños y niñas de primera infancia e infancia mantenidos.</t>
  </si>
  <si>
    <t>2017-068001-0025</t>
  </si>
  <si>
    <t>FORTALECIMIENTO DE LOS JUEGOS ESTUDIANTILES EN EL MUNICIPIO DE BUCARAMANGA, SANTANDER, CENTRO ORIENTE.</t>
  </si>
  <si>
    <t>2016-068001-0156</t>
  </si>
  <si>
    <t>Productividad y Generación de oportunidades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</si>
  <si>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</si>
  <si>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</si>
  <si>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</si>
  <si>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2017-068001-0015</t>
  </si>
  <si>
    <t>Instituto Municipal de Empleo y Fomento Empresarial  de Bucaramanga</t>
  </si>
  <si>
    <t>(223) Parques y zonas verdes intervenidos.</t>
  </si>
  <si>
    <t>(100) Porcentaje de  informes entregados al Señor Alcalde, el Departamento de Santander, la nación y las demás instancias que lo requieran</t>
  </si>
  <si>
    <t>(223) Parques y zonas verdes intervenidos</t>
  </si>
  <si>
    <t>(133) Títulos de propiedad de predios  fiscales</t>
  </si>
  <si>
    <t>IMPLEMENTACIÓN DE LOS CENTROS DE DESARROLLO EMPRESARIAL COMO ESTRATEGIA PARA EL FORTALECIMINETO TÉCNICO DE LAS EMPRESAS UBICADAS EN EL ÁREA NORTE DEL MUNICIPIO DE BUCARAMANGA.</t>
  </si>
  <si>
    <t>Fortalecimiento Empresarial</t>
  </si>
  <si>
    <t>2019-068001-0006</t>
  </si>
  <si>
    <t>ASISTENCIA TÉCNICO-ARTÍSTICA, AUDIOVISUAL Y ACOMPAÑAMIENTO SOCIAL PARA EL DIAGNÓSTICO, AL PROGRAMA CASAS DE COLORES EN BARRIOS Y ENTORNOS URBANOS SELECCIONADOS DEL MUNICIPIO DE BUCARAMANGA.</t>
  </si>
  <si>
    <t>2018-068001-0005</t>
  </si>
  <si>
    <t>Inspecciones y comisarias que funcionan</t>
  </si>
  <si>
    <t>FORTALECIMIENTO A INSPECCIONES Y COMISARIAS QUE FUNCIONAN EN EL MUNICIPIO DE BUCARAMANGA, SANTANDER.</t>
  </si>
  <si>
    <t>2016-068001-0181</t>
  </si>
  <si>
    <t>Secretaría Del Interior</t>
  </si>
  <si>
    <t>FORTALECIMIENTO DE LAS PLAZAS DE MERCADO QUE ESTAN A CARGO DE LA SECRETARÍA DEL INTERIOR DEL MUNICIPIO DE BUCARAMANGA.</t>
  </si>
  <si>
    <t>2017-068001-0038</t>
  </si>
  <si>
    <t>IMPLEMENTACIÓN DE OPERATIVOS PARA LA RECUPERACIÓN, CONTROL, PRESERVACIÓN DEL ESPACIO PÚBLICO EN EL MUNICIPIO DE BUCARAMANGA.</t>
  </si>
  <si>
    <t>(500) Operativos anuales para el control del uso del espacio público.</t>
  </si>
  <si>
    <t>2017-068001-0031</t>
  </si>
  <si>
    <t>Nuevos liderazgos</t>
  </si>
  <si>
    <t>FORTALECIMIENTO A LA ESTRATEGIA DE FORMACIÓN EN CASAS PARA NUEVOS LIDERAZGOS DEL MUNICIPIO DE   BUCARAMANGA</t>
  </si>
  <si>
    <t>(1) Estrategia mejorada</t>
  </si>
  <si>
    <t>2018-068001-0088</t>
  </si>
  <si>
    <t>Acciones constitucionales y acciones legales respuesta y gestión social  y estratégica.</t>
  </si>
  <si>
    <t>(1) Observatorio implementado y mantenido.</t>
  </si>
  <si>
    <t>2018-068001-0009</t>
  </si>
  <si>
    <t>Ordenamiento territorial en marcha</t>
  </si>
  <si>
    <t>APLICACIÓN, CONTROL Y VERIFICACIÓN DE LAS NORMAS CONTENIDAS EN EL PLAN DE ORDENAMIENTO TERRITORIAL EN EL MUNICIPIO DE BUCARAMANGA</t>
  </si>
  <si>
    <t>2016-068001-0117</t>
  </si>
  <si>
    <t xml:space="preserve">               </t>
  </si>
  <si>
    <t>FORTALECIMIENTO DE LAS LUDOTECAS QUE PRESTAN EL SERVICIO EN LA CIUDAD DE BUCARAMANGA, SANTANDER, CENTRO ORIENTE.</t>
  </si>
  <si>
    <t xml:space="preserve">Fomento al emprendimiento y la innovación </t>
  </si>
  <si>
    <t>Bucaramanga Emprendedora</t>
  </si>
  <si>
    <t>FORMACIÓN DE LA ESTRATEGIA MISIONAL -EMPRESA MADRE- PARA LA CREACIÓN Y FORTALECIMIENTO DE EMPRESAS EN EL MUNICIPIO DE BUCARAMANGA.</t>
  </si>
  <si>
    <t>(150) Emprendedores o empresarios asesorados.</t>
  </si>
  <si>
    <t>2017-068001-0145</t>
  </si>
  <si>
    <t>SERVICIO DE TRANSPORTE ESCOLAR PARA ESTUDIANTES DE LAS INSTITUCIONES EDUCATIVAS OFICIALES DEL MUNICIPIO DE BUCARAMANGA, SANTANDER</t>
  </si>
  <si>
    <t>2016-068001-0167</t>
  </si>
  <si>
    <t>EL VALOR TOTAL DEL PROYECTO INCLUYE LA ACTUALIZACIÓN PARA LA AUTORIZACIÓN DE VIGENCIAS FUTURAS EXCEPCIONALES. (ACUERDO MUNICIPAL No 029 DEL 26 DE SEPTIEMBRE DE 2018), POR VALOR DE $11.647.693.202,15.
AÑO 2019 $3.883.371.741
AÑO 2020 $1.201.078.995,15</t>
  </si>
  <si>
    <t>Finanzas Públicas Sostenibles y Comprensibles para la Ciudadanía</t>
  </si>
  <si>
    <t>FORTALECIMIENTO A LA GESTIÓN DE LA OFICINA DE VALORIZACIÓN DEL MUNICIPIO DE BUCARAMANGA SANTANDER.</t>
  </si>
  <si>
    <t>2016-068001-0204</t>
  </si>
  <si>
    <t>Secretaría de Hacienda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</si>
  <si>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</si>
  <si>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</si>
  <si>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2016-068001-0200</t>
  </si>
  <si>
    <t>Habitante de calle</t>
  </si>
  <si>
    <t>ASISTENCIA INTEGRAL Y FOCALIZADA AL HABITANTE DE CALLE EN EL MUNICIPIO DE BUCARAMANGA</t>
  </si>
  <si>
    <t>(500) Habitantes de calle atendidos.</t>
  </si>
  <si>
    <t>2016-068001-0124</t>
  </si>
  <si>
    <t>AMPLIACIÓN DEL SISTEMA DE ALUMBRADO PÚBLICO DE LOS ESCENAROS DEPORTIVOS DE DIFERENTES SECTORES DEL MUNICIPIO DE BUCARMANGA.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</si>
  <si>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</si>
  <si>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</si>
  <si>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t>2016-068001-0149</t>
  </si>
  <si>
    <t>Primero mi familia</t>
  </si>
  <si>
    <t>APOYO A LA IMPLEMENTACIÓN DEL PROGRAMA MÁS FAMILIAS EN ACCIÓN DEL MUNICIPIO DE BUCARAMANGA</t>
  </si>
  <si>
    <t>(18.511) Familias del municipio que reciben la transferencia monetaria condicionada en Salud y educación.</t>
  </si>
  <si>
    <t>2016-068001-0096</t>
  </si>
  <si>
    <t xml:space="preserve">     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</si>
  <si>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</si>
  <si>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</si>
  <si>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2016-068001-0106</t>
  </si>
  <si>
    <t>DESARROLLO DE UNA ESCUELA DE LIDERAZGO Y PARTICIPACIÓN POLÍTICA PARA LAS MUJERES EN EL MUNICIPIO DE BUCARAMANGA, SANTANDER, CENTRO ORIENTE.</t>
  </si>
  <si>
    <t>2017-068001-0045</t>
  </si>
  <si>
    <t>OPTIMIZACIÓN DE LOS ESTABLECIMIENTOS EDUCATIVOS, MEDIANTE EL PAGO DE ARRENDAMIENTO, SERVICIOS PÚBLICOS, ASEO, VIGILANCIA Y OTROS BUCARAMANGA</t>
  </si>
  <si>
    <t>(47) Mantenimientos a las Instituciones educativas oficiales con acceso servicios públicos básicos, servicio de aseo, vigilancia, otros servicios.</t>
  </si>
  <si>
    <t>2016-068001-0097</t>
  </si>
  <si>
    <t>EL VALOR TOTAL DEL PROYECTO INCLUYE LA ACTUALIZACIÓN PARA LA AUTORIZACIÓN DE VIGENCIAS FUTURAS EXCEPCIONALES. (ACUERDO MUNICIPAL No 029 DEL 26 DE SEPTIEMBRE DE 2018), POR VALOR DE $49.683.125.118.54.
AÑO 2019 $15.222.513.024
AÑO 2020 $4.487.829.471,54</t>
  </si>
  <si>
    <t xml:space="preserve">Inserción laboral </t>
  </si>
  <si>
    <t>FORTALECIMIENTO DE LAS CAPACIDADES LABORALES PARA LA INSERCIÓN EN EL MERCADO LABORAL DE POBLACIÓN DESEMPLEADA DEL MUNICIPIO DE BUCARAMANGA.</t>
  </si>
  <si>
    <t>2017-068001-0164</t>
  </si>
  <si>
    <t>FORTALECIMIENTO DE LA AUTORIDAD SANITARIA PARA GESTIÓN DE LA SALUD PÚBLICA DE BUCARAMANGA, SANTANDER</t>
  </si>
  <si>
    <t>(1) Fortalecimiento al programa de la autoridad sanitaria para la gestión de salud pública.</t>
  </si>
  <si>
    <t>2016-068001-0127</t>
  </si>
  <si>
    <t xml:space="preserve">Jovenes vitales </t>
  </si>
  <si>
    <t>2016-068001-0197</t>
  </si>
  <si>
    <t>Movilidad y Seguridad vial</t>
  </si>
  <si>
    <t>DISEÑO E IMPLEMENTACIÓN DE UN CENTRO DE INVESTIGACIÓN DEL TRÁNSITO VEHICULAR Y PEATONAL EN BUCARAMANGA Y SU ÁREA DE INFLUENCIA</t>
  </si>
  <si>
    <t>2016-068001-0148</t>
  </si>
  <si>
    <t>IMPLEMENTACIÓN Y PROMOCIÓN DE PROGRAMAS DE EDUCACIÓN VIAL A LOS USUARIOS DE LA VÍA EN EL MUNICIPIO DE BUCARAMANGA</t>
  </si>
  <si>
    <t>2016-068001-0089</t>
  </si>
  <si>
    <t>MEJORAMIENTO Y ACTULIZACIÓN DE LA SEÑALIZACIÓN VIAL EN EL MUNICIPIO DE BUCARAMANGA</t>
  </si>
  <si>
    <t>(1) Infraestructura vial  en buen estado.</t>
  </si>
  <si>
    <t>2018-068001-0003</t>
  </si>
  <si>
    <t>FORTALECIMIENTO DEPORTIVO Y PSICOSOCIAL A NIÑAS, NIÑOS Y ADOLESCENTES VULNERABLES POTENCIANDO HABILIDADES Y COMPETENCIAS PROSOCIALES EN BUCARAMANGA, SANTANDER, CENTRO ORIENTE.</t>
  </si>
  <si>
    <t>(3.400) Niñas, niños y adolescentes beneficiarios de formación deportiva y acompañamiento psicosocial.</t>
  </si>
  <si>
    <t>2017-068001-0050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</si>
  <si>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</si>
  <si>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</si>
  <si>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2017-068001-0005</t>
  </si>
  <si>
    <t>DESARROLLO DE PROCESOS DE LEGALIZACIÓN Y REGULARIZACIÓN DE ASENTAMIENTOS HUMANOS Y/O BARRIOS PRECARIOS DEL MUNICIPIO DE BUCARAMANGA.</t>
  </si>
  <si>
    <t>Territorios Vulnerables, territorios visibles</t>
  </si>
  <si>
    <t>Gestión del riesgo</t>
  </si>
  <si>
    <t>Reducción y mitigación del riesgo de desastre</t>
  </si>
  <si>
    <t>ACTUALIZACIÓN DE LAS ACCIONES EN EMERGENCIAS Y DESASTRES EN SALUD DEL MUNICIPIO DE BUCARAMANGA</t>
  </si>
  <si>
    <t>2016-068001-0183</t>
  </si>
  <si>
    <t>(100) Porcentaje de metas cumplidas  de programas y políticas sociales para el mejoramiento de infraestructura municipal</t>
  </si>
  <si>
    <t>(1) Estrategia de promoción y difusión de la oferta turística.</t>
  </si>
  <si>
    <t>(100) Porcentaje de cumplimiento del Plan de Salud Pública del municipio.</t>
  </si>
  <si>
    <t>(133.380) Beneficiarios de servicio gratuito a espacios de recreación y deportes.</t>
  </si>
  <si>
    <t>IMPLEMENTACIÓN DE LA ESTRATEGIA DE MIL PRIMEROS DÍAS  DE VIDA EN EL MUNICIPIO DE BUCARAMANGA.</t>
  </si>
  <si>
    <t>(1.500) Niñas y niños atendidos integralmente.</t>
  </si>
  <si>
    <t>2017-068001-0082</t>
  </si>
  <si>
    <t>FORTALECIMIENTO DEL PROGRAMA DE MASIFICACIÓN DE LA EDUCACIÓN SUPERIOR, PROGRAMA SOCIAL UNIVERSIDAD DEL PUEBLO BUCARAMANGA, SANTANDER</t>
  </si>
  <si>
    <t>(3.601) Subsidios para población de bachilleres y egresados sin vinculación a educación superior de estratos 1,2 y 3.</t>
  </si>
  <si>
    <t>2017-068001-0004</t>
  </si>
  <si>
    <t xml:space="preserve">  </t>
  </si>
  <si>
    <t>ASISTENCIA A MUJERES VÍCTIMAS DE VIOLENCIA DE GÉNERO EN EL MUNICIPIO DE BUCARAMANGA.</t>
  </si>
  <si>
    <t xml:space="preserve">Mujeres y equidad de género </t>
  </si>
  <si>
    <t>Vida libre de violencia</t>
  </si>
  <si>
    <t>2019-068001-0004</t>
  </si>
  <si>
    <t>2019-068001-0007</t>
  </si>
  <si>
    <t>2019-068001-0002</t>
  </si>
  <si>
    <t>2019-068001-0008</t>
  </si>
  <si>
    <t>2019-068001-0009</t>
  </si>
  <si>
    <t>2019-068001-0010</t>
  </si>
  <si>
    <t xml:space="preserve">CAPACITACIÓN  Y FORMACIÓN INTEGRAL PARA LA ´POBLACIÓN JUVENIL DEL MUNICIPIO DE BUCARAMANGA, SANTANDER, CENTRO ORIENTE </t>
  </si>
  <si>
    <t>2016-068001-0206</t>
  </si>
  <si>
    <t>RESTAURACIÓN INTEGRAL DE LA ESTACIÓN CAFÉ MADRID PARA LA HABILITACIÓN DE UNA LUDOTECA EN EL BARRIO CAFÉ MADRID DEL MUNICIPIO DE BUCARAMANGA.</t>
  </si>
  <si>
    <t>(1) Ludoteca construída</t>
  </si>
  <si>
    <t>2017-068001-0127</t>
  </si>
  <si>
    <t>Construcción de una cultura empresarial.
Asesoría y formación empresarial.</t>
  </si>
  <si>
    <t>(1) Estrategia de reconocimiento y difusión turística mantenida.</t>
  </si>
  <si>
    <t>2018-068001-0033</t>
  </si>
  <si>
    <t>FORTALECIMIENTO DE LOS PROCESOS DE FORMACIÓN EN ARTE Y CULTURA  EN EL MUNICIPIO DE  BUCARAMANGA, SANTANDER, CENTRO ORIENTE.</t>
  </si>
  <si>
    <t>2016-068001-0177</t>
  </si>
  <si>
    <t>Procesos de Formación En Arte y Música</t>
  </si>
  <si>
    <t>DOTACIÓN Y PUESTA EN MARCHA DE UNA LUDOTECA EN EL CENTRO CULTURAL DEL ORIENTE DEL MUNICIPIO DE BUCARAMANGA</t>
  </si>
  <si>
    <t>(1) Ludoteca dotada.</t>
  </si>
  <si>
    <t>2017-068001-0160</t>
  </si>
  <si>
    <t xml:space="preserve">Una ciudad visible que toma decisiones inteligentes </t>
  </si>
  <si>
    <t>ESTUDIO DE ESTRATIFICACIÓN DE PREDIOS URBANOS Y RURALES DEL MUNICIPIO DE BUCARAMANGA</t>
  </si>
  <si>
    <t>(1) Estudio de actualización de estratificación socioeconómica urbana y rural.</t>
  </si>
  <si>
    <t>2016-068001-0152</t>
  </si>
  <si>
    <t>FORTALECIMIENTO  INSTITUCIONAL DE LOS SISTEMAS DE INFORMACIÓN, SISTEMATIZACIÓN Y PLATAFORMA TECNOLÓGICA DE LA DIRECCIÓN DE TRÁNSITO DE BUCARAMANGA</t>
  </si>
  <si>
    <t>(1) Plan de fortalecimiento Institucioal para la DTB formulado e implementado</t>
  </si>
  <si>
    <t>2016-068001-0157</t>
  </si>
  <si>
    <t>FORTALECIMIENTO A LA ATENCIÓN INTEGRAL DE LA POBLACIÓN VÍCTIMA DEL CONFLICTO INTERNO ARMADO EN EL MUNICIPIO DE BUCARAMANGA.</t>
  </si>
  <si>
    <t>(100) Porcentaje de atención integral de la población víctima del conflicto interno armado  en el CAV.</t>
  </si>
  <si>
    <t>2017-068001-0021</t>
  </si>
  <si>
    <t>FORTALECIMIENTO DE LAS CAPACIDADES ADMINISTRATIVAS Y LOGÍSTICAS DEL CONSEJO TERRITORIAL DE PLANEACIÓN EN EL MUNICIPIO DE BUCARAMANGA.</t>
  </si>
  <si>
    <t>2018-068001-0076</t>
  </si>
  <si>
    <t>APOYO A LA GESTIÓN Y OPERATIVIDAD PARA LAS INICIATIVAS ORIENTADAS A LA PROTECCIÓN DE LOS DERECHOS DE LOS CONSUMIDORES.</t>
  </si>
  <si>
    <t>Seguridad y convivencia</t>
  </si>
  <si>
    <t>2019-068001-0013</t>
  </si>
  <si>
    <t xml:space="preserve">Convivencia </t>
  </si>
  <si>
    <t>2019-068001-0011</t>
  </si>
  <si>
    <t>RECURSOS COLJUEGOS Y RENDIMIENTOS FINANCIEROS.</t>
  </si>
  <si>
    <t>2019-068001-0012</t>
  </si>
  <si>
    <t>APROVECHAMIENTO DE ESPACIOS RECREATIVOS POR PARTE DE FAMILIAS EN CONDICIÓN DE VULNERABILIDAD.</t>
  </si>
  <si>
    <t>2019-068001-0014</t>
  </si>
  <si>
    <t>sostenibilidad ambiental</t>
  </si>
  <si>
    <t>Conocimiento del riesgo de desastre</t>
  </si>
  <si>
    <t>APOYO AL CONOCIMIENTO PARA LA OPERATIVIDAD Y EFICIENCIA DE LA  UNIDAD MUNICIPAL DE GESTIÓN DEL RIESGO Y DESASTRES DEL MUNICIPIO DE BUCARAMANGA.</t>
  </si>
  <si>
    <t>2018-068001-0067</t>
  </si>
  <si>
    <t xml:space="preserve">Movilidad </t>
  </si>
  <si>
    <t>Mantenimiento y construcción de la red vial urbana</t>
  </si>
  <si>
    <t>CONSTRUCCIÓN DEL PARQUE INTERCAMBIADOR MESÓN DE LOS BÚCAROS Y OBRAS COMPLEMENTARIAS EN EL MUNICIPIO DE BUCARAMANGA </t>
  </si>
  <si>
    <t>2018-068001-0095</t>
  </si>
  <si>
    <t>RECURSOS DE VALORIZACIÓN</t>
  </si>
  <si>
    <t>FORTALECIMIENTO DEL SISTEMA MUNICIPAL DE INFORMACIÓN CULTURAL DE BUCARAMANGA.</t>
  </si>
  <si>
    <t>2019-068001-0015</t>
  </si>
  <si>
    <t>(1) Intercambiador construido en via urbana</t>
  </si>
  <si>
    <t>2019-068001-0016</t>
  </si>
  <si>
    <t>OPTIMIZACIÓN DE LA PLANTA DE PERSONAL DOCENTE, DIRECTIVO, DOCENTE, ADMINISTRATIVOS DE LAS INSTITUCIONES EDUCATIVAS Y SECRETARÍA DE EDUCACIÓN DE BUCARAMANGA.</t>
  </si>
  <si>
    <t>Fomento de la Producción Artística</t>
  </si>
  <si>
    <t>Red de espacio público</t>
  </si>
  <si>
    <t>(1.676,97) Metros cuadrados de espacio público mejorados para la práctica deportiva e integración comunitaria en el municipio de Bucaramanga.</t>
  </si>
  <si>
    <t>2018-068001-0079</t>
  </si>
  <si>
    <t>Mejorando mi hogar</t>
  </si>
  <si>
    <t>CONSTRUCCIÓN DE OBRAS PARA EL MEJORAMIENTO URBANO EN EL MUNICIPIO DE BUCARAMANGA,</t>
  </si>
  <si>
    <t>2018-068001-0066</t>
  </si>
  <si>
    <t>(132) Viviendas beneficiadas con el proyecto casa de colores</t>
  </si>
  <si>
    <t>2018-068001-0047</t>
  </si>
  <si>
    <t>MEJORAMIENTO Y RENOVACIÓN DE LA INFRAESTRUCTURA DE LAS CANCHAS DE TENIS DEL PARQUE DE LOS NIÑOS DEL MUNICIPIO DE BUCARAMANGA</t>
  </si>
  <si>
    <t>(97.402) Personas que realizan prácticas deportivas de manera habitual en espacios adecuados</t>
  </si>
  <si>
    <t>2018-068001-0025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</si>
  <si>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</si>
  <si>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</si>
  <si>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</si>
  <si>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</si>
  <si>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CONSTRUCCIÓN DEL PARQUE LA CEIBA EN LA COMUNA 13 DEL MUNICIPIO DE BUCARAMANGA</t>
  </si>
  <si>
    <t>(3.997,13) Metros cuadrados de espacio público construidos para la práctica deportiva e integración comunitaria en la comuna 13 del municipio</t>
  </si>
  <si>
    <t>2018-068001-0051</t>
  </si>
  <si>
    <t>MODERNIZACIÓN DEL SISTEMA  GEORREFERENCIADO DE SEMAFORIZACIÓN DEL MUNICIPIO DE BUCARAMANGA.</t>
  </si>
  <si>
    <t>2019-068001-0018</t>
  </si>
  <si>
    <t xml:space="preserve">MEJORAMIENTO DE AMBIENTES ESCOLARES PARA LA ATENCIÓN DE LA PRIMERA INFANCIA EN EL MUNICIPIO DE BUCARAMANGA </t>
  </si>
  <si>
    <t>2018-068001-0026</t>
  </si>
  <si>
    <t>"A cuidar lo  que es valioso" Recuperación y conservación del patrimonio</t>
  </si>
  <si>
    <t>FORTALECIMIENTO EN LOS PROCESOS DE RECUPERACIÓN, CONSERVACIÓN Y DIFUSIÓN PARA LA APROPIACIÓN SOCIAL DEL PATRIMONIO CULTURAL EN EL MUNICIPIO DE BUCARAMANGA</t>
  </si>
  <si>
    <t>2017-068001-0095</t>
  </si>
  <si>
    <t>MEJORAMIENTO DE LA CANCHA DEL COLEGIO INEM CUSTODIO GRCÍA ROVIRA DEL MUNICIPIO DE BUCARAMANGA.</t>
  </si>
  <si>
    <t>(5907,7) Metros cuadrados de espacio público remodelados para la práctica deportiva e integración comunitaria en el municipio de Bucaramanga.</t>
  </si>
  <si>
    <t>2018-068001-0074</t>
  </si>
  <si>
    <t>RECURSOS FONPET (FONDO NACIONAL
DE PENSIONES
DE LAS ENTIDADES
TERRITORIALES)</t>
  </si>
  <si>
    <t>FORTALECIMIENTO DE LA GESTIÓN Y EL DESARROLLO DE LAS FINANZAS PÚBLICAS DEL MUNICIPIO DE BUCARAMANGA.</t>
  </si>
  <si>
    <t>2018-068001-0007</t>
  </si>
  <si>
    <t>PROTECCIÓN INTEGRAL A NIÑAS, NIÑOS Y ADOLESCENTES EN ESTADO DE VULNERABILIDAD E INOBSERVANCIA A TRAVÉS DE LA MODALIDAD DE HOGAR DE PASO EN EL MUNICIPIO DE BUCARAMANGA.</t>
  </si>
  <si>
    <t>2019-068001-0017</t>
  </si>
  <si>
    <t>DOTACIÓN DE EQUIPOS TECNOLÓGICOS PARA LAS INSTITUCIONES EDUCATIVAS OFICIALES DEL MUNICIPIO DE BUCARAMANGA.</t>
  </si>
  <si>
    <t>(171) Equipos de cómputo y periféricos entregados a las Instituciones Educativas Oficiales.</t>
  </si>
  <si>
    <t>2018-068001-0096</t>
  </si>
  <si>
    <t>2019-068001-0019</t>
  </si>
  <si>
    <t>Actividad física y salud " Bucaramanga activa y saludable"</t>
  </si>
  <si>
    <t>DESARROLLO DE ESTRATEGIAS DE HÁBITOS Y ESTILOS DE VIDA SALUDABLE EN EL MUNICIPIO DE BUCARAMANGA.</t>
  </si>
  <si>
    <t>CONSTRUCCIÓN DE OBRAS DE MITIGACIÓN DE RIESGOS DE LADERAS PARA LAS URBANIZACIONES LA INMACULADA FASE I Y RESERVA LA INMACULADA DEL MUNICIPIO DE BUCARMANGA.</t>
  </si>
  <si>
    <t>2018-068001-0014</t>
  </si>
  <si>
    <t xml:space="preserve">EL VALOR TOTAL DEL PROYECTO INCLUYE LA ACTUALIZACIÓN PARA LA AUTORIZACIÓN DE VIGENCIAS FUTURAS ORDINARIAS. (ACUERDO MUNICIPAL No 020 DEL 02 DE MARZO DE 2018), POR VALOR DE $7.616.928.204
AÑO 2019 $2.575.465.812
</t>
  </si>
  <si>
    <t>ADQUISICIÓN DE INSUMOS PARA EL CONTROL ÉTICO POBLACIONAL DE CANINOS Y FELINOS EN EL MUNICIPIO DE BUCARAMANGA.</t>
  </si>
  <si>
    <t>(7.000) Esterilizaciones de caninos y felinos.</t>
  </si>
  <si>
    <t>2018-068001-0038</t>
  </si>
  <si>
    <t>Población Carcelaria y Pospenados</t>
  </si>
  <si>
    <t>ASISTENCIA CON AYUDAS HUMANITARIAS Y APOYO A LA POBLACIÓN CARCELARIA DEL MUNICIPIO DE BUCARAMANGA.</t>
  </si>
  <si>
    <t>(2) Centros carcelarios atendidos</t>
  </si>
  <si>
    <t>2017-068001-0076</t>
  </si>
  <si>
    <t>2019-068001-0020</t>
  </si>
  <si>
    <t>APOYO AL SEGUIMIENTO Y CONTROL DE LA OBRA AMPLIACIÓN DEL CORREDOR VIAL PRIMARIO BUCARAMANGA-FLORIDABLANCA SECTOR PUERTA DEL SOL-PUENTE PROVENZA FASE IV BUCARAMANGA.</t>
  </si>
  <si>
    <t>MEJORAMIENTO DEL PARQUE RECREAR EN EL BARRIO KENNEDY DEL MUNICIPIO DE BUCARAMANGA</t>
  </si>
  <si>
    <t>2019-068001-0021</t>
  </si>
  <si>
    <t>MEJORAMIENTO DE LA MALLA VIAL URBANA FASE II DEL MUNICIPIO DE BUCARAMANGA.</t>
  </si>
  <si>
    <t>(20.000) Metros cuadrados construidos y/o mejorados de malla vial</t>
  </si>
  <si>
    <t>2018-068001-0028</t>
  </si>
  <si>
    <t>APOYO AL SEGUIMIENTO Y CONTROL DE LA CONSTRUCCIÓN DE LA URBANIZACIÓN NORTE CLUB TIBURONES II EN EL MUNICIPIO DE BUCARAMANGA.</t>
  </si>
  <si>
    <t>2019-068001-0022</t>
  </si>
  <si>
    <t xml:space="preserve">Gobierno participativo y abierto </t>
  </si>
  <si>
    <t>Presupuestos Incluyentes</t>
  </si>
  <si>
    <t>REMODELACIÓN DE ANDENES Y ESPACIO PÚBLICO EN EL MUNICIPIO DE BUCARAMANGA</t>
  </si>
  <si>
    <t>2018-068001-0024</t>
  </si>
  <si>
    <t>2019-068001-0024</t>
  </si>
  <si>
    <t>2019-068001-0023</t>
  </si>
  <si>
    <t>MODERNIZACIÓN DEL SISTEMA DE ALUMBRADO PÚBLICO DE LOS ESCENARIOS DEPORTIVOS Y PARQUE PRINCIPAL DE BARRIOS LOS CANELOS DEL MUNICIPIO D EBUCARAMANGA.</t>
  </si>
  <si>
    <t>IMPLEMENTACIÓN DE LA ESTRATEGIA BALONES CON VALORES EN EL MARCO DE LA SEGURIDAD CIUDADANA DEL MUNICIPIO DE BUCARAMANGA</t>
  </si>
  <si>
    <t xml:space="preserve">2 Y 4 </t>
  </si>
  <si>
    <t xml:space="preserve">Inclusión Social y Calidad de vida. </t>
  </si>
  <si>
    <t xml:space="preserve">Atención prioritaria y focalizada a grupos de población vulnerable.
Seguridad y convivencia.
Actividad física, educación física, recreación y deporte.
</t>
  </si>
  <si>
    <t>Jóvenes vitales.
Seguridad con Lógica y Ética.
Deporte Formativo.</t>
  </si>
  <si>
    <t>Sostenibilidad ambiental</t>
  </si>
  <si>
    <t>(100) Porcentaje de la capacidad institucional mejorada para la respuesta oportuna para el manejo, reducción y mitigación del riesgo.</t>
  </si>
  <si>
    <t>2018-068001-0019</t>
  </si>
  <si>
    <t>(100) Porcentaje de proyectos para obras planificados y estructurados.</t>
  </si>
  <si>
    <t>(100) Porcentaje de mantenimiento del Índice de Desempeño Municipal (componente transparencia) medido por el DNP</t>
  </si>
  <si>
    <t>(200) Niñas y niños  con atención integral y protección de los derechos, en situación de vulnerabilidad y/o riesgo o reestablecido.</t>
  </si>
  <si>
    <t>(4.000) Niñas y niños de 6 a 11 años beneficiados del programa de aprendizaje, juego, desarrollo psicomotor, creatividad .</t>
  </si>
  <si>
    <t>MEJORAMIENTO DE LA PARTICIPACIÓN CIUDADANA JUVENIL EN BUCARAMANGA, SANTANDER, CENTRO ORIENTE.</t>
  </si>
  <si>
    <t>2016-068001-0184</t>
  </si>
  <si>
    <t>FORTALECIMIENTO DEL CENTRO CULTURAL DEL ORIENTE PARA EL APROVECHAMIENTO DE SUS ESPACIOS EN EL DESARROLLO DE LAS ÁREAS ARTÍSTICAS, CULTURALES Y PATRIMONIALES DE LA CIUDAD DE BUCARAMANGA.</t>
  </si>
  <si>
    <t xml:space="preserve">(1) Conjunto de acciones para fortalecer el Centro Cultural del Oriente </t>
  </si>
  <si>
    <t>2017-068001-0073</t>
  </si>
  <si>
    <t>(100) Porcentaje de visitas a los hogares geriátricos</t>
  </si>
  <si>
    <t>(5) Acciones en pro de la salud laboral del municipio de Bucaramanga.</t>
  </si>
  <si>
    <t>(100) Porcentaje de atención  integral de salud a la población víctima del conflicto interno armado con enfoque diferencial.</t>
  </si>
  <si>
    <t>(11) Actividades para reducir las tasas de mortalidad de las niñas, niños y adolescentes.</t>
  </si>
  <si>
    <t>(1.165) Niñas y niños, adolescentes y jóvenes con discapacidad que se beneficien de los servicios de apoyo pedagógico.</t>
  </si>
  <si>
    <t>FORTALECIMIENTO DE ESPACIOS, ESTRUCTURAS Y MECANISMOS DE DESARROLLO SOCIAL Y JUVENIL  EN EL MUNICIPIO DE BUCARAMANGA, SANTANDER, CENTRO ORIENTE.</t>
  </si>
  <si>
    <t>2016-068001-0205</t>
  </si>
  <si>
    <t>2019-068001-0025</t>
  </si>
  <si>
    <t>MEJORAMIENTO DE LA CONVIVENCIA Y SEGURIDAD MEDIANTE LA PREVENCIÓN DEL CONSUMO DE SUSTANCIAS PSICOACTIVAS EN EL MUNICIPIO DE BUCARAMANGA.</t>
  </si>
  <si>
    <t xml:space="preserve">
Los caminos de la vida.
Atención prioritaria y focalizada a grupos de población vulnerable.
Seguridad y convivencia.
</t>
  </si>
  <si>
    <t>Jovenes vitales .
Prevención y atención a población en condiciones de adicción a sustancias psicoactiva.
Jóvenes Vitales.</t>
  </si>
  <si>
    <t>FORTALECIMIENTO DE LOS JUEGOS DEPORTIVOS Y RECREATIVOS CARCELARIOS  EN EL MUNICIPIO DE BUCARAMANGA, SANTANDER, CENTRO ORIENTE.</t>
  </si>
  <si>
    <t>(2)  Eventos deportivos y recreativos en los Centros penitenciarios de la ciudad.</t>
  </si>
  <si>
    <t>2016-068001-0159</t>
  </si>
  <si>
    <t>IMPLEMENTACIÓN DE UN FONDO DE ITINERANCIA PARA LOS ARTISTAS QUE GENEREN PROYECTO COMO RESULTADO DE LAS PRÁCTICAS DE CREACIÓN ARTÍSTICA Y CULTURAL EN BUCARAMANGA.</t>
  </si>
  <si>
    <t>2018-068001-0040</t>
  </si>
  <si>
    <t xml:space="preserve">Gobierno legal y efectivo </t>
  </si>
  <si>
    <t>IMPLEMENTACIÓN DE UNA PLATAFORMA Y UN LIBRO VIRTUAL QUE CONTENGA INFORMACIÓN SOCIO ECONÓMICA Y CULTURAL DE COMUNAS Y CORREGIMIENTOS DEL MUNICIPIO DE BUCARAMANGA.</t>
  </si>
  <si>
    <t>(1) Plataforma en línea o libro virtual en donde se muestren datos de la historia de la ciudad de Bucaramanga mantenida</t>
  </si>
  <si>
    <t>2017-068001-0147</t>
  </si>
  <si>
    <t>Deporte y recreación social comunitario</t>
  </si>
  <si>
    <t>DESARROLLO  DE LOS JUEGOS DEPORTIVOS COMUNITARIOS EN EL MUNICIPIO DE BUCARAMANGA SANTANDER CENTRO ORIENTE</t>
  </si>
  <si>
    <t>(3) Eventos deportivos comunitarios de Bucaramanga</t>
  </si>
  <si>
    <t>2016-068001-0129</t>
  </si>
  <si>
    <t>Una ciudad que hace y ejecuta planes</t>
  </si>
  <si>
    <t>(25.000) Pacientes atendidos en la Unidad Hospitalaria.</t>
  </si>
  <si>
    <t>2018-068001-0060</t>
  </si>
  <si>
    <t>(33.176) Niñas, niñosde estrato 1 y 2 mantenidos con complemento nutricional.</t>
  </si>
  <si>
    <t>(33) Adecuaciones de los escenarios y espacios recreodeportivos del municipio a cargo del INDERBU</t>
  </si>
  <si>
    <t>(300)  Organizaciones existentes legalmente constituidas y posesionadas con capacitación, asesoría, información, motivación e incentivos.</t>
  </si>
  <si>
    <t>(1) Política pública de salud mental implementada.</t>
  </si>
  <si>
    <t>(1) Plan de Seguridad Alimentaria y Nutricional mplementado y mantenido en el municipio de Bucaramanga.</t>
  </si>
  <si>
    <t>(1) Plan de Gestión Integral de residuos sólidos implementado y mantenido.</t>
  </si>
  <si>
    <t>Deporte asociado y comunitario</t>
  </si>
  <si>
    <t>APOYO AL DEPORTE ASOCIADO, COMUNITARIO, MINORÍAS ÉTNICAS, MUJERES Y DIVERSIDAD DE GÉNERO EN EL MUNICIPIO DE BUCARAMANGA, SANTANDER, CENTRO ORIENTE.</t>
  </si>
  <si>
    <t>(24) Iniciativas deportivas, recreativas y de aprovechamiento del tiempo libre de los organismos deportivos, comunitarios y asociaciones de minorías étnicas y equidad de género.</t>
  </si>
  <si>
    <t>2016-068001-0198</t>
  </si>
  <si>
    <t xml:space="preserve">DESARROLLO DEL DEPORTE Y LA RECREACIÓN PARA VÍCTIMAS DEL CONFLICTO INTERNO ARMADO RADICADAS EN BUCARAMANGA, SANTANDER, CENTRO ORIENTE </t>
  </si>
  <si>
    <t>2017-068001-0013</t>
  </si>
  <si>
    <t>IMPLEMENTACIÓN DE PROCESOS DE RECREACIÓN Y APROVECHAMIENTO DEL TIEMPO LIBRE EN EL MUNICIPIO DE BUCARAMANGA.</t>
  </si>
  <si>
    <t>(12) Eventos recreo deportivos comunitarios.</t>
  </si>
  <si>
    <t>2016-068001-0131</t>
  </si>
  <si>
    <t>DESARROLLO DE LOS JUEGOS PARAMUNICIPALES EN EL MUNICIPIO DE BUCARAMANGA, SANTANDER, CENTRO ORIENTE.</t>
  </si>
  <si>
    <t>2016-068001-0158</t>
  </si>
  <si>
    <t>(7) Sedes educativas mejoradas</t>
  </si>
  <si>
    <t>2018-068001-0045</t>
  </si>
  <si>
    <t>(1) Predio comprado.</t>
  </si>
  <si>
    <t>(7.300) Niños, niñas, adolescentes y jóvenes a las competencias del programa Supérate- intercolegiados.</t>
  </si>
  <si>
    <t>(1) Agencia de gestión y colocación de empleo del municipio de Bucaramanga implementada</t>
  </si>
  <si>
    <t>(2.000) Hogares beneficiados con asistencia en diagnóstico, formulación, ejecución y seguimiento al programa casas de colores.</t>
  </si>
  <si>
    <t>(100) Porcentaje de cumplimiento de los indicadores establecimientos para la vigencia.</t>
  </si>
  <si>
    <t>(100) Porcentaje de cumplimiento de los indicadores establecidos.</t>
  </si>
  <si>
    <t>Gobienro municipal en línea</t>
  </si>
  <si>
    <t>Ciudad modelo en gobierno en línea.</t>
  </si>
  <si>
    <t>2019-068001-0028</t>
  </si>
  <si>
    <t>2019-068001-0027</t>
  </si>
  <si>
    <t>IMPLEMENTACIÓN DE UNA ESTRATEGIA "AGUANTE LA BARRA: BARRISMO TOLERENANTE , APORTAR, CONVIVIR Y ALENTAR" EN EL MARCO DE LA SEGURIDAD CIUDADANA DEL MUNICIPIO DE BUCARAMANGA.</t>
  </si>
  <si>
    <t>Gobernanza democrática.
Calidad de vida.</t>
  </si>
  <si>
    <t>1 y 4</t>
  </si>
  <si>
    <t>Gobierno legal y efectivo.
Seguridad y convivencia ciudadana; Ciudadanas y ciudadanos inteligente.</t>
  </si>
  <si>
    <t>Una ciudad visible que toma decisiones inteligentes.
Seguridad con lógica y ética; Procesos de Formación En Arte y Música; Transformación de los Determinantes del Comportamiento Social (Cultura Ciudadana)</t>
  </si>
  <si>
    <t>2019-068001-0026</t>
  </si>
  <si>
    <t>CONSTRUCCIÓN CICLO INFRAESTRUCTURA EN EL MUNICIPIO DE BUCARAMANGA.</t>
  </si>
  <si>
    <t>(1) Estudio para aplicar la plusvalía en el municipio de Bucaramanga.</t>
  </si>
  <si>
    <t>(4) Ludotecas fortalecidas</t>
  </si>
  <si>
    <t>(2.505)  Cupos de transporte escolar.</t>
  </si>
  <si>
    <t>(3.700) Niños y niñas en las escuelas de iniciación y formación deportiva.</t>
  </si>
  <si>
    <t>(6) Porcentaje de aumento en el recaudo por concepto de contribución de valorización en el municipio.</t>
  </si>
  <si>
    <t>(1) Alternativas de transporte urbano no motorizado.</t>
  </si>
  <si>
    <t>ADECUACIÓN PARQUE LA FLORA MUNICIPIO DE BUCARAMANGA.</t>
  </si>
  <si>
    <t>(3.606,25) Metros cuadrados de espacio público construidos para la práctica deportiva e integración comunitaria en la comuna 12 del municipio.</t>
  </si>
  <si>
    <t>2018-068001-0061</t>
  </si>
  <si>
    <t>RECURSOS FONADE
(Fondo Financiero de Proyectos de Desarrollo)</t>
  </si>
  <si>
    <t>CONSTRUCCIÓN, ADECUACIÓN Y REMODELACIÓN  DEL CENTRO DE SALUD CAFÉ MADRID DEL MUNICIPIO DE BUCARAMANGA, SANTANDER.</t>
  </si>
  <si>
    <t>2016-068001-0245</t>
  </si>
  <si>
    <t xml:space="preserve">Seguridad y convivencia </t>
  </si>
  <si>
    <t>Seguridad con lógica y ética</t>
  </si>
  <si>
    <t>MANTENIMIENTO DE LA FACHADA Y ÁREAS INTERNAS DEL COMANDO DE POLICÍA METROPOLITANA DE BUCARAMANGA.</t>
  </si>
  <si>
    <t>2018-068001-0034</t>
  </si>
  <si>
    <t>FONDO VIGILANCIA Y SEGURIDAD CIUDADANA</t>
  </si>
  <si>
    <t>(69) Luminarias instaladas</t>
  </si>
  <si>
    <t>(206) Adolescentes fortalecidos en habilidades y proyecto de vida.</t>
  </si>
  <si>
    <t xml:space="preserve">(3) Iniciativas de mujeres asesoradas,  que promuevan la participación política </t>
  </si>
  <si>
    <t>( 100) Porcentaje de estudiantes de los grado 10 y 11  que realizan prácticas con el pago de ARL en cumplimiento del Decreto 055 de 2015.</t>
  </si>
  <si>
    <t>(200) Jóvenes vinculados en procesos de intervención psicosocial.</t>
  </si>
  <si>
    <t>(30)  Porcentaje de avance en el diseño e implementación del Centro de investigación del tránsito vehicular y peatonal en la ciudad de Bucaramanga.</t>
  </si>
  <si>
    <t>(1) Programas integrales de cultura vial mantenidol en la ciudad.</t>
  </si>
  <si>
    <t>(10) Nomenclaturas revisadas y asigandas de barrios legalizados.</t>
  </si>
  <si>
    <t>(1) Sistema de respuesta de emergencias y desastres fortalecido.</t>
  </si>
  <si>
    <t>(600) Jóvenes en procesos de formación en diferentes competencias de inclusión laboral, social, valores humanos, ambientales y organización juvenil.</t>
  </si>
  <si>
    <t>(1) Fortalecimiento de la Escuela Municipal d eArte.</t>
  </si>
  <si>
    <t>(12) Salones comunales dotados e intervenidos.</t>
  </si>
  <si>
    <t>IMPLEMENTACIÓN DEL SERVICIO  DE EMERGENCIAS MÉDICAS EN EL MUNICIPIO DE BUCARMANGA.</t>
  </si>
  <si>
    <t>(10) Minutos como tiempo de respuesta de las emergencias médicas presentada.</t>
  </si>
  <si>
    <t>(100) Porcentaje de personas beneficiadas del programa Familias en Acción, acceso gratuito en espacios de recreación y cultura.</t>
  </si>
  <si>
    <t>(1) Sistema de la unidad Municipal de Gestión del Riesgo de Desastres de Bucaramanga fortalecido.</t>
  </si>
  <si>
    <t>(7.000) Personas que escuchan la programación de la cultural de Bucaramanga.</t>
  </si>
  <si>
    <t>(47) Instituciones educativas oficiales con planta de personal docente, directivo, docente y administrativa.</t>
  </si>
  <si>
    <t>(13) Número de viviendas objeto de mejoramiento en sector urbano</t>
  </si>
  <si>
    <t>(10) Porcentaje de actualización de la red semafórica de la ciudad.</t>
  </si>
  <si>
    <t>(12) Ambientes escolares para atención a la primera infancia adecuados y/o dotados.</t>
  </si>
  <si>
    <t>(2)  Acciones de recuperación y mantenimiento y/o conservación del patrimonio mueble e inmueble del municipio.</t>
  </si>
  <si>
    <t>(5) Porcentaje de crecimiento de los ingresos del municipio.</t>
  </si>
  <si>
    <t>(12) Niñas, niños y adolescentes en estado de vulnerabilidad e inobservancia atendidos.</t>
  </si>
  <si>
    <t>(240) Actividades desarrolladas entre grupos de actividad física conformados y eventos de hábitos de vida saludable.</t>
  </si>
  <si>
    <t>(405) Familias beneficiadas con infraestructura social</t>
  </si>
  <si>
    <t>(1) Proyecto con el 100% de la interventoría.</t>
  </si>
  <si>
    <t>(4.136,94) metros cuadrados de espacios mejorados.</t>
  </si>
  <si>
    <t>(300) Soluciones de vivienda entregadas en cualquier modalidad.</t>
  </si>
  <si>
    <t>(2.419,3) Metros lineales de andenes remodelados.</t>
  </si>
  <si>
    <t>(97) Luminarias instaladas</t>
  </si>
  <si>
    <t>(100) Porcentaje de fortalecimiento de la seguridad y convivencia ciudadana del municipio de Bucaramanga.</t>
  </si>
  <si>
    <t xml:space="preserve">(6) Casas de la juventud que promuevan la sana ocupación del tiempo libre de la población juvenil. </t>
  </si>
  <si>
    <t>(100)  Porcentaje de luminarias en funcionamiento.</t>
  </si>
  <si>
    <t>(2.500) Jóvenes involucrados en los procesos de construcción de la Política pública.</t>
  </si>
  <si>
    <t>(1) Programa de prevención e inclusión social enfrente al consumo de SPA formulados e implementados.</t>
  </si>
  <si>
    <t>(1.100) Personas con discapacidad en los juegos Paramunicipales de Bucaramanga.</t>
  </si>
  <si>
    <t>(3) Servicios tecnológicos actualizados y/o adquiridos.</t>
  </si>
  <si>
    <t>(15) Porcentaje de la población que se desplaza diariamente por medios alternativos.</t>
  </si>
  <si>
    <t>(1.910) Metros cuadrados construidos del centro de salud Café Madrid.</t>
  </si>
  <si>
    <t>2019-068001-0029</t>
  </si>
  <si>
    <t>APOYO A LA CARACTERIZACIÓN E INVENTARIO DE LOS ACUEDUCTOS VEREDALES FASE II EN EL MUNICIPIO DE BUCARAMANGA.</t>
  </si>
  <si>
    <t>Servicios públicos urbanos  y rurales.</t>
  </si>
  <si>
    <t>2019-068001-0030</t>
  </si>
  <si>
    <t>MANTENIMIENTO DE ESCENARIOS DEPORTIVOS EN DIFERENTES BARRIOS DEL MUNICIPIO DE BUCARAMANGA.</t>
  </si>
  <si>
    <t>MANTENIMIENTO DE ESCENARIOS DEPORTIVOS E INSTALACIÓN DE GIMNASIOS AL AIRE LIBRE Y JUEGOS INFANTILES, VIABILIZADOS POR EL EJERCICIO DE PRESUPUESTOS PARTICIPATIVOS EN DIFERENTES SECTORES DEL MUNICIPIO.</t>
  </si>
  <si>
    <t>2018-068001-0058</t>
  </si>
  <si>
    <t>(12) Espacios públicos remodelados para la práctica deportiva e integración comunitaria en el municipio.</t>
  </si>
  <si>
    <t>(10 ) Espacios públicos remodelados para la práctica deportiva e integración comunitaria en el municipio.</t>
  </si>
  <si>
    <t>FORTALECIMIENTO DE LA GESTIÓN INTEGRAL DE RESIDUOS SÓLIDOS EN EL MUNICIPIO  DE BUCARAMANGA, SANTANDER.</t>
  </si>
  <si>
    <t>CONSTRUCCIÓN DE OBRAS DE RESTAURACIÓN DE LA CENTRALIDAD COMUNITARIA DEL NORTE CLUB TIBURONES BUCARAMANGA</t>
  </si>
  <si>
    <t>(260) Familias beneficiadas con infraestructura social.</t>
  </si>
  <si>
    <t>2018-068001-0037</t>
  </si>
  <si>
    <t>2019-068001-0031</t>
  </si>
  <si>
    <t xml:space="preserve">FORTALECIMIENTO DEL PROGRAMA DE TOLERANCIA EN MOVIMIENTO INSTITUCIONALIZADO </t>
  </si>
  <si>
    <t>(100) Porcentaje de fortalecimiento de la seguridad y convivencia ciudadana en el municipio de Bucaramanga.</t>
  </si>
  <si>
    <t>2019-068001-0032</t>
  </si>
  <si>
    <t>FORTALECIMIENTO DE LA ESTRATEGIA PRESUPUESTOS PARTICIPATIVOS EN EL MUNICIPIO DE BUCARMANGA.</t>
  </si>
  <si>
    <t>(1) Estrategia general de presupuestos participativos en el municipio de Bucaramanga.</t>
  </si>
  <si>
    <t>MEJORAMIENTO DE LA IMAGEN DE LA CIUDAD A TRAVÉS DE LA PARTICIPACIÓN EN ESTRATEGIA DE RECONOCIMIENTO Y DIFUSIÓN TURÍSTICA-MARCA CIUDAD EN BUCARAMANGA.</t>
  </si>
  <si>
    <t>(3.560.976 ) Vacunas aplicadas a niñas y niños menores de 5 años.</t>
  </si>
  <si>
    <t>2019-068001-0033</t>
  </si>
  <si>
    <t>(8.333) Número de docentes de primaria y estudiantes de Instituciones Educativas Oficiales capacitados en el manejo de una segunda lengua.</t>
  </si>
  <si>
    <t>BRITISH CONCIL
 ($ 289.777.129)
CÁMARA DE COMERCIO DE BUCARAMANGA.
($207.168.076)</t>
  </si>
  <si>
    <t xml:space="preserve">DESARROLLO DEL PROGRAMA DE BILINGÜISMO PARA DOCENTES Y ESTUDIANTES DE LAS INSTITUCIONES EDUCATIVAS DE BUCARMAANGA. </t>
  </si>
  <si>
    <t>2019-068001-0035</t>
  </si>
  <si>
    <t>FORTALECIMIENTO DEL SISTEMA DE GESTIÓN DOCUMENTAL DEL MUNICIPIO DE BUCARAMANGA.</t>
  </si>
  <si>
    <t>(55) Tablas de Retención Documental actualizadas en el municipio  de Bucaramanga.</t>
  </si>
  <si>
    <t>(16) Obras de mantenimiento y mejoras locativas a sedes de establecimientos educativos oficiales del municipio.</t>
  </si>
  <si>
    <t>2018-068001-0063</t>
  </si>
  <si>
    <t>2019-068001-0034</t>
  </si>
  <si>
    <t>2 y 6</t>
  </si>
  <si>
    <t>CONSTRUCCIÓN DE LAS REDES DE ALCANTARILLADO SANITARIO Y PLUVIAL DEL PROYECTO DE VIVIENDAS NORTE CLUB TIBURONES II EN EL MUNICIPIO DE BUCARAMANGA.</t>
  </si>
  <si>
    <t>Inclusión Social,
Infraestructura y conectividad</t>
  </si>
  <si>
    <t>Hogares Felices;
Servicios públicos</t>
  </si>
  <si>
    <t xml:space="preserve">Construyendo mi hogar.
Servicios públicos urbanos  y rurales.
</t>
  </si>
  <si>
    <t>REPOSICIÓN DE LA CUBIERTA DEL MÓDULO NORTE DE LA PLAZA GUARÍN DEL MUNICIPIO DE BUCARAMANGA.</t>
  </si>
  <si>
    <t>(2.495,8) Área de cubierta intervenida.</t>
  </si>
  <si>
    <t>2017-068001-0144</t>
  </si>
  <si>
    <t xml:space="preserve">         </t>
  </si>
  <si>
    <t>2019-068001-0036</t>
  </si>
  <si>
    <t>(54.600) Turistas que ingresan a la ciudad</t>
  </si>
  <si>
    <t>FOTALECIMIENTO DEL BUREAU DE CONVENCIONES Y VISITANTES DE BUCARMANGA</t>
  </si>
  <si>
    <t>2019-068001-0037</t>
  </si>
  <si>
    <t>APOYO A LA POLICÍA NACIONAL PARA GARANTIZAR LA CONVIVENCIA CUDADANA EN EL MUNICIPIO DE BUCARAMANGA.</t>
  </si>
  <si>
    <t>Gobierno municipal en línea</t>
  </si>
  <si>
    <t>Vive Digital para las ciudadanas y los ciudadanos</t>
  </si>
  <si>
    <t>MANTENIMIENTO Y ADECUACIÓN DE PUNTOS VIVE DIGITAL EN EL MUNICIPIO DE BUCARAMANGA</t>
  </si>
  <si>
    <t>(8) Puntos Vive Digital adecuados y mantenidos en funcionamiento.</t>
  </si>
  <si>
    <t>2018-068001-0050</t>
  </si>
  <si>
    <t>2019-068001-0038</t>
  </si>
  <si>
    <t>ADQUISICIÓN DE AUTOMOTORES PARA LA MOVILIDAD DE LA POLICÍA METROPOLITANA DEL MUNICIPIO DE BUCARAMANGA.</t>
  </si>
  <si>
    <t>(150) Automotores adquiridos para la movilidad y transporte para la Policía Metropolitana de Bucaramanga.</t>
  </si>
  <si>
    <t>REMODELACIÓN DE ESCENARIOS DEPORTIVOS DEL MUNICIPIO DE BUCARAMANGA.</t>
  </si>
  <si>
    <t>(8) Espacios públicos remodelados para la práctica deportiva e integración comunitaria en el municipio.</t>
  </si>
  <si>
    <t>2018-068001-0031</t>
  </si>
  <si>
    <t>2019-068001-0039</t>
  </si>
  <si>
    <t>2019-068001-0040</t>
  </si>
  <si>
    <t>ADQUISICIÓN Y PUESTA EN FUNCIONAMIENTO DE ESTACIONES TELEMÉTRICAS PARA ALERTAS TEMPRANAS DEL MUNICIPIO DE BUCARAMANGA.</t>
  </si>
  <si>
    <t>APOYO A LA SALA CONCERTADA PARA EL DESARROLLO DE PROPUESTAS ARTÍSTICAS DE LAS ARTES ESCÉNICAS EN LA VIGENCIA 2019 EN LA CIUDAD DE BUCARAMANGA.</t>
  </si>
  <si>
    <t>Reducción y mitigación del riesgo de desastre; Manejo de emergencias y desastres</t>
  </si>
  <si>
    <t xml:space="preserve">      RESUMEN DE PROYECTOS CERTIFICADOS A 31 DE MARZO DEL 2019</t>
  </si>
  <si>
    <t>MODERNIZACIÓN DEL SISTEMA DE ALUMBRADO PÚBLICO DE LA PASARELA DE CALZADO DEL MUNICIPIO DE BUCARAMANGA.</t>
  </si>
  <si>
    <t>2019-068001-0042</t>
  </si>
  <si>
    <t>IMPLEMENTACIÓN DE TALLERES DE CAPACITACIÓN BÁSICA EN PREVENCIÓN DE EMERGENCIAS PARA LA COMUNIDAD.</t>
  </si>
  <si>
    <t>(102) Talleres de prevención de emergencias desarrollados en la comunidad de Bucaramanga.</t>
  </si>
  <si>
    <t>2017-068001-0079</t>
  </si>
  <si>
    <t>2019-068001-0044</t>
  </si>
  <si>
    <t>2019-068001-0043</t>
  </si>
  <si>
    <t>4 Y 6</t>
  </si>
  <si>
    <t>Calidad de Vida ;
Infraestructura y conectividad</t>
  </si>
  <si>
    <t>RECURSOS DE CONFINANCIACIÓN ELECTRIFICADORA DE SANTANDER (1.658.141.000)</t>
  </si>
  <si>
    <t>2019-068001-0041</t>
  </si>
  <si>
    <t>(3.417)  Estudiantes atendidos con modelos educativos flexibles.</t>
  </si>
  <si>
    <t>(752) Metros Cuadrados de espacio público mejorada y recuperada.</t>
  </si>
  <si>
    <t>(1) Espacio habilitado para el desarrollo de programas de formación artística y cultural.</t>
  </si>
  <si>
    <t>Acceso (Accesibilidad): "Educación para una Ciudadanía Inteligente y solidaria".
Calidad 
Calidad (aceptabilidad) " Innovadores y profesionales"</t>
  </si>
  <si>
    <t>(74) Luminarias modernizadas</t>
  </si>
  <si>
    <t>FORTALECIMIENTO Y MANTENIMIENTO DE LAS REDES INFORMÁTICAS EN INSTITUCIONES EDUCATIVAS DEL MUNICIPIO DE BUCARAMANGA, SANTANDER.</t>
  </si>
  <si>
    <t>2016-068001-0228</t>
  </si>
  <si>
    <t>(47) Instituciones educativas oficiales repotenciadas en su conectividad.</t>
  </si>
  <si>
    <t>2019-068001-0045</t>
  </si>
  <si>
    <t>(19.000)  Personas asistentes a la programación del teatro Santander.</t>
  </si>
  <si>
    <t>2019-068001-0046</t>
  </si>
  <si>
    <t>(540) Familias beneficiadas con infraestructura social.</t>
  </si>
  <si>
    <t>2019-068001-0048</t>
  </si>
  <si>
    <t>2019-068001-0047</t>
  </si>
  <si>
    <t>2019-068001-0049</t>
  </si>
  <si>
    <t>(1) Institución fortalecida.</t>
  </si>
  <si>
    <t>(279) Luminarias modernizadas</t>
  </si>
  <si>
    <t>MANTENIMIENTO DE BAÑOS PÚBLICOS EN DIFERENTES PARQUES DEL MUNICIPIO DE BUCARAMANGA.</t>
  </si>
  <si>
    <t>(100) Porcentaje de cobertura de saneamiento básico en los parques de municipio de Bucaramanga</t>
  </si>
  <si>
    <t>2018-068001-0070</t>
  </si>
  <si>
    <t>REMODELACIÓN DE LA INFRAESTRUCTURA FÍSICA DEL CENTRO DE SALUD KENNEDY L DEL MUNICIPIO DE BUCARAMANGA.</t>
  </si>
  <si>
    <t>(519) Metros cuadrados de área hospitalaria construidos,</t>
  </si>
  <si>
    <t>2018-068001-0098</t>
  </si>
  <si>
    <t>SALDOS CUENTA MAESTRA LEY 1608 (INVERSIÓN MEJORAMIENTO, INFRAESTRUCTURA Y DOTACIÓN RED PÚBLICA)</t>
  </si>
  <si>
    <t>SUMINISTRO DE MATERIAL VEGETAL EL INSUMOS PARA COMPENSACIÓN FORESTAL EN EL MUNICIPIO DE BUCARAMANGA, SANTANDER.</t>
  </si>
  <si>
    <t>(6.000) Material vegetal forestal suministrado.</t>
  </si>
  <si>
    <t>2018-068001-0087</t>
  </si>
  <si>
    <t>Secretaría de Salud  y  Ambiente ,Secretaría de Infraestructura</t>
  </si>
  <si>
    <t>FORTALECIMIENTO DE LA INFRAESTRUCTURA EN TECNOLOGIAS DE LA INFORMACIÓN Y LAS COMUNICACIONES -TICS DEL MUNICIPIO DE BUCARAMANGA.</t>
  </si>
  <si>
    <t>ADECUACIÓN LOCATIVA DE LAS INSTITUCIONES EDUCATIVAS OFICIALES DEL MUNICIPIO.</t>
  </si>
  <si>
    <t>APOYO AL DESARROLLO DE LA PROGRAMACIÓN DEL TEATRO SANTANDER EN LA CIUDAD DE BUCARAMANGA</t>
  </si>
  <si>
    <t>REMODELACIÓN DE LA INFRAESTRUCTURA FÍSICA DEL CENTRO DE SALUD SAN RAFAEL DEL MUNICIPIO DE BUCARAMANGA.</t>
  </si>
  <si>
    <t>2018-068001-0097</t>
  </si>
  <si>
    <t>REMODELACIÓN DE LA INFRAESTRUCTURA FÍSICA DEL CENTRO DE SALUD CAMPO HERMOSO DEL MUNICIPIO DE BUCARAMANGA.</t>
  </si>
  <si>
    <t>(474) Metros cuadrados de área hospitalaria construidos,</t>
  </si>
  <si>
    <t>2018-068001-0099</t>
  </si>
  <si>
    <t>2019-068001-0050</t>
  </si>
  <si>
    <t>(9.142) Metros cuadrados de espacio público mejorado para la práctica deportiva e integración comunitaria en la comuna 1.</t>
  </si>
  <si>
    <t>CONSTRUCCIÓN DE ESCENARIOS DEPORTIVOS EN EL PARQUE CENTRALIDAD NORTE EN EL TEJAR NORTE II DEL MUNICIPIO DE BUCARMAANGA.</t>
  </si>
  <si>
    <t>ADECUACIÓN DE LA PLAZOLETA DE LOS EDECANES EN EL MUNICIPIO DE BUCARAMANGA.</t>
  </si>
  <si>
    <t>( 2.302) Metros cuadrados de espacio público intervenidos</t>
  </si>
  <si>
    <t>2018-068001-0068</t>
  </si>
  <si>
    <t>FORTALECIMIENTO DE LOS SISTEMAS DE INFORMACIÓN PARA EL REGISTRO, CONSULTA, SEGUIMIENTO Y CONTROL DE LOS ASUNTOS PROPIOS DE LA SECRETARÍA JURÍDICA.</t>
  </si>
  <si>
    <t>(3) Herramientas físicas y/o virtuales adquiridas.</t>
  </si>
  <si>
    <t>2018-068001-0015</t>
  </si>
  <si>
    <t>ADECUACIÓN Y REMODELACIÓN DE FASE I BILBLIOTECA PÚBLICA MUNICIPAL GABRIEL TURBAY DE BUCARAMANGA.</t>
  </si>
  <si>
    <t>2018-068001-0059</t>
  </si>
  <si>
    <t>(140.60) Metros cuadrados de área modernizada de la Biblioteca Pública Municipal Gabriel Turbay</t>
  </si>
  <si>
    <t>IMPLEMENTACIÓN DEL SISTEMA DE INFORMACIÓN FINANCIERA DE BOMBEROS DE BUCARAMANGA</t>
  </si>
  <si>
    <t>FORTALECIMIENTO DE ESTILOS DE VIDA SALUDABLE Y DISMINUCIÓN DE LOS FACTORES DE RIESGO DE LAS ENFERMEDADES NO TRANSMISIBLES A LA POBLACIÓN DEL MUNICIPIO DE BUCARAMANGA.</t>
  </si>
  <si>
    <t>APOYO A LA CONSOLIDACIÓN DE LAS ESCUELAS DE INICIACIÓN Y FORMACIÓN DEPORTIVA EN EL MUNICIPIO DE BUCARAMANGA.</t>
  </si>
  <si>
    <t>IMPLEMENTACIÓN DE PROCESOS DE PREVENCIÓN Y FORMACIÓN JUVENIL EN BUCARAMANGA, SANTANDER, CENTRO ORIENTE.</t>
  </si>
  <si>
    <t>DOTACIÓN DE SALONES COMUNALES PARA EL EJERCICIO DE LA PARTICIPACIÓN CIUDADANA Y LA INTEGRACIÓN COMUNITARIA EN EL MUNICIPIO DE BUCARAMANGA.</t>
  </si>
  <si>
    <t xml:space="preserve">APOYO AL MANEJO, REDUCCIÓN Y MITIGACIÓN DEL RIESGO DE DESASTRES EN EL MUNICIPIO DE BUCARAMANGA  </t>
  </si>
  <si>
    <t>INSTALACIÓN DE JUEGOS INFANTILES EN DIFERENTES PARQUES DEL MUNICIPIO DE BUCARAMANGA.</t>
  </si>
  <si>
    <t>ESTUDIOS Y DISEÑOS PARA LA REPOSICIÓN DE LA INFRAESTRUCTURA FÍSICA DE LA UNIDAD  INTERMEDIA MATERNO INFANTIL SANTA TERESITA  UIMIST EN EL MUNICIPIO DE BUCARMANGA.</t>
  </si>
  <si>
    <t>2019-068001-0051</t>
  </si>
  <si>
    <t>2019-068001-0053</t>
  </si>
  <si>
    <t>ESTUDIOS Y DISEÑOS PARA LA CONSTRUCCIÓN DE LA SUBESTACIÓN ELÉCTRICA, BLOQUE ANTIGUO Y REFORZAMIENTO DE LA EDIFICACIÓN DE TRES NIVELES DE LA ESTACIÓN CENTRO DE LA POLICÍA METROPOLITANA DE   BUCARAMANGA</t>
  </si>
  <si>
    <t>2019-068001-0052</t>
  </si>
  <si>
    <t>APORTE EMPAS</t>
  </si>
  <si>
    <t>(1.600) Metros lineales del sistema de alcantarillado sanitario y pluvial construído</t>
  </si>
  <si>
    <t>MEJORAMIENTO DEL PARQUE LINEAL RÍO DE ORO DEL MUNICIPIO DE BUCARAMANGA.</t>
  </si>
  <si>
    <t>2017-068001-0139</t>
  </si>
  <si>
    <t>(3.698,38) Metros cuadrados de espacios públicos mejorados para la práctica deportiva e integración comunitaria.</t>
  </si>
  <si>
    <t>SE ADICIONA RESERVA MEDIANTE DECRETO 029 DE 2019</t>
  </si>
  <si>
    <t>AMPLIACIÓN DEL ALUMBRADO PÚBLICO RURAL EN EL MUNICIPIO DE BUCARAMANGA.</t>
  </si>
  <si>
    <t>2018-068001-0036</t>
  </si>
  <si>
    <t>(36,7) Luminarias Instaladas.</t>
  </si>
  <si>
    <t>2019-068001-0054</t>
  </si>
  <si>
    <t>(700) Metros cuadrados de área estabilizada.</t>
  </si>
  <si>
    <t>2019-068001-0055</t>
  </si>
  <si>
    <t>(1) Cocina Hospitalaria mantenida y dotada.</t>
  </si>
  <si>
    <t>MANTENIMIENTO DE LA COCINA HOSPITAL LOCAL DEL NORTE.</t>
  </si>
  <si>
    <t>2019-068001-0056</t>
  </si>
  <si>
    <t>MEJORAMIENTO DEL PARQUE SANTANDER DEL MUNICIPIO DE BUCARMANGA.</t>
  </si>
  <si>
    <t xml:space="preserve">(1) Parque mejorado </t>
  </si>
  <si>
    <t>Secretaría de Educación y Secretaría de Infraestructura.</t>
  </si>
  <si>
    <t>MANTENIMIENTO Y REPARACIÓN DE LA BODEGA DE ALUMBRADO PÚBLICO DE LA PUERTA DEL SOL Y LA COMISARÍA DEL BARRIO LA JOYA DEL MUNICIPIO DE BUCARAMANGA.</t>
  </si>
  <si>
    <t>(2) Obras de mantenimiento y reparación de instalaciones realizadas en el municipio.</t>
  </si>
  <si>
    <t>2018-068001-0092</t>
  </si>
  <si>
    <t>2019-068001-0057</t>
  </si>
  <si>
    <t>Calidad (aceptabilidad) "innovadores y profesionales"</t>
  </si>
  <si>
    <t>DESARROLLO DE MODELOS ESCOLARES PARA LA EQUIDAD -MEPE- EN LAS INSTITUCIONES EDUCATIVAS DEL SECTOR RURAL DEL MUNICIPIO DE BUCARAMANGA</t>
  </si>
  <si>
    <t>RECURSOS FUNDACIÓN ESCUELA NUEVA</t>
  </si>
  <si>
    <t>(20) Modelos escolares para la equidad -MEPE- implementados em las sedes de las Instituciones Educativas Oficiales rurales.</t>
  </si>
  <si>
    <t>FORTALECIMIENTO DE LA GESTIÓN JURÍDICA Y DEFENSA DEL MUNICIPIO EN LOS DIFERENTES PROCESOS (DERECHOS DE PETICIÓN,TUTELAS, ACCIONES POPULARES Y ACCIONES DE CUMPLIMIENTO) QUE SE INSTAURAN ANTE LOS DESPACHOS JUDICIALES EN CONTRA DEL MUNICIPIO DE BUCARAMANGA</t>
  </si>
  <si>
    <t>RENOVACIÓN Y TRANSFORMACIÓN CON COLOR DE LAS FACHADAS DE LOS BARRIOS COLORADOS Y EL ROSAL DEL MUNICIPIO DE BUCARAMANGA.</t>
  </si>
  <si>
    <t>MANTENIMIENTO DE LA PLAZOLETA DE LA DEMOCRACIA EN EL MUNICIPIO DE BUCARAMANGA</t>
  </si>
  <si>
    <t>MEJORAMIENTO Y ADECUACIONES LOCATIVAS PARA EL FUNCIONAMIENTO DE LA ESCUELA DE ARTES DEL MUNICIPIO DE BUCARAMANGA</t>
  </si>
  <si>
    <t>IMPLEMENTACIÓN DE PLANES Y PROGRAMAS QUE DESARROLLEN ESTRATEGIAS PARA LA PRESTACIÓN DEL SERVICIO EDUCATIVO PERTINENTE EN LAS INSTITUCIONES EDUCATIVAS OFICIALES DE BUCARAMANGA.</t>
  </si>
  <si>
    <t>CONSTRUCCIÓN DE LOS MUROS DE CONTENCIÓN PARA LA MITIGACIÓN DE LOS PARQUES NORTE CLUB TIBURONES EN EL MUNICIPIO DE BUCARAMANGA.</t>
  </si>
  <si>
    <t>RENOVACIÓN CON COLOR DE LAS VIVIENDAS DEL BARRIO LA INDEPENDENCIA Y ENTORNOS URBANOS EN EL MUNICIPIO DE BUCARAMANGA.</t>
  </si>
  <si>
    <t>MODERNIZACIÓN DEL ALUMBRADO PÚBLICO EN EL PARQUE MORRORICO DEL MUNICIPIO DE BUCARAMANGA.</t>
  </si>
  <si>
    <t>APOYO A  LA INSTITUCIONALIDAD DE LA POLICÍA METROPOLITANA EN EL MARCO DE LA SEGURIDAD Y CONVIVENCIA CIUDADANA PARA EL ORDEN PÚBLICO DEL MUNCIPIO DE BUCARAMANGA.</t>
  </si>
  <si>
    <t>OPTIMIZACIÓN DEL SISTEMA DE ALCANTARILLADO SANITARIO Y PLUVIAL DEL SITEMA RIO DE ORO (INTERCEPTOR Y CANALIZACIÓN LA IGLESIA -PARTE ALTA) EN EL MUNICIPIO DE BUCARAMANGA.</t>
  </si>
  <si>
    <t>ESTUDIO GEOTÉCNICO Y DISEÑOS DE OBRAS DE ESTABILIZACIÓN EN EL LOTE DE LA CARRERA 39 No 42-29 BARRIO CABECERA DEL LLANO, DE ACUERDO AL CUMPLIMIENTO DE LA ACCIÓN JUDICIAL TUTELA 680014003007-2018-00828-1 BUCARAMANGA.</t>
  </si>
  <si>
    <t>APOYO AL BIENESTAR SOCIAL, CULTURAL Y DEPORTIVO DE LOS OFICIALES ACTIVOS Y DE LA RESERVA DE LA POLICÍA METROPOLITANA DEL MUNICIPIO DE BUCARAMANGA.</t>
  </si>
  <si>
    <t>(250) Soluciones de vivienda entregados en cualquier modalidad en el municipio de Bucaramanga.</t>
  </si>
  <si>
    <t>(100) Subsidios complementarios a hogares que cuentan con subsidio nacional</t>
  </si>
  <si>
    <t>(100) Porcentaje de implementación del Modelo de atención Primaria en Salud.</t>
  </si>
  <si>
    <t>(100) Porcentaje de macroprocesos adoptados en la Secretaría de Educación mantenidos y/o fortalecidos.</t>
  </si>
  <si>
    <t>(982) Empresas asesoradas en la formulación de planes de mejoramiento de la productividad.</t>
  </si>
  <si>
    <t>(200) Personas formadas en competencias laborales.</t>
  </si>
  <si>
    <t>(1) Estrategia implementada con tres componentes, preventivo y de atención a mujeres y formativo con población masculina.</t>
  </si>
  <si>
    <t>(2) Procesos administrativos y logísticos fortalecidos en el Consejo Territorial de Planeación.</t>
  </si>
  <si>
    <t>(4.250 ) Operativos realizados a estableciminetos comerciales</t>
  </si>
  <si>
    <t>(1) Fondo de circulación e itinerancia para los artistas locales.</t>
  </si>
  <si>
    <t>(1) Evento deportivo y recreativo dirigido a la población víctima del conflicto interno armado</t>
  </si>
  <si>
    <t>(1) Mantenimiento de la fachada y áreas internas del comando de Policía Metropolitana</t>
  </si>
  <si>
    <t>(100) Porcentaje de cobertura en la prestación de los servicios de agua potable en el sector rural de Bucaramanga.</t>
  </si>
  <si>
    <t>(100) Porcentaje para dar respuesta oportuna para el manejo, reducción y mitigación del riesgo.</t>
  </si>
  <si>
    <t>(15.000)  Asistentes a los espectáculos de las artes escénicas en sala permanente.</t>
  </si>
  <si>
    <t>(519) Metros cuadrados de área hospitalaria construidos.</t>
  </si>
  <si>
    <t>REPARACIÓN LOCATIVA Y MANTENIMIENTO GENERAL DE INSTITUCIONES EDUCATIVAS PROMOCIÓN SOCIAL SEDE D, CLUB UNIÓN SEDE D, PROMOCIÓN SOCIAL SEDE C, RURAL EL PAULON, MAIPORE SEDE C, JORGE ARDILA DUARTE Y AURELIO MARTÍNEZ MUTIS DEL MUNICIPIO DE BUCARAMANGA.</t>
  </si>
  <si>
    <t>VIGENCIA 2019 (cifras completas)</t>
  </si>
  <si>
    <t>TOTALVIGENCIA 2019</t>
  </si>
  <si>
    <t>REMODELACIÓN DE LA INFRAESTRUCTURA FÍSICA DEL CENTRO DE SALUD LA JOYA DEL MUNICIPIO DE BUCARAMANGA.</t>
  </si>
  <si>
    <t>(754) Metros cuadrados de área hospitalaria construidos,</t>
  </si>
  <si>
    <t>2018-068001-0104</t>
  </si>
  <si>
    <t>INTERVENTORÍA ASUMIDA POR INFRAESTRUCTURA</t>
  </si>
  <si>
    <t>REMODELACIÓN DE LA INFRAESTRUCTURA FÍSICA DEL CENTRO DE SALUD BUCARAMANGA DEL MUNICIPIO DE BUCARAMANGA.</t>
  </si>
  <si>
    <t>(586) Metros cuadrados de área hospitalaria construidos,</t>
  </si>
  <si>
    <t>2018-068001-0102</t>
  </si>
  <si>
    <t>REMODELACIÓN DE LA INFRAESTRUCTURA FÍSICA DEL CENTRO DE SALUD GIRARDOT DEL MUNICIPIO DE BUCARAMANGA.</t>
  </si>
  <si>
    <t>2018-068001-0103</t>
  </si>
  <si>
    <t>REMODELACIÓN DE LA INFRAESTRUCTURA FÍSICA DEL CENTRO DE SALUD LA LIBERTAD DEL MUNICIPIO DE BUCARAMANGA.</t>
  </si>
  <si>
    <t>2018-068001-0100</t>
  </si>
  <si>
    <t xml:space="preserve">Fomento de la producción artística </t>
  </si>
  <si>
    <t>DESARROLLO DE LA CONVOCATORIA DE ESTÍMULOS ARTÍSTICOS "CREE EN TU TALENTO"A REALIZARSE EN LA CIUDAD DE BUCARAMANGA.</t>
  </si>
  <si>
    <t>2017-068001-0109</t>
  </si>
  <si>
    <t>(2) Convocatorias de estímulos a la creación artística y cultural.</t>
  </si>
  <si>
    <t>MEJORAMIENTO DEL CENTRO VIDA AÑOS MARAVILLOSOS EN LA CIUDADELA REAL DE MINAS DEL MUNICIPIO DE BUCARMANGA.</t>
  </si>
  <si>
    <t>2019-068001-0059</t>
  </si>
  <si>
    <t>(100) Porcentaje de adulto mayor atendido.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</si>
</sst>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0.0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2" fontId="7" fillId="2" borderId="1" xfId="1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2" fontId="7" fillId="0" borderId="1" xfId="1" applyNumberFormat="1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wrapText="1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/>
    <xf numFmtId="0" fontId="11" fillId="0" borderId="1" xfId="0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Fill="1" applyBorder="1"/>
    <xf numFmtId="0" fontId="11" fillId="0" borderId="1" xfId="0" applyFont="1" applyBorder="1"/>
    <xf numFmtId="3" fontId="11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164" fontId="11" fillId="0" borderId="1" xfId="0" applyNumberFormat="1" applyFont="1" applyFill="1" applyBorder="1"/>
    <xf numFmtId="12" fontId="11" fillId="0" borderId="1" xfId="0" applyNumberFormat="1" applyFont="1" applyBorder="1"/>
    <xf numFmtId="14" fontId="11" fillId="0" borderId="0" xfId="0" applyNumberFormat="1" applyFont="1"/>
    <xf numFmtId="0" fontId="13" fillId="0" borderId="0" xfId="0" applyFont="1"/>
    <xf numFmtId="0" fontId="11" fillId="2" borderId="1" xfId="0" applyFont="1" applyFill="1" applyBorder="1" applyAlignment="1">
      <alignment vertical="center"/>
    </xf>
    <xf numFmtId="3" fontId="11" fillId="0" borderId="1" xfId="0" applyNumberFormat="1" applyFont="1" applyBorder="1"/>
    <xf numFmtId="3" fontId="11" fillId="0" borderId="0" xfId="0" applyNumberFormat="1" applyFont="1"/>
    <xf numFmtId="0" fontId="13" fillId="0" borderId="0" xfId="0" applyFont="1" applyFill="1"/>
    <xf numFmtId="0" fontId="13" fillId="2" borderId="1" xfId="0" applyFont="1" applyFill="1" applyBorder="1" applyAlignment="1">
      <alignment vertical="center"/>
    </xf>
    <xf numFmtId="0" fontId="13" fillId="0" borderId="1" xfId="0" applyFont="1" applyFill="1" applyBorder="1"/>
    <xf numFmtId="3" fontId="13" fillId="0" borderId="1" xfId="0" applyNumberFormat="1" applyFont="1" applyFill="1" applyBorder="1"/>
    <xf numFmtId="3" fontId="13" fillId="0" borderId="9" xfId="0" applyNumberFormat="1" applyFont="1" applyFill="1" applyBorder="1"/>
    <xf numFmtId="12" fontId="13" fillId="0" borderId="1" xfId="0" applyNumberFormat="1" applyFont="1" applyFill="1" applyBorder="1"/>
    <xf numFmtId="14" fontId="13" fillId="0" borderId="0" xfId="0" applyNumberFormat="1" applyFont="1" applyFill="1"/>
    <xf numFmtId="0" fontId="11" fillId="0" borderId="0" xfId="0" applyFont="1" applyFill="1"/>
    <xf numFmtId="0" fontId="11" fillId="2" borderId="1" xfId="0" applyFont="1" applyFill="1" applyBorder="1" applyAlignment="1">
      <alignment vertical="center" wrapText="1"/>
    </xf>
    <xf numFmtId="3" fontId="11" fillId="0" borderId="9" xfId="0" applyNumberFormat="1" applyFont="1" applyBorder="1"/>
    <xf numFmtId="14" fontId="13" fillId="0" borderId="0" xfId="0" applyNumberFormat="1" applyFont="1"/>
    <xf numFmtId="0" fontId="12" fillId="5" borderId="1" xfId="0" applyFont="1" applyFill="1" applyBorder="1"/>
    <xf numFmtId="3" fontId="12" fillId="5" borderId="1" xfId="0" applyNumberFormat="1" applyFont="1" applyFill="1" applyBorder="1"/>
    <xf numFmtId="3" fontId="12" fillId="5" borderId="1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justify" vertical="center" wrapText="1"/>
    </xf>
    <xf numFmtId="0" fontId="0" fillId="2" borderId="0" xfId="0" applyFill="1"/>
    <xf numFmtId="3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2" borderId="1" xfId="0" applyFont="1" applyFill="1" applyBorder="1" applyAlignment="1">
      <alignment horizontal="justify" vertical="center" wrapText="1"/>
    </xf>
    <xf numFmtId="12" fontId="9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2" fontId="9" fillId="0" borderId="1" xfId="1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justify" vertical="center" wrapText="1"/>
    </xf>
    <xf numFmtId="12" fontId="7" fillId="6" borderId="1" xfId="1" applyNumberFormat="1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7" fillId="6" borderId="1" xfId="0" applyNumberFormat="1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left" vertical="center" wrapText="1"/>
    </xf>
    <xf numFmtId="165" fontId="7" fillId="2" borderId="7" xfId="0" applyNumberFormat="1" applyFont="1" applyFill="1" applyBorder="1" applyAlignment="1">
      <alignment horizontal="justify" vertical="center" wrapText="1"/>
    </xf>
    <xf numFmtId="165" fontId="9" fillId="2" borderId="7" xfId="0" applyNumberFormat="1" applyFont="1" applyFill="1" applyBorder="1" applyAlignment="1">
      <alignment horizontal="justify" vertical="center" wrapText="1"/>
    </xf>
    <xf numFmtId="165" fontId="7" fillId="2" borderId="1" xfId="1" applyNumberFormat="1" applyFont="1" applyFill="1" applyBorder="1" applyAlignment="1">
      <alignment horizontal="left" vertical="center" wrapText="1"/>
    </xf>
    <xf numFmtId="166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12" fontId="8" fillId="2" borderId="1" xfId="1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3" fontId="8" fillId="6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9" fillId="2" borderId="8" xfId="0" applyFont="1" applyFill="1" applyBorder="1" applyAlignment="1">
      <alignment horizontal="justify" vertical="center" wrapText="1"/>
    </xf>
    <xf numFmtId="165" fontId="7" fillId="0" borderId="7" xfId="0" applyNumberFormat="1" applyFont="1" applyFill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/>
    </xf>
    <xf numFmtId="3" fontId="7" fillId="2" borderId="1" xfId="0" applyNumberFormat="1" applyFont="1" applyFill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/>
    </xf>
    <xf numFmtId="3" fontId="0" fillId="0" borderId="1" xfId="0" applyNumberForma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165" fontId="9" fillId="2" borderId="1" xfId="0" applyNumberFormat="1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6" borderId="1" xfId="0" applyFont="1" applyFill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left" vertical="center" wrapText="1"/>
    </xf>
    <xf numFmtId="3" fontId="5" fillId="2" borderId="8" xfId="0" applyNumberFormat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justify" vertical="center" wrapText="1"/>
    </xf>
    <xf numFmtId="1" fontId="7" fillId="0" borderId="8" xfId="0" applyNumberFormat="1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justify" vertical="center" wrapText="1"/>
    </xf>
    <xf numFmtId="12" fontId="9" fillId="2" borderId="1" xfId="1" applyNumberFormat="1" applyFont="1" applyFill="1" applyBorder="1" applyAlignment="1">
      <alignment horizontal="justify" vertical="center" wrapText="1"/>
    </xf>
    <xf numFmtId="12" fontId="9" fillId="2" borderId="8" xfId="1" applyNumberFormat="1" applyFont="1" applyFill="1" applyBorder="1" applyAlignment="1">
      <alignment horizontal="justify" vertical="center" wrapText="1"/>
    </xf>
    <xf numFmtId="14" fontId="7" fillId="2" borderId="1" xfId="0" applyNumberFormat="1" applyFont="1" applyFill="1" applyBorder="1" applyAlignment="1">
      <alignment horizontal="justify" vertical="center" wrapText="1"/>
    </xf>
    <xf numFmtId="14" fontId="7" fillId="2" borderId="8" xfId="0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9" fillId="2" borderId="1" xfId="0" applyNumberFormat="1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7" fillId="7" borderId="8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7" borderId="7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2" fontId="7" fillId="2" borderId="7" xfId="1" applyNumberFormat="1" applyFont="1" applyFill="1" applyBorder="1" applyAlignment="1">
      <alignment horizontal="justify" vertical="center" wrapText="1"/>
    </xf>
    <xf numFmtId="12" fontId="7" fillId="2" borderId="8" xfId="1" applyNumberFormat="1" applyFont="1" applyFill="1" applyBorder="1" applyAlignment="1">
      <alignment horizontal="justify" vertical="center" wrapText="1"/>
    </xf>
    <xf numFmtId="14" fontId="7" fillId="0" borderId="7" xfId="0" applyNumberFormat="1" applyFont="1" applyBorder="1" applyAlignment="1">
      <alignment horizontal="justify" vertical="center" wrapText="1"/>
    </xf>
    <xf numFmtId="14" fontId="7" fillId="0" borderId="8" xfId="0" applyNumberFormat="1" applyFont="1" applyBorder="1" applyAlignment="1">
      <alignment horizontal="justify" vertical="center" wrapText="1"/>
    </xf>
    <xf numFmtId="1" fontId="7" fillId="0" borderId="7" xfId="0" applyNumberFormat="1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justify" vertical="center" wrapText="1"/>
    </xf>
    <xf numFmtId="3" fontId="9" fillId="2" borderId="7" xfId="0" applyNumberFormat="1" applyFont="1" applyFill="1" applyBorder="1" applyAlignment="1">
      <alignment horizontal="justify" vertical="center" wrapText="1"/>
    </xf>
    <xf numFmtId="165" fontId="7" fillId="0" borderId="7" xfId="0" applyNumberFormat="1" applyFont="1" applyFill="1" applyBorder="1" applyAlignment="1">
      <alignment horizontal="justify" vertical="center" wrapText="1"/>
    </xf>
    <xf numFmtId="165" fontId="7" fillId="0" borderId="8" xfId="0" applyNumberFormat="1" applyFont="1" applyFill="1" applyBorder="1" applyAlignment="1">
      <alignment horizontal="justify" vertical="center" wrapText="1"/>
    </xf>
    <xf numFmtId="1" fontId="7" fillId="2" borderId="7" xfId="0" applyNumberFormat="1" applyFont="1" applyFill="1" applyBorder="1" applyAlignment="1">
      <alignment horizontal="justify" vertical="center" wrapText="1"/>
    </xf>
    <xf numFmtId="1" fontId="7" fillId="2" borderId="8" xfId="0" applyNumberFormat="1" applyFont="1" applyFill="1" applyBorder="1" applyAlignment="1">
      <alignment horizontal="justify" vertical="center" wrapText="1"/>
    </xf>
    <xf numFmtId="3" fontId="7" fillId="0" borderId="7" xfId="0" applyNumberFormat="1" applyFont="1" applyBorder="1" applyAlignment="1">
      <alignment horizontal="justify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horizontal="justify" vertical="center" wrapText="1"/>
    </xf>
    <xf numFmtId="12" fontId="9" fillId="2" borderId="7" xfId="1" applyNumberFormat="1" applyFont="1" applyFill="1" applyBorder="1" applyAlignment="1">
      <alignment horizontal="justify" vertical="center" wrapText="1"/>
    </xf>
    <xf numFmtId="14" fontId="7" fillId="2" borderId="7" xfId="0" applyNumberFormat="1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textRotation="1"/>
    </xf>
    <xf numFmtId="0" fontId="3" fillId="3" borderId="9" xfId="0" applyFont="1" applyFill="1" applyBorder="1" applyAlignment="1">
      <alignment horizontal="center" vertical="center" textRotation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3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8"/>
  <sheetViews>
    <sheetView tabSelected="1" topLeftCell="I1" zoomScaleNormal="100" workbookViewId="0">
      <selection activeCell="M8" sqref="M8"/>
    </sheetView>
  </sheetViews>
  <sheetFormatPr baseColWidth="10" defaultRowHeight="15" x14ac:dyDescent="0.25"/>
  <cols>
    <col min="1" max="1" width="4.85546875" style="23" customWidth="1"/>
    <col min="2" max="2" width="6.28515625" customWidth="1"/>
    <col min="3" max="3" width="15" customWidth="1"/>
    <col min="4" max="4" width="16.85546875" customWidth="1"/>
    <col min="5" max="5" width="18" customWidth="1"/>
    <col min="6" max="6" width="25.5703125" style="142" customWidth="1"/>
    <col min="7" max="7" width="18.7109375" style="142" customWidth="1"/>
    <col min="8" max="8" width="22.5703125" customWidth="1"/>
    <col min="9" max="9" width="14.85546875" customWidth="1"/>
    <col min="10" max="10" width="11.42578125" customWidth="1"/>
    <col min="11" max="11" width="12.140625" customWidth="1"/>
    <col min="12" max="12" width="13.28515625" customWidth="1"/>
    <col min="13" max="13" width="17.85546875" customWidth="1"/>
    <col min="14" max="14" width="18.5703125" customWidth="1"/>
    <col min="15" max="15" width="17.28515625" customWidth="1"/>
    <col min="16" max="16" width="16.5703125" customWidth="1"/>
    <col min="17" max="17" width="12.5703125" customWidth="1"/>
    <col min="18" max="18" width="18.140625" customWidth="1"/>
    <col min="19" max="19" width="14.85546875" style="142" customWidth="1"/>
  </cols>
  <sheetData>
    <row r="1" spans="1:19" ht="18.75" x14ac:dyDescent="0.3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8.75" x14ac:dyDescent="0.25">
      <c r="A2" s="216" t="s">
        <v>19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25">
      <c r="A3" s="217" t="s">
        <v>20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19" x14ac:dyDescent="0.25">
      <c r="A4" s="21"/>
      <c r="B4" s="3"/>
      <c r="C4" s="3"/>
      <c r="D4" s="3"/>
      <c r="E4" s="3"/>
      <c r="F4" s="139"/>
      <c r="G4" s="13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39"/>
    </row>
    <row r="5" spans="1:19" ht="22.5" x14ac:dyDescent="0.25">
      <c r="A5" s="1" t="s">
        <v>1</v>
      </c>
      <c r="B5" s="213" t="s">
        <v>2</v>
      </c>
      <c r="C5" s="214"/>
      <c r="D5" s="1" t="s">
        <v>3</v>
      </c>
      <c r="E5" s="140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2" t="s">
        <v>14</v>
      </c>
      <c r="P5" s="2" t="s">
        <v>15</v>
      </c>
      <c r="Q5" s="2" t="s">
        <v>16</v>
      </c>
      <c r="R5" s="2" t="s">
        <v>17</v>
      </c>
      <c r="S5" s="140" t="s">
        <v>18</v>
      </c>
    </row>
    <row r="6" spans="1:19" ht="33.75" x14ac:dyDescent="0.25">
      <c r="A6" s="22">
        <v>1</v>
      </c>
      <c r="B6" s="4">
        <v>4</v>
      </c>
      <c r="C6" s="8" t="s">
        <v>24</v>
      </c>
      <c r="D6" s="6" t="s">
        <v>25</v>
      </c>
      <c r="E6" s="16" t="s">
        <v>26</v>
      </c>
      <c r="F6" s="6" t="s">
        <v>27</v>
      </c>
      <c r="G6" s="15" t="s">
        <v>30</v>
      </c>
      <c r="H6" s="8" t="s">
        <v>276</v>
      </c>
      <c r="I6" s="17" t="s">
        <v>29</v>
      </c>
      <c r="J6" s="18">
        <v>42591</v>
      </c>
      <c r="K6" s="19">
        <v>6557</v>
      </c>
      <c r="L6" s="19">
        <v>2017680010071</v>
      </c>
      <c r="M6" s="8" t="s">
        <v>23</v>
      </c>
      <c r="N6" s="13">
        <v>13899952274.389999</v>
      </c>
      <c r="O6" s="14">
        <v>2558069326.21</v>
      </c>
      <c r="P6" s="14"/>
      <c r="Q6" s="14"/>
      <c r="R6" s="14">
        <f>SUM(O6:Q6)</f>
        <v>2558069326.21</v>
      </c>
      <c r="S6" s="6"/>
    </row>
    <row r="7" spans="1:19" ht="67.5" x14ac:dyDescent="0.25">
      <c r="A7" s="22">
        <v>2</v>
      </c>
      <c r="B7" s="4">
        <v>1</v>
      </c>
      <c r="C7" s="8" t="s">
        <v>31</v>
      </c>
      <c r="D7" s="16" t="s">
        <v>32</v>
      </c>
      <c r="E7" s="16" t="s">
        <v>33</v>
      </c>
      <c r="F7" s="6" t="s">
        <v>34</v>
      </c>
      <c r="G7" s="33" t="s">
        <v>28</v>
      </c>
      <c r="H7" s="8" t="s">
        <v>36</v>
      </c>
      <c r="I7" s="17" t="s">
        <v>37</v>
      </c>
      <c r="J7" s="18">
        <v>42572</v>
      </c>
      <c r="K7" s="19">
        <v>5466</v>
      </c>
      <c r="L7" s="19">
        <v>2017680010032</v>
      </c>
      <c r="M7" s="5" t="s">
        <v>38</v>
      </c>
      <c r="N7" s="13">
        <v>4440000000</v>
      </c>
      <c r="O7" s="14">
        <v>1000000000</v>
      </c>
      <c r="P7" s="24"/>
      <c r="Q7" s="7"/>
      <c r="R7" s="14">
        <f t="shared" ref="R7" si="0">SUM(O7:Q7)</f>
        <v>1000000000</v>
      </c>
      <c r="S7" s="146"/>
    </row>
    <row r="8" spans="1:19" s="31" customFormat="1" ht="33.75" x14ac:dyDescent="0.25">
      <c r="A8" s="169">
        <v>3</v>
      </c>
      <c r="B8" s="29">
        <v>1</v>
      </c>
      <c r="C8" s="7" t="s">
        <v>31</v>
      </c>
      <c r="D8" s="6" t="s">
        <v>39</v>
      </c>
      <c r="E8" s="6" t="s">
        <v>40</v>
      </c>
      <c r="F8" s="6" t="s">
        <v>764</v>
      </c>
      <c r="G8" s="6" t="s">
        <v>35</v>
      </c>
      <c r="H8" s="7" t="s">
        <v>41</v>
      </c>
      <c r="I8" s="9" t="s">
        <v>42</v>
      </c>
      <c r="J8" s="10">
        <v>43402</v>
      </c>
      <c r="K8" s="12">
        <v>151418</v>
      </c>
      <c r="L8" s="12">
        <v>2018680010089</v>
      </c>
      <c r="M8" s="7" t="s">
        <v>43</v>
      </c>
      <c r="N8" s="14">
        <v>65000000</v>
      </c>
      <c r="O8" s="14">
        <v>65000000</v>
      </c>
      <c r="P8" s="30"/>
      <c r="Q8" s="30"/>
      <c r="R8" s="14">
        <f>SUM(O8:Q8)</f>
        <v>65000000</v>
      </c>
      <c r="S8" s="147"/>
    </row>
    <row r="9" spans="1:19" ht="56.25" x14ac:dyDescent="0.25">
      <c r="A9" s="169">
        <v>4</v>
      </c>
      <c r="B9" s="32">
        <v>1</v>
      </c>
      <c r="C9" s="5" t="s">
        <v>21</v>
      </c>
      <c r="D9" s="6" t="s">
        <v>39</v>
      </c>
      <c r="E9" s="6" t="s">
        <v>40</v>
      </c>
      <c r="F9" s="33" t="s">
        <v>44</v>
      </c>
      <c r="G9" s="33" t="s">
        <v>28</v>
      </c>
      <c r="H9" s="5" t="s">
        <v>277</v>
      </c>
      <c r="I9" s="17" t="s">
        <v>45</v>
      </c>
      <c r="J9" s="34">
        <v>42577</v>
      </c>
      <c r="K9" s="35">
        <v>4887</v>
      </c>
      <c r="L9" s="35">
        <v>2017680010008</v>
      </c>
      <c r="M9" s="5" t="s">
        <v>46</v>
      </c>
      <c r="N9" s="13">
        <v>2792900000</v>
      </c>
      <c r="O9" s="14">
        <v>554000000</v>
      </c>
      <c r="P9" s="14"/>
      <c r="Q9" s="14"/>
      <c r="R9" s="14">
        <f t="shared" ref="R9" si="1">SUM(O9:Q9)</f>
        <v>554000000</v>
      </c>
      <c r="S9" s="6"/>
    </row>
    <row r="10" spans="1:19" ht="135" x14ac:dyDescent="0.25">
      <c r="A10" s="169">
        <v>5</v>
      </c>
      <c r="B10" s="29">
        <v>6</v>
      </c>
      <c r="C10" s="7" t="s">
        <v>48</v>
      </c>
      <c r="D10" s="16" t="s">
        <v>49</v>
      </c>
      <c r="E10" s="16" t="s">
        <v>50</v>
      </c>
      <c r="F10" s="6" t="s">
        <v>51</v>
      </c>
      <c r="G10" s="33" t="s">
        <v>28</v>
      </c>
      <c r="H10" s="14" t="s">
        <v>52</v>
      </c>
      <c r="I10" s="9" t="s">
        <v>53</v>
      </c>
      <c r="J10" s="10">
        <v>42846</v>
      </c>
      <c r="K10" s="12">
        <v>20069</v>
      </c>
      <c r="L10" s="12">
        <v>2017680010158</v>
      </c>
      <c r="M10" s="7" t="s">
        <v>23</v>
      </c>
      <c r="N10" s="14">
        <v>5418847733</v>
      </c>
      <c r="O10" s="14">
        <v>1350508783</v>
      </c>
      <c r="P10" s="14"/>
      <c r="Q10" s="14"/>
      <c r="R10" s="14">
        <f>SUM(O10:Q10)</f>
        <v>1350508783</v>
      </c>
      <c r="S10" s="146" t="s">
        <v>54</v>
      </c>
    </row>
    <row r="11" spans="1:19" ht="33.75" x14ac:dyDescent="0.25">
      <c r="A11" s="169">
        <v>6</v>
      </c>
      <c r="B11" s="4">
        <v>4</v>
      </c>
      <c r="C11" s="5" t="s">
        <v>24</v>
      </c>
      <c r="D11" s="6" t="s">
        <v>25</v>
      </c>
      <c r="E11" s="6" t="s">
        <v>26</v>
      </c>
      <c r="F11" s="6" t="s">
        <v>84</v>
      </c>
      <c r="G11" s="6" t="s">
        <v>22</v>
      </c>
      <c r="H11" s="8" t="s">
        <v>278</v>
      </c>
      <c r="I11" s="9" t="s">
        <v>85</v>
      </c>
      <c r="J11" s="10">
        <v>43473</v>
      </c>
      <c r="K11" s="11">
        <v>167472</v>
      </c>
      <c r="L11" s="12">
        <v>2019680010001</v>
      </c>
      <c r="M11" s="7" t="s">
        <v>23</v>
      </c>
      <c r="N11" s="13">
        <v>2468751451.9299998</v>
      </c>
      <c r="O11" s="14">
        <v>2468751451.9299998</v>
      </c>
      <c r="P11" s="14"/>
      <c r="Q11" s="14"/>
      <c r="R11" s="14">
        <f>SUM(O11:Q11)</f>
        <v>2468751451.9299998</v>
      </c>
      <c r="S11" s="146"/>
    </row>
    <row r="12" spans="1:19" ht="45" x14ac:dyDescent="0.25">
      <c r="A12" s="169">
        <v>7</v>
      </c>
      <c r="B12" s="29">
        <v>2</v>
      </c>
      <c r="C12" s="7" t="s">
        <v>86</v>
      </c>
      <c r="D12" s="6" t="s">
        <v>87</v>
      </c>
      <c r="E12" s="70" t="s">
        <v>88</v>
      </c>
      <c r="F12" s="70" t="s">
        <v>89</v>
      </c>
      <c r="G12" s="143" t="s">
        <v>35</v>
      </c>
      <c r="H12" s="7" t="s">
        <v>814</v>
      </c>
      <c r="I12" s="9" t="s">
        <v>90</v>
      </c>
      <c r="J12" s="34">
        <v>43104</v>
      </c>
      <c r="K12" s="12">
        <v>70305</v>
      </c>
      <c r="L12" s="12">
        <v>2018680010002</v>
      </c>
      <c r="M12" s="8" t="s">
        <v>91</v>
      </c>
      <c r="N12" s="14">
        <v>1267642378</v>
      </c>
      <c r="O12" s="14">
        <v>668267250</v>
      </c>
      <c r="P12" s="14"/>
      <c r="Q12" s="14"/>
      <c r="R12" s="14">
        <f t="shared" ref="R12" si="2">SUM(O12:Q12)</f>
        <v>668267250</v>
      </c>
      <c r="S12" s="6"/>
    </row>
    <row r="13" spans="1:19" s="71" customFormat="1" ht="67.5" x14ac:dyDescent="0.25">
      <c r="A13" s="169">
        <v>8</v>
      </c>
      <c r="B13" s="29">
        <v>2</v>
      </c>
      <c r="C13" s="7" t="s">
        <v>86</v>
      </c>
      <c r="D13" s="6" t="s">
        <v>87</v>
      </c>
      <c r="E13" s="6" t="s">
        <v>92</v>
      </c>
      <c r="F13" s="6" t="s">
        <v>93</v>
      </c>
      <c r="G13" s="33" t="s">
        <v>35</v>
      </c>
      <c r="H13" s="7" t="s">
        <v>94</v>
      </c>
      <c r="I13" s="12" t="s">
        <v>95</v>
      </c>
      <c r="J13" s="10">
        <v>43104</v>
      </c>
      <c r="K13" s="12">
        <v>69075</v>
      </c>
      <c r="L13" s="12">
        <v>2018680010001</v>
      </c>
      <c r="M13" s="7" t="s">
        <v>91</v>
      </c>
      <c r="N13" s="14">
        <v>174782582</v>
      </c>
      <c r="O13" s="14">
        <v>95360574</v>
      </c>
      <c r="P13" s="14"/>
      <c r="Q13" s="14"/>
      <c r="R13" s="14">
        <f>SUM(O13:Q13)</f>
        <v>95360574</v>
      </c>
      <c r="S13" s="148"/>
    </row>
    <row r="14" spans="1:19" ht="67.5" x14ac:dyDescent="0.25">
      <c r="A14" s="169">
        <v>9</v>
      </c>
      <c r="B14" s="29">
        <v>2</v>
      </c>
      <c r="C14" s="8" t="s">
        <v>96</v>
      </c>
      <c r="D14" s="16" t="s">
        <v>97</v>
      </c>
      <c r="E14" s="6" t="s">
        <v>88</v>
      </c>
      <c r="F14" s="6" t="s">
        <v>98</v>
      </c>
      <c r="G14" s="33" t="s">
        <v>35</v>
      </c>
      <c r="H14" s="8" t="s">
        <v>815</v>
      </c>
      <c r="I14" s="17" t="s">
        <v>99</v>
      </c>
      <c r="J14" s="18">
        <v>42641</v>
      </c>
      <c r="K14" s="19">
        <v>5312</v>
      </c>
      <c r="L14" s="19">
        <v>2017680010019</v>
      </c>
      <c r="M14" s="8" t="s">
        <v>91</v>
      </c>
      <c r="N14" s="13">
        <v>3810643136</v>
      </c>
      <c r="O14" s="14">
        <v>915944368</v>
      </c>
      <c r="P14" s="30"/>
      <c r="Q14" s="7"/>
      <c r="R14" s="14">
        <f>SUM(O14:Q14)</f>
        <v>915944368</v>
      </c>
      <c r="S14" s="149"/>
    </row>
    <row r="15" spans="1:19" s="71" customFormat="1" ht="67.5" x14ac:dyDescent="0.25">
      <c r="A15" s="169">
        <v>10</v>
      </c>
      <c r="B15" s="29">
        <v>2</v>
      </c>
      <c r="C15" s="7" t="s">
        <v>96</v>
      </c>
      <c r="D15" s="7" t="s">
        <v>97</v>
      </c>
      <c r="E15" s="7" t="s">
        <v>100</v>
      </c>
      <c r="F15" s="6" t="s">
        <v>101</v>
      </c>
      <c r="G15" s="6" t="s">
        <v>30</v>
      </c>
      <c r="H15" s="14" t="s">
        <v>279</v>
      </c>
      <c r="I15" s="9" t="s">
        <v>102</v>
      </c>
      <c r="J15" s="10">
        <v>42641</v>
      </c>
      <c r="K15" s="12">
        <v>5289</v>
      </c>
      <c r="L15" s="12">
        <v>2017680010018</v>
      </c>
      <c r="M15" s="7" t="s">
        <v>103</v>
      </c>
      <c r="N15" s="14">
        <v>815422263</v>
      </c>
      <c r="O15" s="14">
        <v>248055940</v>
      </c>
      <c r="P15" s="30"/>
      <c r="Q15" s="7"/>
      <c r="R15" s="14">
        <f t="shared" ref="R15" si="3">SUM(O15:Q15)</f>
        <v>248055940</v>
      </c>
      <c r="S15" s="149"/>
    </row>
    <row r="16" spans="1:19" ht="67.5" x14ac:dyDescent="0.25">
      <c r="A16" s="169">
        <v>11</v>
      </c>
      <c r="B16" s="4">
        <v>1</v>
      </c>
      <c r="C16" s="8" t="s">
        <v>21</v>
      </c>
      <c r="D16" s="6" t="s">
        <v>39</v>
      </c>
      <c r="E16" s="6" t="s">
        <v>40</v>
      </c>
      <c r="F16" s="6" t="s">
        <v>108</v>
      </c>
      <c r="G16" s="33" t="s">
        <v>28</v>
      </c>
      <c r="H16" s="8" t="s">
        <v>109</v>
      </c>
      <c r="I16" s="17" t="s">
        <v>110</v>
      </c>
      <c r="J16" s="18">
        <v>42580</v>
      </c>
      <c r="K16" s="19">
        <v>5382</v>
      </c>
      <c r="L16" s="19">
        <v>2017680010026</v>
      </c>
      <c r="M16" s="8" t="s">
        <v>111</v>
      </c>
      <c r="N16" s="13">
        <v>1416549997</v>
      </c>
      <c r="O16" s="13">
        <v>479000000</v>
      </c>
      <c r="P16" s="24"/>
      <c r="Q16" s="7"/>
      <c r="R16" s="14">
        <f t="shared" ref="R16" si="4">SUM(O16:Q16)</f>
        <v>479000000</v>
      </c>
      <c r="S16" s="149"/>
    </row>
    <row r="17" spans="1:19" ht="56.25" x14ac:dyDescent="0.25">
      <c r="A17" s="169">
        <v>12</v>
      </c>
      <c r="B17" s="29">
        <v>2</v>
      </c>
      <c r="C17" s="7" t="s">
        <v>86</v>
      </c>
      <c r="D17" s="16" t="s">
        <v>112</v>
      </c>
      <c r="E17" s="16" t="s">
        <v>113</v>
      </c>
      <c r="F17" s="6" t="s">
        <v>114</v>
      </c>
      <c r="G17" s="33" t="s">
        <v>28</v>
      </c>
      <c r="H17" s="7" t="s">
        <v>115</v>
      </c>
      <c r="I17" s="9" t="s">
        <v>116</v>
      </c>
      <c r="J17" s="34">
        <v>43110</v>
      </c>
      <c r="K17" s="12">
        <v>70354</v>
      </c>
      <c r="L17" s="12">
        <v>2018680010004</v>
      </c>
      <c r="M17" s="8" t="s">
        <v>111</v>
      </c>
      <c r="N17" s="14">
        <v>16218409600</v>
      </c>
      <c r="O17" s="75">
        <v>730700000</v>
      </c>
      <c r="P17" s="75">
        <v>6062059600</v>
      </c>
      <c r="Q17" s="20"/>
      <c r="R17" s="75">
        <f>SUM(O17:Q17)</f>
        <v>6792759600</v>
      </c>
      <c r="S17" s="149"/>
    </row>
    <row r="18" spans="1:19" ht="56.25" x14ac:dyDescent="0.25">
      <c r="A18" s="169">
        <v>13</v>
      </c>
      <c r="B18" s="32">
        <v>1</v>
      </c>
      <c r="C18" s="5" t="s">
        <v>119</v>
      </c>
      <c r="D18" s="6" t="s">
        <v>39</v>
      </c>
      <c r="E18" s="6" t="s">
        <v>40</v>
      </c>
      <c r="F18" s="6" t="s">
        <v>117</v>
      </c>
      <c r="G18" s="33" t="s">
        <v>28</v>
      </c>
      <c r="H18" s="8" t="s">
        <v>371</v>
      </c>
      <c r="I18" s="17" t="s">
        <v>118</v>
      </c>
      <c r="J18" s="34">
        <v>42576</v>
      </c>
      <c r="K18" s="35">
        <v>4834</v>
      </c>
      <c r="L18" s="35">
        <v>2017680010006</v>
      </c>
      <c r="M18" s="8" t="s">
        <v>23</v>
      </c>
      <c r="N18" s="72">
        <v>4692156665.8500004</v>
      </c>
      <c r="O18" s="14">
        <v>1531000000</v>
      </c>
      <c r="P18" s="14"/>
      <c r="Q18" s="14"/>
      <c r="R18" s="14">
        <f>SUM(O18:Q18)</f>
        <v>1531000000</v>
      </c>
      <c r="S18" s="148"/>
    </row>
    <row r="19" spans="1:19" ht="45" x14ac:dyDescent="0.25">
      <c r="A19" s="169">
        <v>14</v>
      </c>
      <c r="B19" s="4">
        <v>1</v>
      </c>
      <c r="C19" s="8" t="s">
        <v>31</v>
      </c>
      <c r="D19" s="16" t="s">
        <v>120</v>
      </c>
      <c r="E19" s="16" t="s">
        <v>121</v>
      </c>
      <c r="F19" s="6" t="s">
        <v>122</v>
      </c>
      <c r="G19" s="33" t="s">
        <v>28</v>
      </c>
      <c r="H19" s="8" t="s">
        <v>514</v>
      </c>
      <c r="I19" s="17" t="s">
        <v>123</v>
      </c>
      <c r="J19" s="18">
        <v>42761</v>
      </c>
      <c r="K19" s="19">
        <v>6591</v>
      </c>
      <c r="L19" s="19">
        <v>2017680010075</v>
      </c>
      <c r="M19" s="8" t="s">
        <v>23</v>
      </c>
      <c r="N19" s="13">
        <v>2739149997</v>
      </c>
      <c r="O19" s="14">
        <v>969000000</v>
      </c>
      <c r="P19" s="14"/>
      <c r="Q19" s="14"/>
      <c r="R19" s="14">
        <f>SUM(O19:Q19)</f>
        <v>969000000</v>
      </c>
      <c r="S19" s="6"/>
    </row>
    <row r="20" spans="1:19" ht="56.25" x14ac:dyDescent="0.25">
      <c r="A20" s="169">
        <v>15</v>
      </c>
      <c r="B20" s="29">
        <v>4</v>
      </c>
      <c r="C20" s="7" t="s">
        <v>124</v>
      </c>
      <c r="D20" s="6" t="s">
        <v>104</v>
      </c>
      <c r="E20" s="6" t="s">
        <v>125</v>
      </c>
      <c r="F20" s="6" t="s">
        <v>126</v>
      </c>
      <c r="G20" s="33" t="s">
        <v>28</v>
      </c>
      <c r="H20" s="14" t="s">
        <v>372</v>
      </c>
      <c r="I20" s="9" t="s">
        <v>127</v>
      </c>
      <c r="J20" s="10">
        <v>42828</v>
      </c>
      <c r="K20" s="12">
        <v>18399</v>
      </c>
      <c r="L20" s="12">
        <v>2017680010149</v>
      </c>
      <c r="M20" s="8" t="s">
        <v>128</v>
      </c>
      <c r="N20" s="14">
        <v>409639000</v>
      </c>
      <c r="O20" s="14">
        <v>44000000</v>
      </c>
      <c r="P20" s="30"/>
      <c r="Q20" s="14"/>
      <c r="R20" s="14">
        <f t="shared" ref="R20" si="5">SUM(O20:Q20)</f>
        <v>44000000</v>
      </c>
      <c r="S20" s="6"/>
    </row>
    <row r="21" spans="1:19" ht="67.5" x14ac:dyDescent="0.25">
      <c r="A21" s="169">
        <v>16</v>
      </c>
      <c r="B21" s="4">
        <v>4</v>
      </c>
      <c r="C21" s="8" t="s">
        <v>124</v>
      </c>
      <c r="D21" s="6" t="s">
        <v>104</v>
      </c>
      <c r="E21" s="16" t="s">
        <v>129</v>
      </c>
      <c r="F21" s="6" t="s">
        <v>130</v>
      </c>
      <c r="G21" s="33" t="s">
        <v>28</v>
      </c>
      <c r="H21" s="13" t="s">
        <v>131</v>
      </c>
      <c r="I21" s="17" t="s">
        <v>132</v>
      </c>
      <c r="J21" s="18">
        <v>42648</v>
      </c>
      <c r="K21" s="19">
        <v>5388</v>
      </c>
      <c r="L21" s="19">
        <v>2017680010030</v>
      </c>
      <c r="M21" s="8" t="s">
        <v>128</v>
      </c>
      <c r="N21" s="13">
        <v>7530107694</v>
      </c>
      <c r="O21" s="14">
        <v>3111560000</v>
      </c>
      <c r="P21" s="14"/>
      <c r="Q21" s="14" t="s">
        <v>133</v>
      </c>
      <c r="R21" s="14">
        <f>SUM(O21:Q21)</f>
        <v>3111560000</v>
      </c>
      <c r="S21" s="150"/>
    </row>
    <row r="22" spans="1:19" ht="45" x14ac:dyDescent="0.25">
      <c r="A22" s="169">
        <v>17</v>
      </c>
      <c r="B22" s="73">
        <v>4</v>
      </c>
      <c r="C22" s="8" t="s">
        <v>124</v>
      </c>
      <c r="D22" s="6" t="s">
        <v>138</v>
      </c>
      <c r="E22" s="16" t="s">
        <v>134</v>
      </c>
      <c r="F22" s="6" t="s">
        <v>135</v>
      </c>
      <c r="G22" s="33" t="s">
        <v>28</v>
      </c>
      <c r="H22" s="8" t="s">
        <v>373</v>
      </c>
      <c r="I22" s="17" t="s">
        <v>136</v>
      </c>
      <c r="J22" s="18">
        <v>42572</v>
      </c>
      <c r="K22" s="74">
        <v>6329</v>
      </c>
      <c r="L22" s="19">
        <v>2017680010066</v>
      </c>
      <c r="M22" s="8" t="s">
        <v>137</v>
      </c>
      <c r="N22" s="13">
        <v>2689638936</v>
      </c>
      <c r="O22" s="14">
        <v>623779295</v>
      </c>
      <c r="P22" s="7"/>
      <c r="Q22" s="14"/>
      <c r="R22" s="14">
        <f t="shared" ref="R22" si="6">SUM(O22:Q22)</f>
        <v>623779295</v>
      </c>
      <c r="S22" s="146" t="s">
        <v>139</v>
      </c>
    </row>
    <row r="23" spans="1:19" ht="45" x14ac:dyDescent="0.25">
      <c r="A23" s="169">
        <v>18</v>
      </c>
      <c r="B23" s="29">
        <v>4</v>
      </c>
      <c r="C23" s="7" t="s">
        <v>124</v>
      </c>
      <c r="D23" s="6" t="s">
        <v>138</v>
      </c>
      <c r="E23" s="6" t="s">
        <v>140</v>
      </c>
      <c r="F23" s="6" t="s">
        <v>141</v>
      </c>
      <c r="G23" s="33" t="s">
        <v>28</v>
      </c>
      <c r="H23" s="8" t="s">
        <v>142</v>
      </c>
      <c r="I23" s="17" t="s">
        <v>143</v>
      </c>
      <c r="J23" s="18">
        <v>42563</v>
      </c>
      <c r="K23" s="12">
        <v>7364</v>
      </c>
      <c r="L23" s="19">
        <v>2017680010117</v>
      </c>
      <c r="M23" s="8" t="s">
        <v>137</v>
      </c>
      <c r="N23" s="14">
        <v>504929278298.81</v>
      </c>
      <c r="O23" s="75">
        <v>104730318565.56</v>
      </c>
      <c r="P23" s="91">
        <v>54277101942.199997</v>
      </c>
      <c r="Q23" s="14"/>
      <c r="R23" s="75">
        <f t="shared" ref="R23:R24" si="7">SUM(O23:Q23)</f>
        <v>159007420507.76001</v>
      </c>
      <c r="S23" s="146"/>
    </row>
    <row r="24" spans="1:19" ht="146.25" x14ac:dyDescent="0.25">
      <c r="A24" s="169">
        <v>19</v>
      </c>
      <c r="B24" s="29" t="s">
        <v>144</v>
      </c>
      <c r="C24" s="7" t="s">
        <v>145</v>
      </c>
      <c r="D24" s="6" t="s">
        <v>146</v>
      </c>
      <c r="E24" s="6" t="s">
        <v>149</v>
      </c>
      <c r="F24" s="6" t="s">
        <v>147</v>
      </c>
      <c r="G24" s="33" t="s">
        <v>28</v>
      </c>
      <c r="H24" s="7" t="s">
        <v>374</v>
      </c>
      <c r="I24" s="17" t="s">
        <v>148</v>
      </c>
      <c r="J24" s="18">
        <v>42780</v>
      </c>
      <c r="K24" s="19">
        <v>6985</v>
      </c>
      <c r="L24" s="19">
        <v>2017680010096</v>
      </c>
      <c r="M24" s="8" t="s">
        <v>111</v>
      </c>
      <c r="N24" s="14">
        <v>2293883800</v>
      </c>
      <c r="O24" s="14">
        <v>799983800</v>
      </c>
      <c r="P24" s="14"/>
      <c r="Q24" s="14"/>
      <c r="R24" s="14">
        <f t="shared" si="7"/>
        <v>799983800</v>
      </c>
      <c r="S24" s="6"/>
    </row>
    <row r="25" spans="1:19" ht="56.25" x14ac:dyDescent="0.25">
      <c r="A25" s="169">
        <v>20</v>
      </c>
      <c r="B25" s="4">
        <v>1</v>
      </c>
      <c r="C25" s="8" t="s">
        <v>31</v>
      </c>
      <c r="D25" s="16" t="s">
        <v>152</v>
      </c>
      <c r="E25" s="6" t="s">
        <v>153</v>
      </c>
      <c r="F25" s="6" t="s">
        <v>151</v>
      </c>
      <c r="G25" s="6" t="s">
        <v>22</v>
      </c>
      <c r="H25" s="8" t="s">
        <v>515</v>
      </c>
      <c r="I25" s="9" t="s">
        <v>154</v>
      </c>
      <c r="J25" s="10">
        <v>43475</v>
      </c>
      <c r="K25" s="11">
        <v>165657</v>
      </c>
      <c r="L25" s="12">
        <v>2019680010003</v>
      </c>
      <c r="M25" s="8" t="s">
        <v>155</v>
      </c>
      <c r="N25" s="13">
        <v>73600000</v>
      </c>
      <c r="O25" s="14">
        <v>73600000</v>
      </c>
      <c r="P25" s="14"/>
      <c r="Q25" s="14"/>
      <c r="R25" s="14">
        <f>SUM(O25:Q25)</f>
        <v>73600000</v>
      </c>
      <c r="S25" s="146"/>
    </row>
    <row r="26" spans="1:19" ht="45" x14ac:dyDescent="0.25">
      <c r="A26" s="169">
        <v>21</v>
      </c>
      <c r="B26" s="29">
        <v>1</v>
      </c>
      <c r="C26" s="5" t="s">
        <v>21</v>
      </c>
      <c r="D26" s="6" t="s">
        <v>39</v>
      </c>
      <c r="E26" s="6" t="s">
        <v>40</v>
      </c>
      <c r="F26" s="6" t="s">
        <v>156</v>
      </c>
      <c r="G26" s="33" t="s">
        <v>28</v>
      </c>
      <c r="H26" s="7" t="s">
        <v>157</v>
      </c>
      <c r="I26" s="9" t="s">
        <v>158</v>
      </c>
      <c r="J26" s="10">
        <v>42572</v>
      </c>
      <c r="K26" s="12">
        <v>4400</v>
      </c>
      <c r="L26" s="12">
        <v>2017680010002</v>
      </c>
      <c r="M26" s="5" t="s">
        <v>159</v>
      </c>
      <c r="N26" s="13">
        <v>1012600000</v>
      </c>
      <c r="O26" s="72">
        <v>215000000</v>
      </c>
      <c r="P26" s="72"/>
      <c r="Q26" s="72"/>
      <c r="R26" s="72">
        <f>SUM(O26:Q26)</f>
        <v>215000000</v>
      </c>
      <c r="S26" s="33"/>
    </row>
    <row r="27" spans="1:19" ht="67.5" x14ac:dyDescent="0.25">
      <c r="A27" s="169">
        <v>22</v>
      </c>
      <c r="B27" s="73">
        <v>2</v>
      </c>
      <c r="C27" s="8" t="s">
        <v>86</v>
      </c>
      <c r="D27" s="16" t="s">
        <v>160</v>
      </c>
      <c r="E27" s="16" t="s">
        <v>161</v>
      </c>
      <c r="F27" s="6" t="s">
        <v>162</v>
      </c>
      <c r="G27" s="33" t="s">
        <v>28</v>
      </c>
      <c r="H27" s="8" t="s">
        <v>516</v>
      </c>
      <c r="I27" s="17" t="s">
        <v>163</v>
      </c>
      <c r="J27" s="18">
        <v>42599</v>
      </c>
      <c r="K27" s="19">
        <v>6334</v>
      </c>
      <c r="L27" s="19">
        <v>2017680010062</v>
      </c>
      <c r="M27" s="8" t="s">
        <v>111</v>
      </c>
      <c r="N27" s="13">
        <v>4216855461</v>
      </c>
      <c r="O27" s="75">
        <v>407100006</v>
      </c>
      <c r="P27" s="76">
        <v>553005461</v>
      </c>
      <c r="Q27" s="14"/>
      <c r="R27" s="75">
        <f>SUM(O27:Q27)</f>
        <v>960105467</v>
      </c>
      <c r="S27" s="146" t="s">
        <v>164</v>
      </c>
    </row>
    <row r="28" spans="1:19" ht="56.25" x14ac:dyDescent="0.25">
      <c r="A28" s="169">
        <v>23</v>
      </c>
      <c r="B28" s="73">
        <v>2</v>
      </c>
      <c r="C28" s="8" t="s">
        <v>86</v>
      </c>
      <c r="D28" s="16" t="s">
        <v>160</v>
      </c>
      <c r="E28" s="16" t="s">
        <v>165</v>
      </c>
      <c r="F28" s="6" t="s">
        <v>166</v>
      </c>
      <c r="G28" s="33" t="s">
        <v>28</v>
      </c>
      <c r="H28" s="8" t="s">
        <v>517</v>
      </c>
      <c r="I28" s="17" t="s">
        <v>167</v>
      </c>
      <c r="J28" s="18">
        <v>42591</v>
      </c>
      <c r="K28" s="19">
        <v>5793</v>
      </c>
      <c r="L28" s="19">
        <v>2017680010036</v>
      </c>
      <c r="M28" s="8" t="s">
        <v>111</v>
      </c>
      <c r="N28" s="13">
        <v>3152159000</v>
      </c>
      <c r="O28" s="14">
        <v>570000000</v>
      </c>
      <c r="P28" s="14"/>
      <c r="Q28" s="7"/>
      <c r="R28" s="14">
        <f>SUM(O28:Q28)</f>
        <v>570000000</v>
      </c>
      <c r="S28" s="6"/>
    </row>
    <row r="29" spans="1:19" ht="45" x14ac:dyDescent="0.25">
      <c r="A29" s="169">
        <v>24</v>
      </c>
      <c r="B29" s="32">
        <v>1</v>
      </c>
      <c r="C29" s="5" t="s">
        <v>21</v>
      </c>
      <c r="D29" s="6" t="s">
        <v>39</v>
      </c>
      <c r="E29" s="6" t="s">
        <v>40</v>
      </c>
      <c r="F29" s="6" t="s">
        <v>168</v>
      </c>
      <c r="G29" s="33" t="s">
        <v>28</v>
      </c>
      <c r="H29" s="5" t="s">
        <v>169</v>
      </c>
      <c r="I29" s="17" t="s">
        <v>170</v>
      </c>
      <c r="J29" s="34">
        <v>42563</v>
      </c>
      <c r="K29" s="35">
        <v>4507</v>
      </c>
      <c r="L29" s="35">
        <v>2017680010003</v>
      </c>
      <c r="M29" s="8" t="s">
        <v>159</v>
      </c>
      <c r="N29" s="13">
        <v>1315213200</v>
      </c>
      <c r="O29" s="14">
        <v>340000000</v>
      </c>
      <c r="P29" s="14"/>
      <c r="Q29" s="14"/>
      <c r="R29" s="14">
        <f t="shared" ref="R29:R30" si="8">SUM(O29:Q29)</f>
        <v>340000000</v>
      </c>
      <c r="S29" s="148"/>
    </row>
    <row r="30" spans="1:19" ht="45" x14ac:dyDescent="0.25">
      <c r="A30" s="169">
        <v>25</v>
      </c>
      <c r="B30" s="77">
        <v>6</v>
      </c>
      <c r="C30" s="7" t="s">
        <v>48</v>
      </c>
      <c r="D30" s="6" t="s">
        <v>171</v>
      </c>
      <c r="E30" s="33" t="s">
        <v>172</v>
      </c>
      <c r="F30" s="6" t="s">
        <v>173</v>
      </c>
      <c r="G30" s="33" t="s">
        <v>35</v>
      </c>
      <c r="H30" s="5" t="s">
        <v>175</v>
      </c>
      <c r="I30" s="17" t="s">
        <v>174</v>
      </c>
      <c r="J30" s="34">
        <v>42563</v>
      </c>
      <c r="K30" s="35">
        <v>4527</v>
      </c>
      <c r="L30" s="35">
        <v>2017680010004</v>
      </c>
      <c r="M30" s="7" t="s">
        <v>159</v>
      </c>
      <c r="N30" s="75">
        <v>10426313406</v>
      </c>
      <c r="O30" s="75">
        <v>2900864206</v>
      </c>
      <c r="P30" s="30"/>
      <c r="Q30" s="30"/>
      <c r="R30" s="14">
        <f t="shared" si="8"/>
        <v>2900864206</v>
      </c>
      <c r="S30" s="147"/>
    </row>
    <row r="31" spans="1:19" ht="67.5" x14ac:dyDescent="0.25">
      <c r="A31" s="169">
        <v>26</v>
      </c>
      <c r="B31" s="73">
        <v>3</v>
      </c>
      <c r="C31" s="8" t="s">
        <v>179</v>
      </c>
      <c r="D31" s="16" t="s">
        <v>180</v>
      </c>
      <c r="E31" s="16" t="s">
        <v>181</v>
      </c>
      <c r="F31" s="6" t="s">
        <v>182</v>
      </c>
      <c r="G31" s="33" t="s">
        <v>28</v>
      </c>
      <c r="H31" s="8" t="s">
        <v>183</v>
      </c>
      <c r="I31" s="17" t="s">
        <v>184</v>
      </c>
      <c r="J31" s="18">
        <v>42612</v>
      </c>
      <c r="K31" s="19">
        <v>5817</v>
      </c>
      <c r="L31" s="19">
        <v>2017680010039</v>
      </c>
      <c r="M31" s="8" t="s">
        <v>111</v>
      </c>
      <c r="N31" s="75">
        <v>1268759710</v>
      </c>
      <c r="O31" s="14">
        <v>299000000</v>
      </c>
      <c r="P31" s="30"/>
      <c r="Q31" s="30"/>
      <c r="R31" s="14">
        <f>SUM(O31:Q31)</f>
        <v>299000000</v>
      </c>
      <c r="S31" s="147"/>
    </row>
    <row r="32" spans="1:19" ht="56.25" x14ac:dyDescent="0.25">
      <c r="A32" s="169">
        <v>27</v>
      </c>
      <c r="B32" s="73">
        <v>1</v>
      </c>
      <c r="C32" s="5" t="s">
        <v>21</v>
      </c>
      <c r="D32" s="6" t="s">
        <v>39</v>
      </c>
      <c r="E32" s="6" t="s">
        <v>40</v>
      </c>
      <c r="F32" s="6" t="s">
        <v>185</v>
      </c>
      <c r="G32" s="33" t="s">
        <v>28</v>
      </c>
      <c r="H32" s="8" t="s">
        <v>186</v>
      </c>
      <c r="I32" s="17" t="s">
        <v>187</v>
      </c>
      <c r="J32" s="18">
        <v>42753</v>
      </c>
      <c r="K32" s="19">
        <v>5916</v>
      </c>
      <c r="L32" s="19">
        <v>2017680010045</v>
      </c>
      <c r="M32" s="8" t="s">
        <v>188</v>
      </c>
      <c r="N32" s="13">
        <v>2010000000</v>
      </c>
      <c r="O32" s="14">
        <v>520000000</v>
      </c>
      <c r="P32" s="14"/>
      <c r="Q32" s="7"/>
      <c r="R32" s="14">
        <f t="shared" ref="R32" si="9">SUM(O32:Q32)</f>
        <v>520000000</v>
      </c>
      <c r="S32" s="6"/>
    </row>
    <row r="33" spans="1:20" ht="67.5" x14ac:dyDescent="0.25">
      <c r="A33" s="169">
        <v>28</v>
      </c>
      <c r="B33" s="29">
        <v>4</v>
      </c>
      <c r="C33" s="8" t="s">
        <v>24</v>
      </c>
      <c r="D33" s="33" t="s">
        <v>138</v>
      </c>
      <c r="E33" s="16" t="s">
        <v>189</v>
      </c>
      <c r="F33" s="6" t="s">
        <v>765</v>
      </c>
      <c r="G33" s="33" t="s">
        <v>28</v>
      </c>
      <c r="H33" s="8" t="s">
        <v>190</v>
      </c>
      <c r="I33" s="9" t="s">
        <v>191</v>
      </c>
      <c r="J33" s="18">
        <v>43349</v>
      </c>
      <c r="K33" s="19">
        <v>105475</v>
      </c>
      <c r="L33" s="12">
        <v>2018680010072</v>
      </c>
      <c r="M33" s="8" t="s">
        <v>137</v>
      </c>
      <c r="N33" s="14">
        <v>900113321</v>
      </c>
      <c r="O33" s="14"/>
      <c r="P33" s="14">
        <v>490000000</v>
      </c>
      <c r="Q33" s="14"/>
      <c r="R33" s="14">
        <f>SUM(O33:Q33)</f>
        <v>490000000</v>
      </c>
      <c r="S33" s="146"/>
    </row>
    <row r="34" spans="1:20" ht="67.5" x14ac:dyDescent="0.25">
      <c r="A34" s="169">
        <v>29</v>
      </c>
      <c r="B34" s="4">
        <v>2</v>
      </c>
      <c r="C34" s="8" t="s">
        <v>86</v>
      </c>
      <c r="D34" s="16" t="s">
        <v>112</v>
      </c>
      <c r="E34" s="16" t="s">
        <v>113</v>
      </c>
      <c r="F34" s="6" t="s">
        <v>192</v>
      </c>
      <c r="G34" s="33" t="s">
        <v>28</v>
      </c>
      <c r="H34" s="8" t="s">
        <v>523</v>
      </c>
      <c r="I34" s="17" t="s">
        <v>193</v>
      </c>
      <c r="J34" s="18">
        <v>42586</v>
      </c>
      <c r="K34" s="19">
        <v>5790</v>
      </c>
      <c r="L34" s="19">
        <v>2017680010037</v>
      </c>
      <c r="M34" s="8" t="s">
        <v>137</v>
      </c>
      <c r="N34" s="13">
        <v>528775684</v>
      </c>
      <c r="O34" s="78"/>
      <c r="P34" s="14">
        <v>144000000</v>
      </c>
      <c r="Q34" s="7"/>
      <c r="R34" s="14">
        <f>SUM(P34:Q34)</f>
        <v>144000000</v>
      </c>
      <c r="S34" s="6"/>
    </row>
    <row r="35" spans="1:20" ht="45" x14ac:dyDescent="0.25">
      <c r="A35" s="169">
        <v>30</v>
      </c>
      <c r="B35" s="29">
        <v>4</v>
      </c>
      <c r="C35" s="7" t="s">
        <v>124</v>
      </c>
      <c r="D35" s="6" t="s">
        <v>138</v>
      </c>
      <c r="E35" s="16" t="s">
        <v>134</v>
      </c>
      <c r="F35" s="6" t="s">
        <v>194</v>
      </c>
      <c r="G35" s="33" t="s">
        <v>28</v>
      </c>
      <c r="H35" s="7" t="s">
        <v>816</v>
      </c>
      <c r="I35" s="9" t="s">
        <v>195</v>
      </c>
      <c r="J35" s="10">
        <v>42618</v>
      </c>
      <c r="K35" s="8">
        <v>17491</v>
      </c>
      <c r="L35" s="19">
        <v>2017680010181</v>
      </c>
      <c r="M35" s="8" t="s">
        <v>137</v>
      </c>
      <c r="N35" s="75">
        <v>2830934796</v>
      </c>
      <c r="O35" s="75">
        <v>285388233</v>
      </c>
      <c r="P35" s="91">
        <v>223661000</v>
      </c>
      <c r="Q35" s="20"/>
      <c r="R35" s="75">
        <f>SUM(O35:Q35)</f>
        <v>509049233</v>
      </c>
      <c r="S35" s="151"/>
    </row>
    <row r="36" spans="1:20" ht="45" x14ac:dyDescent="0.25">
      <c r="A36" s="169">
        <v>31</v>
      </c>
      <c r="B36" s="4">
        <v>4</v>
      </c>
      <c r="C36" s="8" t="s">
        <v>124</v>
      </c>
      <c r="D36" s="16" t="s">
        <v>138</v>
      </c>
      <c r="E36" s="16" t="s">
        <v>196</v>
      </c>
      <c r="F36" s="6" t="s">
        <v>197</v>
      </c>
      <c r="G36" s="33" t="s">
        <v>28</v>
      </c>
      <c r="H36" s="8" t="s">
        <v>524</v>
      </c>
      <c r="I36" s="17" t="s">
        <v>198</v>
      </c>
      <c r="J36" s="18">
        <v>42613</v>
      </c>
      <c r="K36" s="12">
        <v>6526</v>
      </c>
      <c r="L36" s="19">
        <v>2017680010074</v>
      </c>
      <c r="M36" s="8" t="s">
        <v>137</v>
      </c>
      <c r="N36" s="13">
        <v>233450000</v>
      </c>
      <c r="O36" s="14"/>
      <c r="P36" s="14">
        <v>61950000</v>
      </c>
      <c r="Q36" s="7"/>
      <c r="R36" s="14">
        <f>SUM(P36:Q36)</f>
        <v>61950000</v>
      </c>
      <c r="S36" s="6"/>
    </row>
    <row r="37" spans="1:20" ht="67.5" x14ac:dyDescent="0.25">
      <c r="A37" s="169">
        <v>32</v>
      </c>
      <c r="B37" s="4">
        <v>6</v>
      </c>
      <c r="C37" s="8" t="s">
        <v>48</v>
      </c>
      <c r="D37" s="16" t="s">
        <v>199</v>
      </c>
      <c r="E37" s="16" t="s">
        <v>200</v>
      </c>
      <c r="F37" s="6" t="s">
        <v>201</v>
      </c>
      <c r="G37" s="33" t="s">
        <v>28</v>
      </c>
      <c r="H37" s="8" t="s">
        <v>636</v>
      </c>
      <c r="I37" s="17" t="s">
        <v>202</v>
      </c>
      <c r="J37" s="18">
        <v>42563</v>
      </c>
      <c r="K37" s="19">
        <v>5109</v>
      </c>
      <c r="L37" s="19">
        <v>2017680010015</v>
      </c>
      <c r="M37" s="8" t="s">
        <v>23</v>
      </c>
      <c r="N37" s="13">
        <v>70738983578</v>
      </c>
      <c r="O37" s="14">
        <v>22728653000</v>
      </c>
      <c r="P37" s="14"/>
      <c r="Q37" s="7"/>
      <c r="R37" s="14">
        <f>SUM(O37:Q37)</f>
        <v>22728653000</v>
      </c>
      <c r="S37" s="149"/>
    </row>
    <row r="38" spans="1:20" ht="56.25" x14ac:dyDescent="0.25">
      <c r="A38" s="169">
        <v>33</v>
      </c>
      <c r="B38" s="4">
        <v>2</v>
      </c>
      <c r="C38" s="8" t="s">
        <v>86</v>
      </c>
      <c r="D38" s="16" t="s">
        <v>112</v>
      </c>
      <c r="E38" s="16" t="s">
        <v>203</v>
      </c>
      <c r="F38" s="6" t="s">
        <v>204</v>
      </c>
      <c r="G38" s="33" t="s">
        <v>28</v>
      </c>
      <c r="H38" s="8" t="s">
        <v>525</v>
      </c>
      <c r="I38" s="17" t="s">
        <v>205</v>
      </c>
      <c r="J38" s="18">
        <v>42629</v>
      </c>
      <c r="K38" s="12">
        <v>6727</v>
      </c>
      <c r="L38" s="19">
        <v>2017680010082</v>
      </c>
      <c r="M38" s="8" t="s">
        <v>137</v>
      </c>
      <c r="N38" s="13">
        <v>1282260000</v>
      </c>
      <c r="O38" s="14"/>
      <c r="P38" s="14">
        <v>355000000</v>
      </c>
      <c r="Q38" s="7"/>
      <c r="R38" s="14">
        <f>SUM(P38:Q38)</f>
        <v>355000000</v>
      </c>
      <c r="S38" s="6"/>
    </row>
    <row r="39" spans="1:20" ht="56.25" x14ac:dyDescent="0.25">
      <c r="A39" s="169">
        <v>34</v>
      </c>
      <c r="B39" s="4">
        <v>2</v>
      </c>
      <c r="C39" s="8" t="s">
        <v>86</v>
      </c>
      <c r="D39" s="6" t="s">
        <v>206</v>
      </c>
      <c r="E39" s="16" t="s">
        <v>161</v>
      </c>
      <c r="F39" s="6" t="s">
        <v>207</v>
      </c>
      <c r="G39" s="33" t="s">
        <v>28</v>
      </c>
      <c r="H39" s="8" t="s">
        <v>208</v>
      </c>
      <c r="I39" s="17" t="s">
        <v>209</v>
      </c>
      <c r="J39" s="18">
        <v>42621</v>
      </c>
      <c r="K39" s="19">
        <v>6298</v>
      </c>
      <c r="L39" s="19">
        <v>2017680010058</v>
      </c>
      <c r="M39" s="8" t="s">
        <v>137</v>
      </c>
      <c r="N39" s="13">
        <v>618550000</v>
      </c>
      <c r="O39" s="14"/>
      <c r="P39" s="14">
        <v>147850000</v>
      </c>
      <c r="Q39" s="7"/>
      <c r="R39" s="14">
        <f>SUM(P39:Q39)</f>
        <v>147850000</v>
      </c>
      <c r="S39" s="6"/>
    </row>
    <row r="40" spans="1:20" ht="33.75" x14ac:dyDescent="0.25">
      <c r="A40" s="169">
        <v>35</v>
      </c>
      <c r="B40" s="4">
        <v>3</v>
      </c>
      <c r="C40" s="8" t="s">
        <v>179</v>
      </c>
      <c r="D40" s="16" t="s">
        <v>214</v>
      </c>
      <c r="E40" s="16" t="s">
        <v>215</v>
      </c>
      <c r="F40" s="6" t="s">
        <v>216</v>
      </c>
      <c r="G40" s="33" t="s">
        <v>28</v>
      </c>
      <c r="H40" s="8" t="s">
        <v>526</v>
      </c>
      <c r="I40" s="17" t="s">
        <v>217</v>
      </c>
      <c r="J40" s="18">
        <v>42572</v>
      </c>
      <c r="K40" s="12">
        <v>7326</v>
      </c>
      <c r="L40" s="19">
        <v>2017680010115</v>
      </c>
      <c r="M40" s="8" t="s">
        <v>137</v>
      </c>
      <c r="N40" s="13">
        <v>206679000</v>
      </c>
      <c r="O40" s="14">
        <v>64879000</v>
      </c>
      <c r="P40" s="7"/>
      <c r="Q40" s="7"/>
      <c r="R40" s="14">
        <f>SUM(O40:Q40)</f>
        <v>64879000</v>
      </c>
      <c r="S40" s="146" t="s">
        <v>218</v>
      </c>
    </row>
    <row r="41" spans="1:20" ht="202.5" x14ac:dyDescent="0.25">
      <c r="A41" s="169">
        <v>36</v>
      </c>
      <c r="B41" s="79">
        <v>4</v>
      </c>
      <c r="C41" s="7" t="s">
        <v>124</v>
      </c>
      <c r="D41" s="6" t="s">
        <v>219</v>
      </c>
      <c r="E41" s="6" t="s">
        <v>220</v>
      </c>
      <c r="F41" s="6" t="s">
        <v>221</v>
      </c>
      <c r="G41" s="6" t="s">
        <v>35</v>
      </c>
      <c r="H41" s="7" t="s">
        <v>527</v>
      </c>
      <c r="I41" s="9" t="s">
        <v>223</v>
      </c>
      <c r="J41" s="10">
        <v>42565</v>
      </c>
      <c r="K41" s="12">
        <v>6460</v>
      </c>
      <c r="L41" s="12">
        <v>2017680010064</v>
      </c>
      <c r="M41" s="7" t="s">
        <v>224</v>
      </c>
      <c r="N41" s="14">
        <v>3046333703.48</v>
      </c>
      <c r="O41" s="75">
        <v>200000000</v>
      </c>
      <c r="P41" s="75">
        <v>736319690</v>
      </c>
      <c r="Q41" s="20"/>
      <c r="R41" s="75">
        <f t="shared" ref="R41" si="10">SUM(O41:Q41)</f>
        <v>936319690</v>
      </c>
      <c r="S41" s="146" t="s">
        <v>225</v>
      </c>
    </row>
    <row r="42" spans="1:20" ht="213.75" x14ac:dyDescent="0.25">
      <c r="A42" s="169">
        <v>37</v>
      </c>
      <c r="B42" s="29">
        <v>4</v>
      </c>
      <c r="C42" s="7" t="s">
        <v>24</v>
      </c>
      <c r="D42" s="6" t="s">
        <v>219</v>
      </c>
      <c r="E42" s="6" t="s">
        <v>220</v>
      </c>
      <c r="F42" s="6" t="s">
        <v>226</v>
      </c>
      <c r="G42" s="6" t="s">
        <v>222</v>
      </c>
      <c r="H42" s="7" t="s">
        <v>550</v>
      </c>
      <c r="I42" s="9" t="s">
        <v>227</v>
      </c>
      <c r="J42" s="10">
        <v>42599</v>
      </c>
      <c r="K42" s="12">
        <v>6173</v>
      </c>
      <c r="L42" s="12">
        <v>2017680010051</v>
      </c>
      <c r="M42" s="7" t="s">
        <v>224</v>
      </c>
      <c r="N42" s="14">
        <v>65279993826.029999</v>
      </c>
      <c r="O42" s="75">
        <v>13396270045</v>
      </c>
      <c r="P42" s="75">
        <v>8224619308</v>
      </c>
      <c r="Q42" s="20"/>
      <c r="R42" s="75">
        <f>SUM(O42:Q42)</f>
        <v>21620889353</v>
      </c>
      <c r="S42" s="146" t="s">
        <v>228</v>
      </c>
    </row>
    <row r="43" spans="1:20" ht="56.25" x14ac:dyDescent="0.25">
      <c r="A43" s="169">
        <v>38</v>
      </c>
      <c r="B43" s="32">
        <v>4</v>
      </c>
      <c r="C43" s="5" t="s">
        <v>124</v>
      </c>
      <c r="D43" s="6" t="s">
        <v>219</v>
      </c>
      <c r="E43" s="7" t="s">
        <v>231</v>
      </c>
      <c r="F43" s="6" t="s">
        <v>229</v>
      </c>
      <c r="G43" s="33" t="s">
        <v>28</v>
      </c>
      <c r="H43" s="7" t="s">
        <v>817</v>
      </c>
      <c r="I43" s="17" t="s">
        <v>230</v>
      </c>
      <c r="J43" s="34">
        <v>42577</v>
      </c>
      <c r="K43" s="35">
        <v>5008</v>
      </c>
      <c r="L43" s="35">
        <v>2017680010010</v>
      </c>
      <c r="M43" s="8" t="s">
        <v>224</v>
      </c>
      <c r="N43" s="75">
        <v>4256863150</v>
      </c>
      <c r="O43" s="75">
        <v>846646632</v>
      </c>
      <c r="P43" s="14"/>
      <c r="Q43" s="14"/>
      <c r="R43" s="14">
        <f>SUM(O43:Q43)</f>
        <v>846646632</v>
      </c>
      <c r="S43" s="6"/>
    </row>
    <row r="44" spans="1:20" ht="45" x14ac:dyDescent="0.25">
      <c r="A44" s="169">
        <v>39</v>
      </c>
      <c r="B44" s="4">
        <v>4</v>
      </c>
      <c r="C44" s="5" t="s">
        <v>124</v>
      </c>
      <c r="D44" s="6" t="s">
        <v>233</v>
      </c>
      <c r="E44" s="33" t="s">
        <v>234</v>
      </c>
      <c r="F44" s="6" t="s">
        <v>232</v>
      </c>
      <c r="G44" s="6" t="s">
        <v>22</v>
      </c>
      <c r="H44" s="8" t="s">
        <v>551</v>
      </c>
      <c r="I44" s="9" t="s">
        <v>385</v>
      </c>
      <c r="J44" s="34">
        <v>43476</v>
      </c>
      <c r="K44" s="11">
        <v>164265</v>
      </c>
      <c r="L44" s="12">
        <v>2019680010004</v>
      </c>
      <c r="M44" s="5" t="s">
        <v>235</v>
      </c>
      <c r="N44" s="13">
        <v>2116828000</v>
      </c>
      <c r="O44" s="14">
        <v>2027810000</v>
      </c>
      <c r="P44" s="14">
        <v>89018000</v>
      </c>
      <c r="Q44" s="14"/>
      <c r="R44" s="14">
        <f>SUM(O44:Q44)</f>
        <v>2116828000</v>
      </c>
      <c r="S44" s="146"/>
    </row>
    <row r="45" spans="1:20" ht="67.5" x14ac:dyDescent="0.25">
      <c r="A45" s="169">
        <v>40</v>
      </c>
      <c r="B45" s="4">
        <v>1</v>
      </c>
      <c r="C45" s="5" t="s">
        <v>21</v>
      </c>
      <c r="D45" s="16" t="s">
        <v>32</v>
      </c>
      <c r="E45" s="16" t="s">
        <v>236</v>
      </c>
      <c r="F45" s="6" t="s">
        <v>237</v>
      </c>
      <c r="G45" s="33" t="s">
        <v>35</v>
      </c>
      <c r="H45" s="8" t="s">
        <v>552</v>
      </c>
      <c r="I45" s="17" t="s">
        <v>238</v>
      </c>
      <c r="J45" s="34">
        <v>42572</v>
      </c>
      <c r="K45" s="35">
        <v>5354</v>
      </c>
      <c r="L45" s="35">
        <v>2017680010021</v>
      </c>
      <c r="M45" s="8" t="s">
        <v>111</v>
      </c>
      <c r="N45" s="13">
        <v>4320624058.2299995</v>
      </c>
      <c r="O45" s="14">
        <v>1497290020</v>
      </c>
      <c r="P45" s="14"/>
      <c r="Q45" s="7"/>
      <c r="R45" s="14">
        <f t="shared" ref="R45" si="11">SUM(O45:Q45)</f>
        <v>1497290020</v>
      </c>
      <c r="S45" s="149"/>
    </row>
    <row r="46" spans="1:20" ht="45" x14ac:dyDescent="0.25">
      <c r="A46" s="169">
        <v>41</v>
      </c>
      <c r="B46" s="73">
        <v>2</v>
      </c>
      <c r="C46" s="8" t="s">
        <v>86</v>
      </c>
      <c r="D46" s="16" t="s">
        <v>112</v>
      </c>
      <c r="E46" s="16" t="s">
        <v>150</v>
      </c>
      <c r="F46" s="6" t="s">
        <v>239</v>
      </c>
      <c r="G46" s="33" t="s">
        <v>28</v>
      </c>
      <c r="H46" s="8" t="s">
        <v>240</v>
      </c>
      <c r="I46" s="17" t="s">
        <v>241</v>
      </c>
      <c r="J46" s="18">
        <v>42598</v>
      </c>
      <c r="K46" s="19">
        <v>5069</v>
      </c>
      <c r="L46" s="19">
        <v>2017680010024</v>
      </c>
      <c r="M46" s="8" t="s">
        <v>137</v>
      </c>
      <c r="N46" s="13">
        <v>618950000</v>
      </c>
      <c r="O46" s="14"/>
      <c r="P46" s="14">
        <v>128950000</v>
      </c>
      <c r="Q46" s="7"/>
      <c r="R46" s="14">
        <f>SUM(P46:Q46)</f>
        <v>128950000</v>
      </c>
      <c r="S46" s="6"/>
    </row>
    <row r="47" spans="1:20" ht="45" x14ac:dyDescent="0.25">
      <c r="A47" s="169">
        <v>42</v>
      </c>
      <c r="B47" s="4">
        <v>4</v>
      </c>
      <c r="C47" s="8" t="s">
        <v>24</v>
      </c>
      <c r="D47" s="16" t="s">
        <v>138</v>
      </c>
      <c r="E47" s="16" t="s">
        <v>242</v>
      </c>
      <c r="F47" s="15" t="s">
        <v>243</v>
      </c>
      <c r="G47" s="33" t="s">
        <v>35</v>
      </c>
      <c r="H47" s="8" t="s">
        <v>553</v>
      </c>
      <c r="I47" s="17" t="s">
        <v>244</v>
      </c>
      <c r="J47" s="18">
        <v>42591</v>
      </c>
      <c r="K47" s="12">
        <v>7396</v>
      </c>
      <c r="L47" s="19">
        <v>2017680010122</v>
      </c>
      <c r="M47" s="8" t="s">
        <v>137</v>
      </c>
      <c r="N47" s="13">
        <v>2209850000</v>
      </c>
      <c r="O47" s="14"/>
      <c r="P47" s="14">
        <v>945751000</v>
      </c>
      <c r="Q47" s="14"/>
      <c r="R47" s="14">
        <f>SUM(P47:Q47)</f>
        <v>945751000</v>
      </c>
      <c r="S47" s="6"/>
    </row>
    <row r="48" spans="1:20" ht="45" x14ac:dyDescent="0.25">
      <c r="A48" s="169">
        <v>43</v>
      </c>
      <c r="B48" s="4">
        <v>4</v>
      </c>
      <c r="C48" s="5" t="s">
        <v>24</v>
      </c>
      <c r="D48" s="6" t="s">
        <v>138</v>
      </c>
      <c r="E48" s="6" t="s">
        <v>245</v>
      </c>
      <c r="F48" s="6" t="s">
        <v>246</v>
      </c>
      <c r="G48" s="33" t="s">
        <v>28</v>
      </c>
      <c r="H48" s="8" t="s">
        <v>554</v>
      </c>
      <c r="I48" s="9" t="s">
        <v>247</v>
      </c>
      <c r="J48" s="10">
        <v>42601</v>
      </c>
      <c r="K48" s="11">
        <v>5515</v>
      </c>
      <c r="L48" s="12">
        <v>2017680010029</v>
      </c>
      <c r="M48" s="8" t="s">
        <v>137</v>
      </c>
      <c r="N48" s="13">
        <v>1399991000</v>
      </c>
      <c r="O48" s="14"/>
      <c r="P48" s="14">
        <v>206000000</v>
      </c>
      <c r="Q48" s="14"/>
      <c r="R48" s="14">
        <f>SUM(O48:Q48)</f>
        <v>206000000</v>
      </c>
      <c r="S48" s="146"/>
      <c r="T48" s="80"/>
    </row>
    <row r="49" spans="1:20" ht="56.25" x14ac:dyDescent="0.25">
      <c r="A49" s="169">
        <v>44</v>
      </c>
      <c r="B49" s="4">
        <v>4</v>
      </c>
      <c r="C49" s="8" t="s">
        <v>24</v>
      </c>
      <c r="D49" s="16" t="s">
        <v>138</v>
      </c>
      <c r="E49" s="16" t="s">
        <v>248</v>
      </c>
      <c r="F49" s="6" t="s">
        <v>249</v>
      </c>
      <c r="G49" s="33" t="s">
        <v>28</v>
      </c>
      <c r="H49" s="8" t="s">
        <v>250</v>
      </c>
      <c r="I49" s="17" t="s">
        <v>251</v>
      </c>
      <c r="J49" s="18">
        <v>42583</v>
      </c>
      <c r="K49" s="12">
        <v>6784</v>
      </c>
      <c r="L49" s="19">
        <v>2017680010084</v>
      </c>
      <c r="M49" s="8" t="s">
        <v>137</v>
      </c>
      <c r="N49" s="13">
        <v>2141537640</v>
      </c>
      <c r="O49" s="14"/>
      <c r="P49" s="14">
        <v>647662000</v>
      </c>
      <c r="Q49" s="14"/>
      <c r="R49" s="14">
        <f>SUM(P49:Q49)</f>
        <v>647662000</v>
      </c>
      <c r="S49" s="6"/>
      <c r="T49" s="78"/>
    </row>
    <row r="50" spans="1:20" ht="178.5" customHeight="1" x14ac:dyDescent="0.25">
      <c r="A50" s="169">
        <v>45</v>
      </c>
      <c r="B50" s="4">
        <v>3</v>
      </c>
      <c r="C50" s="8" t="s">
        <v>179</v>
      </c>
      <c r="D50" s="33" t="s">
        <v>214</v>
      </c>
      <c r="E50" s="16" t="s">
        <v>256</v>
      </c>
      <c r="F50" s="6" t="s">
        <v>257</v>
      </c>
      <c r="G50" s="33" t="s">
        <v>28</v>
      </c>
      <c r="H50" s="8" t="s">
        <v>258</v>
      </c>
      <c r="I50" s="17" t="s">
        <v>259</v>
      </c>
      <c r="J50" s="18">
        <v>42572</v>
      </c>
      <c r="K50" s="12">
        <v>7114</v>
      </c>
      <c r="L50" s="19">
        <v>2017680010111</v>
      </c>
      <c r="M50" s="8" t="s">
        <v>137</v>
      </c>
      <c r="N50" s="13">
        <v>987920000</v>
      </c>
      <c r="O50" s="14">
        <v>422200000</v>
      </c>
      <c r="P50" s="7"/>
      <c r="Q50" s="7"/>
      <c r="R50" s="14">
        <f>SUM(O50:Q50)</f>
        <v>422200000</v>
      </c>
      <c r="S50" s="146" t="s">
        <v>218</v>
      </c>
    </row>
    <row r="51" spans="1:20" ht="45" x14ac:dyDescent="0.25">
      <c r="A51" s="169">
        <v>46</v>
      </c>
      <c r="B51" s="29">
        <v>4</v>
      </c>
      <c r="C51" s="8" t="s">
        <v>124</v>
      </c>
      <c r="D51" s="6" t="s">
        <v>233</v>
      </c>
      <c r="E51" s="6" t="s">
        <v>264</v>
      </c>
      <c r="F51" s="6" t="s">
        <v>265</v>
      </c>
      <c r="G51" s="33" t="s">
        <v>28</v>
      </c>
      <c r="H51" s="7" t="s">
        <v>266</v>
      </c>
      <c r="I51" s="17" t="s">
        <v>267</v>
      </c>
      <c r="J51" s="18">
        <v>42780</v>
      </c>
      <c r="K51" s="19">
        <v>6841</v>
      </c>
      <c r="L51" s="19">
        <v>2017680010090</v>
      </c>
      <c r="M51" s="5" t="s">
        <v>235</v>
      </c>
      <c r="N51" s="14">
        <v>829000000</v>
      </c>
      <c r="O51" s="14">
        <v>269000000</v>
      </c>
      <c r="P51" s="14"/>
      <c r="Q51" s="14"/>
      <c r="R51" s="14">
        <f t="shared" ref="R51" si="12">SUM(O51:Q51)</f>
        <v>269000000</v>
      </c>
      <c r="S51" s="6"/>
    </row>
    <row r="52" spans="1:20" ht="45" x14ac:dyDescent="0.25">
      <c r="A52" s="169">
        <v>47</v>
      </c>
      <c r="B52" s="4">
        <v>4</v>
      </c>
      <c r="C52" s="8" t="s">
        <v>24</v>
      </c>
      <c r="D52" s="33" t="s">
        <v>233</v>
      </c>
      <c r="E52" s="16" t="s">
        <v>264</v>
      </c>
      <c r="F52" s="6" t="s">
        <v>268</v>
      </c>
      <c r="G52" s="33" t="s">
        <v>28</v>
      </c>
      <c r="H52" s="8" t="s">
        <v>570</v>
      </c>
      <c r="I52" s="17" t="s">
        <v>269</v>
      </c>
      <c r="J52" s="18">
        <v>42593</v>
      </c>
      <c r="K52" s="19">
        <v>6162</v>
      </c>
      <c r="L52" s="19">
        <v>2017680010050</v>
      </c>
      <c r="M52" s="8" t="s">
        <v>235</v>
      </c>
      <c r="N52" s="13">
        <v>1191899000</v>
      </c>
      <c r="O52" s="14">
        <v>210000000</v>
      </c>
      <c r="P52" s="14">
        <v>157598000</v>
      </c>
      <c r="Q52" s="14"/>
      <c r="R52" s="14">
        <f>SUM(O52:Q52)</f>
        <v>367598000</v>
      </c>
      <c r="S52" s="146"/>
    </row>
    <row r="53" spans="1:20" ht="45" x14ac:dyDescent="0.25">
      <c r="A53" s="169">
        <v>48</v>
      </c>
      <c r="B53" s="4">
        <v>5</v>
      </c>
      <c r="C53" s="8" t="s">
        <v>270</v>
      </c>
      <c r="D53" s="16" t="s">
        <v>271</v>
      </c>
      <c r="E53" s="33" t="s">
        <v>272</v>
      </c>
      <c r="F53" s="6" t="s">
        <v>273</v>
      </c>
      <c r="G53" s="33" t="s">
        <v>28</v>
      </c>
      <c r="H53" s="8" t="s">
        <v>571</v>
      </c>
      <c r="I53" s="17" t="s">
        <v>274</v>
      </c>
      <c r="J53" s="18">
        <v>42761</v>
      </c>
      <c r="K53" s="19">
        <v>6564</v>
      </c>
      <c r="L53" s="19">
        <v>2017680010078</v>
      </c>
      <c r="M53" s="7" t="s">
        <v>275</v>
      </c>
      <c r="N53" s="13">
        <v>370999990</v>
      </c>
      <c r="O53" s="14">
        <v>112199990</v>
      </c>
      <c r="P53" s="14"/>
      <c r="Q53" s="14"/>
      <c r="R53" s="14">
        <f t="shared" ref="R53:R54" si="13">SUM(O53:Q53)</f>
        <v>112199990</v>
      </c>
      <c r="S53" s="6"/>
    </row>
    <row r="54" spans="1:20" ht="78.75" x14ac:dyDescent="0.25">
      <c r="A54" s="169">
        <v>49</v>
      </c>
      <c r="B54" s="4">
        <v>5</v>
      </c>
      <c r="C54" s="8" t="s">
        <v>270</v>
      </c>
      <c r="D54" s="6" t="s">
        <v>281</v>
      </c>
      <c r="E54" s="6" t="s">
        <v>396</v>
      </c>
      <c r="F54" s="6" t="s">
        <v>280</v>
      </c>
      <c r="G54" s="6" t="s">
        <v>22</v>
      </c>
      <c r="H54" s="8" t="s">
        <v>818</v>
      </c>
      <c r="I54" s="9" t="s">
        <v>282</v>
      </c>
      <c r="J54" s="10">
        <v>43477</v>
      </c>
      <c r="K54" s="11">
        <v>166685</v>
      </c>
      <c r="L54" s="12">
        <v>2019680010006</v>
      </c>
      <c r="M54" s="8" t="s">
        <v>275</v>
      </c>
      <c r="N54" s="13">
        <v>1532799999.6199999</v>
      </c>
      <c r="O54" s="14">
        <v>1532799999.6199999</v>
      </c>
      <c r="P54" s="14"/>
      <c r="Q54" s="14"/>
      <c r="R54" s="14">
        <f t="shared" si="13"/>
        <v>1532799999.6199999</v>
      </c>
      <c r="S54" s="146"/>
    </row>
    <row r="55" spans="1:20" ht="78.75" x14ac:dyDescent="0.25">
      <c r="A55" s="169">
        <v>50</v>
      </c>
      <c r="B55" s="29">
        <v>2</v>
      </c>
      <c r="C55" s="7" t="s">
        <v>86</v>
      </c>
      <c r="D55" s="6" t="s">
        <v>97</v>
      </c>
      <c r="E55" s="15" t="s">
        <v>100</v>
      </c>
      <c r="F55" s="6" t="s">
        <v>283</v>
      </c>
      <c r="G55" s="33" t="s">
        <v>28</v>
      </c>
      <c r="H55" s="7" t="s">
        <v>572</v>
      </c>
      <c r="I55" s="9" t="s">
        <v>284</v>
      </c>
      <c r="J55" s="34">
        <v>43111</v>
      </c>
      <c r="K55" s="12">
        <v>71634</v>
      </c>
      <c r="L55" s="12">
        <v>2018680010005</v>
      </c>
      <c r="M55" s="8" t="s">
        <v>91</v>
      </c>
      <c r="N55" s="14">
        <v>1001981207</v>
      </c>
      <c r="O55" s="14">
        <v>412782750</v>
      </c>
      <c r="P55" s="14"/>
      <c r="Q55" s="14"/>
      <c r="R55" s="14">
        <f>SUM(O55:Q55)</f>
        <v>412782750</v>
      </c>
      <c r="S55" s="6"/>
    </row>
    <row r="56" spans="1:20" ht="45" x14ac:dyDescent="0.25">
      <c r="A56" s="169">
        <v>51</v>
      </c>
      <c r="B56" s="29">
        <v>1</v>
      </c>
      <c r="C56" s="7" t="s">
        <v>21</v>
      </c>
      <c r="D56" s="6" t="s">
        <v>39</v>
      </c>
      <c r="E56" s="16" t="s">
        <v>285</v>
      </c>
      <c r="F56" s="6" t="s">
        <v>286</v>
      </c>
      <c r="G56" s="33" t="s">
        <v>28</v>
      </c>
      <c r="H56" s="7" t="s">
        <v>573</v>
      </c>
      <c r="I56" s="9" t="s">
        <v>287</v>
      </c>
      <c r="J56" s="10">
        <v>42612</v>
      </c>
      <c r="K56" s="8">
        <v>7689</v>
      </c>
      <c r="L56" s="12">
        <v>2017680010125</v>
      </c>
      <c r="M56" s="7" t="s">
        <v>288</v>
      </c>
      <c r="N56" s="75">
        <v>2851500000</v>
      </c>
      <c r="O56" s="75">
        <v>600000000</v>
      </c>
      <c r="P56" s="30"/>
      <c r="Q56" s="7"/>
      <c r="R56" s="14">
        <f t="shared" ref="R56" si="14">SUM(O56:Q56)</f>
        <v>600000000</v>
      </c>
      <c r="S56" s="151"/>
    </row>
    <row r="57" spans="1:20" ht="45" x14ac:dyDescent="0.25">
      <c r="A57" s="169">
        <v>52</v>
      </c>
      <c r="B57" s="29">
        <v>4</v>
      </c>
      <c r="C57" s="7" t="s">
        <v>124</v>
      </c>
      <c r="D57" s="6" t="s">
        <v>25</v>
      </c>
      <c r="E57" s="16" t="s">
        <v>26</v>
      </c>
      <c r="F57" s="6" t="s">
        <v>289</v>
      </c>
      <c r="G57" s="33" t="s">
        <v>28</v>
      </c>
      <c r="H57" s="7" t="s">
        <v>574</v>
      </c>
      <c r="I57" s="9" t="s">
        <v>290</v>
      </c>
      <c r="J57" s="10">
        <v>42800</v>
      </c>
      <c r="K57" s="12">
        <v>8368</v>
      </c>
      <c r="L57" s="12">
        <v>2017680010130</v>
      </c>
      <c r="M57" s="7" t="s">
        <v>288</v>
      </c>
      <c r="N57" s="75">
        <v>2957474966</v>
      </c>
      <c r="O57" s="75">
        <v>701600000</v>
      </c>
      <c r="P57" s="30"/>
      <c r="Q57" s="7"/>
      <c r="R57" s="14">
        <f>SUBTOTAL(9,O57:Q57)</f>
        <v>701600000</v>
      </c>
      <c r="S57" s="151"/>
    </row>
    <row r="58" spans="1:20" ht="45" x14ac:dyDescent="0.25">
      <c r="A58" s="169">
        <v>53</v>
      </c>
      <c r="B58" s="4">
        <v>4</v>
      </c>
      <c r="C58" s="8" t="s">
        <v>124</v>
      </c>
      <c r="D58" s="6" t="s">
        <v>25</v>
      </c>
      <c r="E58" s="16" t="s">
        <v>26</v>
      </c>
      <c r="F58" s="6" t="s">
        <v>291</v>
      </c>
      <c r="G58" s="33" t="s">
        <v>28</v>
      </c>
      <c r="H58" s="7" t="s">
        <v>292</v>
      </c>
      <c r="I58" s="17" t="s">
        <v>293</v>
      </c>
      <c r="J58" s="18">
        <v>42783</v>
      </c>
      <c r="K58" s="19">
        <v>7042</v>
      </c>
      <c r="L58" s="19">
        <v>2017680010104</v>
      </c>
      <c r="M58" s="8" t="s">
        <v>288</v>
      </c>
      <c r="N58" s="14">
        <v>1217500000</v>
      </c>
      <c r="O58" s="14">
        <v>332500000</v>
      </c>
      <c r="P58" s="14"/>
      <c r="Q58" s="14"/>
      <c r="R58" s="14">
        <f t="shared" ref="R58" si="15">SUM(O58:Q58)</f>
        <v>332500000</v>
      </c>
      <c r="S58" s="148"/>
    </row>
    <row r="59" spans="1:20" ht="45" x14ac:dyDescent="0.25">
      <c r="A59" s="169">
        <v>54</v>
      </c>
      <c r="B59" s="29">
        <v>1</v>
      </c>
      <c r="C59" s="8" t="s">
        <v>31</v>
      </c>
      <c r="D59" s="16" t="s">
        <v>32</v>
      </c>
      <c r="E59" s="7" t="s">
        <v>294</v>
      </c>
      <c r="F59" s="6" t="s">
        <v>295</v>
      </c>
      <c r="G59" s="15" t="s">
        <v>30</v>
      </c>
      <c r="H59" s="7" t="s">
        <v>296</v>
      </c>
      <c r="I59" s="9" t="s">
        <v>297</v>
      </c>
      <c r="J59" s="18">
        <v>43402</v>
      </c>
      <c r="K59" s="19">
        <v>153767</v>
      </c>
      <c r="L59" s="12">
        <v>2018680010088</v>
      </c>
      <c r="M59" s="7" t="s">
        <v>288</v>
      </c>
      <c r="N59" s="75">
        <v>377693246</v>
      </c>
      <c r="O59" s="75">
        <v>259000000</v>
      </c>
      <c r="P59" s="30"/>
      <c r="Q59" s="30"/>
      <c r="R59" s="14">
        <f>SUM(O59:Q59)</f>
        <v>259000000</v>
      </c>
      <c r="S59" s="147"/>
    </row>
    <row r="60" spans="1:20" ht="101.25" x14ac:dyDescent="0.25">
      <c r="A60" s="169">
        <v>55</v>
      </c>
      <c r="B60" s="73">
        <v>1</v>
      </c>
      <c r="C60" s="8" t="s">
        <v>21</v>
      </c>
      <c r="D60" s="6" t="s">
        <v>39</v>
      </c>
      <c r="E60" s="6" t="s">
        <v>298</v>
      </c>
      <c r="F60" s="6" t="s">
        <v>802</v>
      </c>
      <c r="G60" s="33" t="s">
        <v>28</v>
      </c>
      <c r="H60" s="7" t="s">
        <v>299</v>
      </c>
      <c r="I60" s="9" t="s">
        <v>300</v>
      </c>
      <c r="J60" s="34">
        <v>43123</v>
      </c>
      <c r="K60" s="12">
        <v>94357</v>
      </c>
      <c r="L60" s="12">
        <v>2018680010009</v>
      </c>
      <c r="M60" s="7" t="s">
        <v>155</v>
      </c>
      <c r="N60" s="14">
        <v>128800000</v>
      </c>
      <c r="O60" s="14">
        <v>64000000</v>
      </c>
      <c r="P60" s="14"/>
      <c r="Q60" s="14"/>
      <c r="R60" s="14">
        <f>SUM(O60:Q60)</f>
        <v>64000000</v>
      </c>
      <c r="S60" s="6"/>
      <c r="T60" t="s">
        <v>304</v>
      </c>
    </row>
    <row r="61" spans="1:20" ht="56.25" x14ac:dyDescent="0.25">
      <c r="A61" s="169">
        <v>56</v>
      </c>
      <c r="B61" s="32">
        <v>1</v>
      </c>
      <c r="C61" s="5" t="s">
        <v>21</v>
      </c>
      <c r="D61" s="33" t="s">
        <v>120</v>
      </c>
      <c r="E61" s="33" t="s">
        <v>301</v>
      </c>
      <c r="F61" s="6" t="s">
        <v>302</v>
      </c>
      <c r="G61" s="33" t="s">
        <v>28</v>
      </c>
      <c r="H61" s="5" t="s">
        <v>586</v>
      </c>
      <c r="I61" s="17" t="s">
        <v>303</v>
      </c>
      <c r="J61" s="34">
        <v>42572</v>
      </c>
      <c r="K61" s="35">
        <v>5032</v>
      </c>
      <c r="L61" s="35">
        <v>2017680010012</v>
      </c>
      <c r="M61" s="5" t="s">
        <v>46</v>
      </c>
      <c r="N61" s="13">
        <v>3711500000</v>
      </c>
      <c r="O61" s="14">
        <v>698000000</v>
      </c>
      <c r="P61" s="14"/>
      <c r="Q61" s="14"/>
      <c r="R61" s="14">
        <f>SUM(O61:Q61)</f>
        <v>698000000</v>
      </c>
      <c r="S61" s="6"/>
    </row>
    <row r="62" spans="1:20" ht="56.25" x14ac:dyDescent="0.25">
      <c r="A62" s="169">
        <v>57</v>
      </c>
      <c r="B62" s="28">
        <v>5</v>
      </c>
      <c r="C62" s="11" t="s">
        <v>270</v>
      </c>
      <c r="D62" s="81" t="s">
        <v>306</v>
      </c>
      <c r="E62" s="16" t="s">
        <v>307</v>
      </c>
      <c r="F62" s="81" t="s">
        <v>308</v>
      </c>
      <c r="G62" s="33" t="s">
        <v>28</v>
      </c>
      <c r="H62" s="11" t="s">
        <v>309</v>
      </c>
      <c r="I62" s="82" t="s">
        <v>310</v>
      </c>
      <c r="J62" s="18">
        <v>42992</v>
      </c>
      <c r="K62" s="8">
        <v>21782</v>
      </c>
      <c r="L62" s="9">
        <v>2017680010246</v>
      </c>
      <c r="M62" s="8" t="s">
        <v>275</v>
      </c>
      <c r="N62" s="75">
        <v>355526263</v>
      </c>
      <c r="O62" s="75">
        <v>130526263</v>
      </c>
      <c r="P62" s="30"/>
      <c r="Q62" s="30"/>
      <c r="R62" s="14">
        <f t="shared" ref="R62" si="16">SUM(O62:Q62)</f>
        <v>130526263</v>
      </c>
      <c r="S62" s="147"/>
    </row>
    <row r="63" spans="1:20" ht="56.25" x14ac:dyDescent="0.25">
      <c r="A63" s="169">
        <v>58</v>
      </c>
      <c r="B63" s="29">
        <v>4</v>
      </c>
      <c r="C63" s="8" t="s">
        <v>124</v>
      </c>
      <c r="D63" s="16" t="s">
        <v>219</v>
      </c>
      <c r="E63" s="7" t="s">
        <v>231</v>
      </c>
      <c r="F63" s="6" t="s">
        <v>305</v>
      </c>
      <c r="G63" s="6" t="s">
        <v>22</v>
      </c>
      <c r="H63" s="8" t="s">
        <v>587</v>
      </c>
      <c r="I63" s="9" t="s">
        <v>386</v>
      </c>
      <c r="J63" s="10">
        <v>43479</v>
      </c>
      <c r="K63" s="11">
        <v>166239</v>
      </c>
      <c r="L63" s="12">
        <v>2019680010007</v>
      </c>
      <c r="M63" s="8" t="s">
        <v>224</v>
      </c>
      <c r="N63" s="13">
        <v>120000000</v>
      </c>
      <c r="O63" s="14">
        <v>120000000</v>
      </c>
      <c r="P63" s="14"/>
      <c r="Q63" s="14"/>
      <c r="R63" s="14">
        <f>SUM(O63:Q63)</f>
        <v>120000000</v>
      </c>
      <c r="S63" s="146"/>
    </row>
    <row r="64" spans="1:20" ht="213.75" x14ac:dyDescent="0.25">
      <c r="A64" s="169">
        <v>59</v>
      </c>
      <c r="B64" s="29">
        <v>4</v>
      </c>
      <c r="C64" s="7" t="s">
        <v>24</v>
      </c>
      <c r="D64" s="6" t="s">
        <v>219</v>
      </c>
      <c r="E64" s="6" t="s">
        <v>220</v>
      </c>
      <c r="F64" s="6" t="s">
        <v>311</v>
      </c>
      <c r="G64" s="15" t="s">
        <v>30</v>
      </c>
      <c r="H64" s="7" t="s">
        <v>588</v>
      </c>
      <c r="I64" s="9" t="s">
        <v>312</v>
      </c>
      <c r="J64" s="10">
        <v>42599</v>
      </c>
      <c r="K64" s="12">
        <v>5081</v>
      </c>
      <c r="L64" s="12">
        <v>2017680010020</v>
      </c>
      <c r="M64" s="7" t="s">
        <v>224</v>
      </c>
      <c r="N64" s="14">
        <v>11647693472.15</v>
      </c>
      <c r="O64" s="14">
        <v>3883371741</v>
      </c>
      <c r="P64" s="14"/>
      <c r="Q64" s="7"/>
      <c r="R64" s="14">
        <f t="shared" ref="R64:R65" si="17">SUM(O64:Q64)</f>
        <v>3883371741</v>
      </c>
      <c r="S64" s="146" t="s">
        <v>313</v>
      </c>
    </row>
    <row r="65" spans="1:19" ht="45" x14ac:dyDescent="0.25">
      <c r="A65" s="169">
        <v>60</v>
      </c>
      <c r="B65" s="29">
        <v>4</v>
      </c>
      <c r="C65" s="7" t="s">
        <v>24</v>
      </c>
      <c r="D65" s="6" t="s">
        <v>233</v>
      </c>
      <c r="E65" s="6" t="s">
        <v>264</v>
      </c>
      <c r="F65" s="6" t="s">
        <v>766</v>
      </c>
      <c r="G65" s="6" t="s">
        <v>22</v>
      </c>
      <c r="H65" s="8" t="s">
        <v>589</v>
      </c>
      <c r="I65" s="9" t="s">
        <v>387</v>
      </c>
      <c r="J65" s="10">
        <v>43479</v>
      </c>
      <c r="K65" s="11">
        <v>167255</v>
      </c>
      <c r="L65" s="12">
        <v>2019680010002</v>
      </c>
      <c r="M65" s="5" t="s">
        <v>235</v>
      </c>
      <c r="N65" s="13">
        <v>1091415781</v>
      </c>
      <c r="O65" s="14">
        <v>550000000</v>
      </c>
      <c r="P65" s="14">
        <v>541415781</v>
      </c>
      <c r="Q65" s="14"/>
      <c r="R65" s="14">
        <f t="shared" si="17"/>
        <v>1091415781</v>
      </c>
      <c r="S65" s="146"/>
    </row>
    <row r="66" spans="1:19" ht="45" x14ac:dyDescent="0.25">
      <c r="A66" s="169">
        <v>61</v>
      </c>
      <c r="B66" s="29">
        <v>1</v>
      </c>
      <c r="C66" s="7" t="s">
        <v>31</v>
      </c>
      <c r="D66" s="6" t="s">
        <v>39</v>
      </c>
      <c r="E66" s="6" t="s">
        <v>314</v>
      </c>
      <c r="F66" s="6" t="s">
        <v>315</v>
      </c>
      <c r="G66" s="33" t="s">
        <v>28</v>
      </c>
      <c r="H66" s="7" t="s">
        <v>590</v>
      </c>
      <c r="I66" s="9" t="s">
        <v>316</v>
      </c>
      <c r="J66" s="10">
        <v>42622</v>
      </c>
      <c r="K66" s="8">
        <v>8365</v>
      </c>
      <c r="L66" s="12">
        <v>2017680010128</v>
      </c>
      <c r="M66" s="7" t="s">
        <v>317</v>
      </c>
      <c r="N66" s="14">
        <v>1058575015</v>
      </c>
      <c r="O66" s="14">
        <v>311808015</v>
      </c>
      <c r="P66" s="14"/>
      <c r="Q66" s="14"/>
      <c r="R66" s="14">
        <f>SUM(O66:Q66)</f>
        <v>311808015</v>
      </c>
      <c r="S66" s="146"/>
    </row>
    <row r="67" spans="1:19" ht="67.5" x14ac:dyDescent="0.25">
      <c r="A67" s="169">
        <v>62</v>
      </c>
      <c r="B67" s="83">
        <v>6</v>
      </c>
      <c r="C67" s="84" t="s">
        <v>48</v>
      </c>
      <c r="D67" s="85" t="s">
        <v>171</v>
      </c>
      <c r="E67" s="85" t="s">
        <v>318</v>
      </c>
      <c r="F67" s="15" t="s">
        <v>319</v>
      </c>
      <c r="G67" s="33" t="s">
        <v>28</v>
      </c>
      <c r="H67" s="84" t="s">
        <v>591</v>
      </c>
      <c r="I67" s="86" t="s">
        <v>320</v>
      </c>
      <c r="J67" s="87">
        <v>42621</v>
      </c>
      <c r="K67" s="88">
        <v>5499</v>
      </c>
      <c r="L67" s="88">
        <v>2017680010027</v>
      </c>
      <c r="M67" s="84" t="s">
        <v>159</v>
      </c>
      <c r="N67" s="89">
        <v>1373000000</v>
      </c>
      <c r="O67" s="75">
        <v>200000000</v>
      </c>
      <c r="P67" s="90"/>
      <c r="Q67" s="25"/>
      <c r="R67" s="75">
        <f t="shared" ref="R67:R70" si="18">SUM(O67:Q67)</f>
        <v>200000000</v>
      </c>
      <c r="S67" s="26"/>
    </row>
    <row r="68" spans="1:19" ht="33.75" x14ac:dyDescent="0.25">
      <c r="A68" s="169">
        <v>63</v>
      </c>
      <c r="B68" s="4">
        <v>2</v>
      </c>
      <c r="C68" s="8" t="s">
        <v>86</v>
      </c>
      <c r="D68" s="6" t="s">
        <v>112</v>
      </c>
      <c r="E68" s="16" t="s">
        <v>321</v>
      </c>
      <c r="F68" s="6" t="s">
        <v>322</v>
      </c>
      <c r="G68" s="33" t="s">
        <v>28</v>
      </c>
      <c r="H68" s="8" t="s">
        <v>323</v>
      </c>
      <c r="I68" s="17" t="s">
        <v>324</v>
      </c>
      <c r="J68" s="18">
        <v>42576</v>
      </c>
      <c r="K68" s="19">
        <v>6205</v>
      </c>
      <c r="L68" s="19">
        <v>2017680010055</v>
      </c>
      <c r="M68" s="8" t="s">
        <v>111</v>
      </c>
      <c r="N68" s="13">
        <v>4156500000</v>
      </c>
      <c r="O68" s="75">
        <v>1243800000</v>
      </c>
      <c r="P68" s="14">
        <v>30600000</v>
      </c>
      <c r="Q68" s="14"/>
      <c r="R68" s="75">
        <f>SUM(O68:Q68)</f>
        <v>1274400000</v>
      </c>
      <c r="S68" s="6"/>
    </row>
    <row r="69" spans="1:19" ht="56.25" x14ac:dyDescent="0.25">
      <c r="A69" s="169">
        <v>64</v>
      </c>
      <c r="B69" s="83">
        <v>6</v>
      </c>
      <c r="C69" s="84" t="s">
        <v>48</v>
      </c>
      <c r="D69" s="6" t="s">
        <v>199</v>
      </c>
      <c r="E69" s="6" t="s">
        <v>200</v>
      </c>
      <c r="F69" s="6" t="s">
        <v>325</v>
      </c>
      <c r="G69" s="6" t="s">
        <v>22</v>
      </c>
      <c r="H69" s="8" t="s">
        <v>603</v>
      </c>
      <c r="I69" s="9" t="s">
        <v>388</v>
      </c>
      <c r="J69" s="10">
        <v>43479</v>
      </c>
      <c r="K69" s="8">
        <v>147778</v>
      </c>
      <c r="L69" s="12">
        <v>2019680010008</v>
      </c>
      <c r="M69" s="8" t="s">
        <v>23</v>
      </c>
      <c r="N69" s="13">
        <v>507958612</v>
      </c>
      <c r="O69" s="13">
        <v>507958612</v>
      </c>
      <c r="P69" s="14"/>
      <c r="Q69" s="14"/>
      <c r="R69" s="14">
        <f t="shared" si="18"/>
        <v>507958612</v>
      </c>
      <c r="S69" s="146"/>
    </row>
    <row r="70" spans="1:19" ht="78.75" x14ac:dyDescent="0.25">
      <c r="A70" s="169">
        <v>65</v>
      </c>
      <c r="B70" s="73">
        <v>2</v>
      </c>
      <c r="C70" s="8" t="s">
        <v>86</v>
      </c>
      <c r="D70" s="6" t="s">
        <v>160</v>
      </c>
      <c r="E70" s="16" t="s">
        <v>326</v>
      </c>
      <c r="F70" s="6" t="s">
        <v>327</v>
      </c>
      <c r="G70" s="33" t="s">
        <v>35</v>
      </c>
      <c r="H70" s="8" t="s">
        <v>604</v>
      </c>
      <c r="I70" s="17" t="s">
        <v>328</v>
      </c>
      <c r="J70" s="18">
        <v>42587</v>
      </c>
      <c r="K70" s="19">
        <v>5894</v>
      </c>
      <c r="L70" s="19">
        <v>2017680010046</v>
      </c>
      <c r="M70" s="8" t="s">
        <v>111</v>
      </c>
      <c r="N70" s="13">
        <v>1459300000</v>
      </c>
      <c r="O70" s="14">
        <v>102300000</v>
      </c>
      <c r="P70" s="14"/>
      <c r="Q70" s="14"/>
      <c r="R70" s="14">
        <f t="shared" si="18"/>
        <v>102300000</v>
      </c>
      <c r="S70" s="6"/>
    </row>
    <row r="71" spans="1:19" ht="56.25" x14ac:dyDescent="0.25">
      <c r="A71" s="169">
        <v>66</v>
      </c>
      <c r="B71" s="29">
        <v>1</v>
      </c>
      <c r="C71" s="7" t="s">
        <v>31</v>
      </c>
      <c r="D71" s="16" t="s">
        <v>32</v>
      </c>
      <c r="E71" s="16" t="s">
        <v>294</v>
      </c>
      <c r="F71" s="6" t="s">
        <v>337</v>
      </c>
      <c r="G71" s="33" t="s">
        <v>28</v>
      </c>
      <c r="H71" s="14" t="s">
        <v>605</v>
      </c>
      <c r="I71" s="9" t="s">
        <v>338</v>
      </c>
      <c r="J71" s="10">
        <v>42804</v>
      </c>
      <c r="K71" s="12">
        <v>8990</v>
      </c>
      <c r="L71" s="12">
        <v>2017680010131</v>
      </c>
      <c r="M71" s="8" t="s">
        <v>111</v>
      </c>
      <c r="N71" s="14">
        <v>133000000</v>
      </c>
      <c r="O71" s="14">
        <v>42000000</v>
      </c>
      <c r="P71" s="14"/>
      <c r="Q71" s="14"/>
      <c r="R71" s="14">
        <f>SUM(O71:Q71)</f>
        <v>42000000</v>
      </c>
      <c r="S71" s="6"/>
    </row>
    <row r="72" spans="1:19" ht="45" x14ac:dyDescent="0.25">
      <c r="A72" s="169">
        <v>67</v>
      </c>
      <c r="B72" s="73">
        <v>2</v>
      </c>
      <c r="C72" s="8" t="s">
        <v>86</v>
      </c>
      <c r="D72" s="16" t="s">
        <v>206</v>
      </c>
      <c r="E72" s="16" t="s">
        <v>329</v>
      </c>
      <c r="F72" s="15" t="s">
        <v>330</v>
      </c>
      <c r="G72" s="33" t="s">
        <v>28</v>
      </c>
      <c r="H72" s="8" t="s">
        <v>331</v>
      </c>
      <c r="I72" s="17" t="s">
        <v>332</v>
      </c>
      <c r="J72" s="18">
        <v>42564</v>
      </c>
      <c r="K72" s="19">
        <v>5836</v>
      </c>
      <c r="L72" s="19">
        <v>2017680010041</v>
      </c>
      <c r="M72" s="8" t="s">
        <v>111</v>
      </c>
      <c r="N72" s="13">
        <v>856720000</v>
      </c>
      <c r="O72" s="14">
        <v>191120000</v>
      </c>
      <c r="P72" s="7"/>
      <c r="Q72" s="7"/>
      <c r="R72" s="14">
        <f t="shared" ref="R72" si="19">SUM(O72:Q72)</f>
        <v>191120000</v>
      </c>
      <c r="S72" s="6"/>
    </row>
    <row r="73" spans="1:19" ht="67.5" x14ac:dyDescent="0.25">
      <c r="A73" s="169">
        <v>68</v>
      </c>
      <c r="B73" s="4">
        <v>4</v>
      </c>
      <c r="C73" s="8" t="s">
        <v>124</v>
      </c>
      <c r="D73" s="6" t="s">
        <v>219</v>
      </c>
      <c r="E73" s="6" t="s">
        <v>334</v>
      </c>
      <c r="F73" s="6" t="s">
        <v>335</v>
      </c>
      <c r="G73" s="33" t="s">
        <v>28</v>
      </c>
      <c r="H73" s="8" t="s">
        <v>606</v>
      </c>
      <c r="I73" s="17" t="s">
        <v>336</v>
      </c>
      <c r="J73" s="18">
        <v>42572</v>
      </c>
      <c r="K73" s="19">
        <v>6232</v>
      </c>
      <c r="L73" s="19">
        <v>2017680010054</v>
      </c>
      <c r="M73" s="5" t="s">
        <v>224</v>
      </c>
      <c r="N73" s="13">
        <v>926259700</v>
      </c>
      <c r="O73" s="14">
        <v>191961480</v>
      </c>
      <c r="P73" s="14"/>
      <c r="Q73" s="14"/>
      <c r="R73" s="14">
        <f>SUM(O73:Q73)</f>
        <v>191961480</v>
      </c>
      <c r="S73" s="146"/>
    </row>
    <row r="74" spans="1:19" ht="56.25" x14ac:dyDescent="0.25">
      <c r="A74" s="169">
        <v>69</v>
      </c>
      <c r="B74" s="29">
        <v>5</v>
      </c>
      <c r="C74" s="7" t="s">
        <v>270</v>
      </c>
      <c r="D74" s="6" t="s">
        <v>271</v>
      </c>
      <c r="E74" s="6" t="s">
        <v>343</v>
      </c>
      <c r="F74" s="6" t="s">
        <v>344</v>
      </c>
      <c r="G74" s="15" t="s">
        <v>30</v>
      </c>
      <c r="H74" s="14" t="s">
        <v>819</v>
      </c>
      <c r="I74" s="82" t="s">
        <v>345</v>
      </c>
      <c r="J74" s="10">
        <v>43031</v>
      </c>
      <c r="K74" s="8">
        <v>66995</v>
      </c>
      <c r="L74" s="12">
        <v>2017680010262</v>
      </c>
      <c r="M74" s="8" t="s">
        <v>275</v>
      </c>
      <c r="N74" s="75">
        <v>140000000</v>
      </c>
      <c r="O74" s="75">
        <v>40000000</v>
      </c>
      <c r="P74" s="30"/>
      <c r="Q74" s="75"/>
      <c r="R74" s="14">
        <f t="shared" ref="R74" si="20">SUM(O74:Q74)</f>
        <v>40000000</v>
      </c>
      <c r="S74" s="146"/>
    </row>
    <row r="75" spans="1:19" ht="45" x14ac:dyDescent="0.25">
      <c r="A75" s="169">
        <v>70</v>
      </c>
      <c r="B75" s="4">
        <v>4</v>
      </c>
      <c r="C75" s="8" t="s">
        <v>124</v>
      </c>
      <c r="D75" s="6" t="s">
        <v>138</v>
      </c>
      <c r="E75" s="16" t="s">
        <v>134</v>
      </c>
      <c r="F75" s="6" t="s">
        <v>346</v>
      </c>
      <c r="G75" s="33" t="s">
        <v>28</v>
      </c>
      <c r="H75" s="8" t="s">
        <v>347</v>
      </c>
      <c r="I75" s="17" t="s">
        <v>348</v>
      </c>
      <c r="J75" s="18">
        <v>42577</v>
      </c>
      <c r="K75" s="12">
        <v>6836</v>
      </c>
      <c r="L75" s="19">
        <v>2017680010092</v>
      </c>
      <c r="M75" s="8" t="s">
        <v>137</v>
      </c>
      <c r="N75" s="13">
        <v>3059997545</v>
      </c>
      <c r="O75" s="14">
        <v>306373000</v>
      </c>
      <c r="P75" s="14">
        <v>640527000</v>
      </c>
      <c r="Q75" s="14"/>
      <c r="R75" s="14">
        <f>SUM(O75:Q75)</f>
        <v>946900000</v>
      </c>
      <c r="S75" s="146" t="s">
        <v>139</v>
      </c>
    </row>
    <row r="76" spans="1:19" ht="45" x14ac:dyDescent="0.25">
      <c r="A76" s="169">
        <v>71</v>
      </c>
      <c r="B76" s="4">
        <v>2</v>
      </c>
      <c r="C76" s="8" t="s">
        <v>86</v>
      </c>
      <c r="D76" s="6" t="s">
        <v>206</v>
      </c>
      <c r="E76" s="16" t="s">
        <v>349</v>
      </c>
      <c r="F76" s="6" t="s">
        <v>767</v>
      </c>
      <c r="G76" s="33" t="s">
        <v>28</v>
      </c>
      <c r="H76" s="8" t="s">
        <v>607</v>
      </c>
      <c r="I76" s="17" t="s">
        <v>350</v>
      </c>
      <c r="J76" s="18">
        <v>42620</v>
      </c>
      <c r="K76" s="19">
        <v>7112</v>
      </c>
      <c r="L76" s="19">
        <v>2017680010109</v>
      </c>
      <c r="M76" s="5" t="s">
        <v>235</v>
      </c>
      <c r="N76" s="13">
        <v>532339000</v>
      </c>
      <c r="O76" s="14">
        <v>45837000</v>
      </c>
      <c r="P76" s="14">
        <v>134870000</v>
      </c>
      <c r="Q76" s="14"/>
      <c r="R76" s="14">
        <f>SUM(O76:Q76)</f>
        <v>180707000</v>
      </c>
      <c r="S76" s="146"/>
    </row>
    <row r="77" spans="1:19" ht="56.25" x14ac:dyDescent="0.25">
      <c r="A77" s="169">
        <v>72</v>
      </c>
      <c r="B77" s="32">
        <v>6</v>
      </c>
      <c r="C77" s="5" t="s">
        <v>48</v>
      </c>
      <c r="D77" s="33" t="s">
        <v>171</v>
      </c>
      <c r="E77" s="33" t="s">
        <v>351</v>
      </c>
      <c r="F77" s="6" t="s">
        <v>352</v>
      </c>
      <c r="G77" s="33" t="s">
        <v>28</v>
      </c>
      <c r="H77" s="5" t="s">
        <v>608</v>
      </c>
      <c r="I77" s="17" t="s">
        <v>353</v>
      </c>
      <c r="J77" s="34">
        <v>42586</v>
      </c>
      <c r="K77" s="35">
        <v>4871</v>
      </c>
      <c r="L77" s="35">
        <v>2017680010007</v>
      </c>
      <c r="M77" s="8" t="s">
        <v>159</v>
      </c>
      <c r="N77" s="13">
        <v>179500000</v>
      </c>
      <c r="O77" s="14">
        <v>40000000</v>
      </c>
      <c r="P77" s="14"/>
      <c r="Q77" s="14"/>
      <c r="R77" s="14">
        <f t="shared" ref="R77:R78" si="21">SUM(O77:Q77)</f>
        <v>40000000</v>
      </c>
      <c r="S77" s="6"/>
    </row>
    <row r="78" spans="1:19" ht="45" x14ac:dyDescent="0.25">
      <c r="A78" s="169">
        <v>73</v>
      </c>
      <c r="B78" s="32">
        <v>6</v>
      </c>
      <c r="C78" s="5" t="s">
        <v>48</v>
      </c>
      <c r="D78" s="33" t="s">
        <v>171</v>
      </c>
      <c r="E78" s="33" t="s">
        <v>172</v>
      </c>
      <c r="F78" s="6" t="s">
        <v>354</v>
      </c>
      <c r="G78" s="33" t="s">
        <v>28</v>
      </c>
      <c r="H78" s="5" t="s">
        <v>609</v>
      </c>
      <c r="I78" s="17" t="s">
        <v>355</v>
      </c>
      <c r="J78" s="34">
        <v>42563</v>
      </c>
      <c r="K78" s="35">
        <v>4796</v>
      </c>
      <c r="L78" s="35">
        <v>2017680010005</v>
      </c>
      <c r="M78" s="8" t="s">
        <v>159</v>
      </c>
      <c r="N78" s="13">
        <v>1886800000</v>
      </c>
      <c r="O78" s="14">
        <v>400000000</v>
      </c>
      <c r="P78" s="14"/>
      <c r="Q78" s="14"/>
      <c r="R78" s="14">
        <f t="shared" si="21"/>
        <v>400000000</v>
      </c>
      <c r="S78" s="6"/>
    </row>
    <row r="79" spans="1:19" ht="33.75" x14ac:dyDescent="0.25">
      <c r="A79" s="169">
        <v>74</v>
      </c>
      <c r="B79" s="77">
        <v>6</v>
      </c>
      <c r="C79" s="7" t="s">
        <v>48</v>
      </c>
      <c r="D79" s="6" t="s">
        <v>171</v>
      </c>
      <c r="E79" s="33" t="s">
        <v>172</v>
      </c>
      <c r="F79" s="6" t="s">
        <v>356</v>
      </c>
      <c r="G79" s="33" t="s">
        <v>28</v>
      </c>
      <c r="H79" s="7" t="s">
        <v>357</v>
      </c>
      <c r="I79" s="9" t="s">
        <v>358</v>
      </c>
      <c r="J79" s="34">
        <v>43110</v>
      </c>
      <c r="K79" s="12">
        <v>5045</v>
      </c>
      <c r="L79" s="12">
        <v>2018680010003</v>
      </c>
      <c r="M79" s="8" t="s">
        <v>159</v>
      </c>
      <c r="N79" s="14">
        <v>3951426069</v>
      </c>
      <c r="O79" s="14">
        <v>1951426069</v>
      </c>
      <c r="P79" s="24"/>
      <c r="Q79" s="7"/>
      <c r="R79" s="14">
        <f>SUM(O79:Q79)</f>
        <v>1951426069</v>
      </c>
      <c r="S79" s="149"/>
    </row>
    <row r="80" spans="1:19" ht="78.75" x14ac:dyDescent="0.25">
      <c r="A80" s="169">
        <v>75</v>
      </c>
      <c r="B80" s="29">
        <v>2</v>
      </c>
      <c r="C80" s="8" t="s">
        <v>86</v>
      </c>
      <c r="D80" s="16" t="s">
        <v>160</v>
      </c>
      <c r="E80" s="16" t="s">
        <v>165</v>
      </c>
      <c r="F80" s="6" t="s">
        <v>359</v>
      </c>
      <c r="G80" s="33" t="s">
        <v>28</v>
      </c>
      <c r="H80" s="14" t="s">
        <v>360</v>
      </c>
      <c r="I80" s="9" t="s">
        <v>361</v>
      </c>
      <c r="J80" s="10">
        <v>42811</v>
      </c>
      <c r="K80" s="12">
        <v>12244</v>
      </c>
      <c r="L80" s="12">
        <v>2017680010139</v>
      </c>
      <c r="M80" s="8" t="s">
        <v>111</v>
      </c>
      <c r="N80" s="14">
        <v>4427526349</v>
      </c>
      <c r="O80" s="14">
        <v>1815000000</v>
      </c>
      <c r="P80" s="14"/>
      <c r="Q80" s="14"/>
      <c r="R80" s="14">
        <f t="shared" ref="R80" si="22">SUM(O80:Q80)</f>
        <v>1815000000</v>
      </c>
      <c r="S80" s="6"/>
    </row>
    <row r="81" spans="1:21" ht="56.25" x14ac:dyDescent="0.25">
      <c r="A81" s="169">
        <v>76</v>
      </c>
      <c r="B81" s="4">
        <v>4</v>
      </c>
      <c r="C81" s="8" t="s">
        <v>124</v>
      </c>
      <c r="D81" s="16" t="s">
        <v>219</v>
      </c>
      <c r="E81" s="16" t="s">
        <v>220</v>
      </c>
      <c r="F81" s="15" t="s">
        <v>362</v>
      </c>
      <c r="G81" s="33" t="s">
        <v>28</v>
      </c>
      <c r="H81" s="84" t="s">
        <v>363</v>
      </c>
      <c r="I81" s="17" t="s">
        <v>364</v>
      </c>
      <c r="J81" s="18">
        <v>42753</v>
      </c>
      <c r="K81" s="19">
        <v>5405</v>
      </c>
      <c r="L81" s="19">
        <v>2017680010025</v>
      </c>
      <c r="M81" s="8" t="s">
        <v>224</v>
      </c>
      <c r="N81" s="89">
        <v>38328833941</v>
      </c>
      <c r="O81" s="75">
        <v>1385934162</v>
      </c>
      <c r="P81" s="75">
        <v>12740873342</v>
      </c>
      <c r="Q81" s="20"/>
      <c r="R81" s="75">
        <f t="shared" ref="R81" si="23">SUM(O81:Q81)</f>
        <v>14126807504</v>
      </c>
      <c r="S81" s="15"/>
    </row>
    <row r="82" spans="1:21" ht="56.25" x14ac:dyDescent="0.25">
      <c r="A82" s="169">
        <v>77</v>
      </c>
      <c r="B82" s="29">
        <v>1</v>
      </c>
      <c r="C82" s="8" t="s">
        <v>31</v>
      </c>
      <c r="D82" s="6" t="s">
        <v>39</v>
      </c>
      <c r="E82" s="6" t="s">
        <v>366</v>
      </c>
      <c r="F82" s="6" t="s">
        <v>365</v>
      </c>
      <c r="G82" s="6" t="s">
        <v>22</v>
      </c>
      <c r="H82" s="84" t="s">
        <v>610</v>
      </c>
      <c r="I82" s="9" t="s">
        <v>389</v>
      </c>
      <c r="J82" s="10">
        <v>43480</v>
      </c>
      <c r="K82" s="8">
        <v>173239</v>
      </c>
      <c r="L82" s="12">
        <v>2019680010009</v>
      </c>
      <c r="M82" s="8" t="s">
        <v>46</v>
      </c>
      <c r="N82" s="13">
        <v>391000000</v>
      </c>
      <c r="O82" s="14">
        <v>391000000</v>
      </c>
      <c r="P82" s="14"/>
      <c r="Q82" s="14"/>
      <c r="R82" s="14">
        <f>SUM(O82:Q82)</f>
        <v>391000000</v>
      </c>
      <c r="S82" s="146"/>
      <c r="T82" t="s">
        <v>333</v>
      </c>
    </row>
    <row r="83" spans="1:21" ht="33.75" x14ac:dyDescent="0.25">
      <c r="A83" s="169">
        <v>78</v>
      </c>
      <c r="B83" s="73">
        <v>3</v>
      </c>
      <c r="C83" s="8" t="s">
        <v>179</v>
      </c>
      <c r="D83" s="16" t="s">
        <v>367</v>
      </c>
      <c r="E83" s="16" t="s">
        <v>368</v>
      </c>
      <c r="F83" s="6" t="s">
        <v>369</v>
      </c>
      <c r="G83" s="33" t="s">
        <v>28</v>
      </c>
      <c r="H83" s="8" t="s">
        <v>611</v>
      </c>
      <c r="I83" s="17" t="s">
        <v>370</v>
      </c>
      <c r="J83" s="18">
        <v>42612</v>
      </c>
      <c r="K83" s="19">
        <v>5348</v>
      </c>
      <c r="L83" s="19">
        <v>2017680010023</v>
      </c>
      <c r="M83" s="8" t="s">
        <v>137</v>
      </c>
      <c r="N83" s="13">
        <v>182496000</v>
      </c>
      <c r="O83" s="14"/>
      <c r="P83" s="14">
        <v>84000000</v>
      </c>
      <c r="Q83" s="14"/>
      <c r="R83" s="14">
        <f>SUM(P83:Q83)</f>
        <v>84000000</v>
      </c>
      <c r="S83" s="6"/>
    </row>
    <row r="84" spans="1:21" ht="33.75" x14ac:dyDescent="0.25">
      <c r="A84" s="169">
        <v>79</v>
      </c>
      <c r="B84" s="4">
        <v>4</v>
      </c>
      <c r="C84" s="8" t="s">
        <v>124</v>
      </c>
      <c r="D84" s="6" t="s">
        <v>138</v>
      </c>
      <c r="E84" s="16" t="s">
        <v>210</v>
      </c>
      <c r="F84" s="6" t="s">
        <v>211</v>
      </c>
      <c r="G84" s="33" t="s">
        <v>28</v>
      </c>
      <c r="H84" s="8" t="s">
        <v>212</v>
      </c>
      <c r="I84" s="17" t="s">
        <v>213</v>
      </c>
      <c r="J84" s="18">
        <v>42579</v>
      </c>
      <c r="K84" s="12">
        <v>7298</v>
      </c>
      <c r="L84" s="19">
        <v>2017680010118</v>
      </c>
      <c r="M84" s="8" t="s">
        <v>137</v>
      </c>
      <c r="N84" s="13">
        <v>2819428964.8699999</v>
      </c>
      <c r="O84" s="75">
        <v>650850153</v>
      </c>
      <c r="P84" s="75">
        <v>130000000</v>
      </c>
      <c r="Q84" s="75"/>
      <c r="R84" s="75">
        <f t="shared" ref="R84:R85" si="24">SUM(O84:Q84)</f>
        <v>780850153</v>
      </c>
      <c r="S84" s="146" t="s">
        <v>139</v>
      </c>
    </row>
    <row r="85" spans="1:21" ht="67.5" x14ac:dyDescent="0.25">
      <c r="A85" s="169">
        <v>80</v>
      </c>
      <c r="B85" s="4">
        <v>3</v>
      </c>
      <c r="C85" s="8" t="s">
        <v>179</v>
      </c>
      <c r="D85" s="16" t="s">
        <v>260</v>
      </c>
      <c r="E85" s="16" t="s">
        <v>261</v>
      </c>
      <c r="F85" s="6" t="s">
        <v>262</v>
      </c>
      <c r="G85" s="33" t="s">
        <v>28</v>
      </c>
      <c r="H85" s="8" t="s">
        <v>569</v>
      </c>
      <c r="I85" s="17" t="s">
        <v>263</v>
      </c>
      <c r="J85" s="18">
        <v>42599</v>
      </c>
      <c r="K85" s="12">
        <v>7002</v>
      </c>
      <c r="L85" s="19">
        <v>2017680010098</v>
      </c>
      <c r="M85" s="8" t="s">
        <v>137</v>
      </c>
      <c r="N85" s="13">
        <v>13460122854</v>
      </c>
      <c r="O85" s="14">
        <v>3656876840</v>
      </c>
      <c r="P85" s="14"/>
      <c r="Q85" s="14"/>
      <c r="R85" s="14">
        <f t="shared" si="24"/>
        <v>3656876840</v>
      </c>
      <c r="S85" s="6"/>
    </row>
    <row r="86" spans="1:21" ht="33.75" x14ac:dyDescent="0.25">
      <c r="A86" s="169">
        <v>81</v>
      </c>
      <c r="B86" s="77">
        <v>2</v>
      </c>
      <c r="C86" s="7" t="s">
        <v>86</v>
      </c>
      <c r="D86" s="6" t="s">
        <v>160</v>
      </c>
      <c r="E86" s="6" t="s">
        <v>161</v>
      </c>
      <c r="F86" s="6" t="s">
        <v>375</v>
      </c>
      <c r="G86" s="33" t="s">
        <v>28</v>
      </c>
      <c r="H86" s="7" t="s">
        <v>376</v>
      </c>
      <c r="I86" s="82" t="s">
        <v>377</v>
      </c>
      <c r="J86" s="92">
        <v>42881</v>
      </c>
      <c r="K86" s="7">
        <v>14371</v>
      </c>
      <c r="L86" s="12">
        <v>2017680010176</v>
      </c>
      <c r="M86" s="8" t="s">
        <v>137</v>
      </c>
      <c r="N86" s="75">
        <v>2096259142</v>
      </c>
      <c r="O86" s="27"/>
      <c r="P86" s="30">
        <v>536983573</v>
      </c>
      <c r="Q86" s="25"/>
      <c r="R86" s="14">
        <f t="shared" ref="R86" si="25">SUM(O86:Q86)</f>
        <v>536983573</v>
      </c>
      <c r="S86" s="152"/>
    </row>
    <row r="87" spans="1:21" ht="56.25" x14ac:dyDescent="0.25">
      <c r="A87" s="169">
        <v>82</v>
      </c>
      <c r="B87" s="4">
        <v>4</v>
      </c>
      <c r="C87" s="8" t="s">
        <v>24</v>
      </c>
      <c r="D87" s="16" t="s">
        <v>219</v>
      </c>
      <c r="E87" s="6" t="s">
        <v>220</v>
      </c>
      <c r="F87" s="6" t="s">
        <v>378</v>
      </c>
      <c r="G87" s="33" t="s">
        <v>28</v>
      </c>
      <c r="H87" s="8" t="s">
        <v>379</v>
      </c>
      <c r="I87" s="17" t="s">
        <v>380</v>
      </c>
      <c r="J87" s="18">
        <v>42751</v>
      </c>
      <c r="K87" s="19">
        <v>5692</v>
      </c>
      <c r="L87" s="19">
        <v>2017680010034</v>
      </c>
      <c r="M87" s="8" t="s">
        <v>224</v>
      </c>
      <c r="N87" s="13">
        <v>8258164394</v>
      </c>
      <c r="O87" s="30">
        <v>3443564089</v>
      </c>
      <c r="P87" s="93"/>
      <c r="Q87" s="14"/>
      <c r="R87" s="14">
        <f>SUM(O87:Q87)</f>
        <v>3443564089</v>
      </c>
      <c r="S87" s="6"/>
    </row>
    <row r="88" spans="1:21" ht="56.25" x14ac:dyDescent="0.25">
      <c r="A88" s="169">
        <v>83</v>
      </c>
      <c r="B88" s="73">
        <v>2</v>
      </c>
      <c r="C88" s="8" t="s">
        <v>86</v>
      </c>
      <c r="D88" s="6" t="s">
        <v>383</v>
      </c>
      <c r="E88" s="6" t="s">
        <v>384</v>
      </c>
      <c r="F88" s="6" t="s">
        <v>382</v>
      </c>
      <c r="G88" s="6" t="s">
        <v>22</v>
      </c>
      <c r="H88" s="8" t="s">
        <v>820</v>
      </c>
      <c r="I88" s="9" t="s">
        <v>390</v>
      </c>
      <c r="J88" s="18">
        <v>43481</v>
      </c>
      <c r="K88" s="11">
        <v>173690</v>
      </c>
      <c r="L88" s="12">
        <v>2019680010010</v>
      </c>
      <c r="M88" s="8" t="s">
        <v>111</v>
      </c>
      <c r="N88" s="13">
        <v>140000000</v>
      </c>
      <c r="O88" s="75">
        <v>140000000</v>
      </c>
      <c r="P88" s="75"/>
      <c r="Q88" s="75"/>
      <c r="R88" s="75">
        <f>SUM(O88:Q88)</f>
        <v>140000000</v>
      </c>
      <c r="S88" s="146"/>
    </row>
    <row r="89" spans="1:21" ht="67.5" x14ac:dyDescent="0.25">
      <c r="A89" s="169">
        <v>84</v>
      </c>
      <c r="B89" s="4">
        <v>2</v>
      </c>
      <c r="C89" s="8" t="s">
        <v>86</v>
      </c>
      <c r="D89" s="16" t="s">
        <v>160</v>
      </c>
      <c r="E89" s="16" t="s">
        <v>349</v>
      </c>
      <c r="F89" s="6" t="s">
        <v>391</v>
      </c>
      <c r="G89" s="33" t="s">
        <v>28</v>
      </c>
      <c r="H89" s="8" t="s">
        <v>612</v>
      </c>
      <c r="I89" s="17" t="s">
        <v>392</v>
      </c>
      <c r="J89" s="18">
        <v>42622</v>
      </c>
      <c r="K89" s="19">
        <v>6312</v>
      </c>
      <c r="L89" s="19">
        <v>2017680010060</v>
      </c>
      <c r="M89" s="8" t="s">
        <v>235</v>
      </c>
      <c r="N89" s="13">
        <v>615962000</v>
      </c>
      <c r="O89" s="14"/>
      <c r="P89" s="14">
        <v>135622000</v>
      </c>
      <c r="Q89" s="14"/>
      <c r="R89" s="14">
        <f>SUM(O89:Q89)</f>
        <v>135622000</v>
      </c>
      <c r="S89" s="146"/>
      <c r="T89" t="s">
        <v>83</v>
      </c>
    </row>
    <row r="90" spans="1:21" ht="45" x14ac:dyDescent="0.25">
      <c r="A90" s="169">
        <v>85</v>
      </c>
      <c r="B90" s="4">
        <v>4</v>
      </c>
      <c r="C90" s="8" t="s">
        <v>24</v>
      </c>
      <c r="D90" s="6" t="s">
        <v>104</v>
      </c>
      <c r="E90" s="16" t="s">
        <v>401</v>
      </c>
      <c r="F90" s="6" t="s">
        <v>399</v>
      </c>
      <c r="G90" s="33" t="s">
        <v>35</v>
      </c>
      <c r="H90" s="8" t="s">
        <v>613</v>
      </c>
      <c r="I90" s="17" t="s">
        <v>400</v>
      </c>
      <c r="J90" s="18">
        <v>42606</v>
      </c>
      <c r="K90" s="19">
        <v>6627</v>
      </c>
      <c r="L90" s="19">
        <v>2017680010080</v>
      </c>
      <c r="M90" s="8" t="s">
        <v>128</v>
      </c>
      <c r="N90" s="13">
        <v>6237669993</v>
      </c>
      <c r="O90" s="75">
        <v>2113932912</v>
      </c>
      <c r="P90" s="14">
        <v>602100000</v>
      </c>
      <c r="Q90" s="14"/>
      <c r="R90" s="75">
        <f t="shared" ref="R90" si="26">SUM(O90:Q90)</f>
        <v>2716032912</v>
      </c>
      <c r="S90" s="6"/>
    </row>
    <row r="91" spans="1:21" ht="56.25" x14ac:dyDescent="0.25">
      <c r="A91" s="169">
        <v>86</v>
      </c>
      <c r="B91" s="77">
        <v>4</v>
      </c>
      <c r="C91" s="7" t="s">
        <v>124</v>
      </c>
      <c r="D91" s="81" t="s">
        <v>219</v>
      </c>
      <c r="E91" s="7" t="s">
        <v>231</v>
      </c>
      <c r="F91" s="6" t="s">
        <v>402</v>
      </c>
      <c r="G91" s="33" t="s">
        <v>35</v>
      </c>
      <c r="H91" s="97" t="s">
        <v>403</v>
      </c>
      <c r="I91" s="82" t="s">
        <v>404</v>
      </c>
      <c r="J91" s="10">
        <v>43019</v>
      </c>
      <c r="K91" s="8">
        <v>61852</v>
      </c>
      <c r="L91" s="19">
        <v>2017680010259</v>
      </c>
      <c r="M91" s="8" t="s">
        <v>224</v>
      </c>
      <c r="N91" s="75">
        <v>896124442</v>
      </c>
      <c r="O91" s="75">
        <v>226045142</v>
      </c>
      <c r="P91" s="30"/>
      <c r="Q91" s="7"/>
      <c r="R91" s="14">
        <f>SUM(O91:Q91)</f>
        <v>226045142</v>
      </c>
      <c r="S91" s="151"/>
    </row>
    <row r="92" spans="1:21" ht="33.75" x14ac:dyDescent="0.25">
      <c r="A92" s="169">
        <v>87</v>
      </c>
      <c r="B92" s="4">
        <v>1</v>
      </c>
      <c r="C92" s="8" t="s">
        <v>21</v>
      </c>
      <c r="D92" s="33" t="s">
        <v>47</v>
      </c>
      <c r="E92" s="16" t="s">
        <v>405</v>
      </c>
      <c r="F92" s="6" t="s">
        <v>406</v>
      </c>
      <c r="G92" s="33" t="s">
        <v>28</v>
      </c>
      <c r="H92" s="8" t="s">
        <v>407</v>
      </c>
      <c r="I92" s="17" t="s">
        <v>408</v>
      </c>
      <c r="J92" s="18">
        <v>42572</v>
      </c>
      <c r="K92" s="19">
        <v>6170</v>
      </c>
      <c r="L92" s="19">
        <v>2017680010049</v>
      </c>
      <c r="M92" s="8" t="s">
        <v>46</v>
      </c>
      <c r="N92" s="13">
        <v>849342000</v>
      </c>
      <c r="O92" s="14">
        <v>80242000</v>
      </c>
      <c r="P92" s="14"/>
      <c r="Q92" s="14"/>
      <c r="R92" s="14">
        <f>SUM(O92:Q92)</f>
        <v>80242000</v>
      </c>
      <c r="S92" s="146"/>
    </row>
    <row r="93" spans="1:21" ht="56.25" x14ac:dyDescent="0.25">
      <c r="A93" s="169">
        <v>88</v>
      </c>
      <c r="B93" s="29">
        <v>1</v>
      </c>
      <c r="C93" s="7" t="s">
        <v>21</v>
      </c>
      <c r="D93" s="6" t="s">
        <v>47</v>
      </c>
      <c r="E93" s="6" t="s">
        <v>40</v>
      </c>
      <c r="F93" s="6" t="s">
        <v>409</v>
      </c>
      <c r="G93" s="33" t="s">
        <v>28</v>
      </c>
      <c r="H93" s="7" t="s">
        <v>410</v>
      </c>
      <c r="I93" s="9" t="s">
        <v>411</v>
      </c>
      <c r="J93" s="10">
        <v>42593</v>
      </c>
      <c r="K93" s="12">
        <v>4003</v>
      </c>
      <c r="L93" s="12">
        <v>2017680010001</v>
      </c>
      <c r="M93" s="7" t="s">
        <v>159</v>
      </c>
      <c r="N93" s="14">
        <v>4504697444</v>
      </c>
      <c r="O93" s="14">
        <v>960000000</v>
      </c>
      <c r="P93" s="14"/>
      <c r="Q93" s="14"/>
      <c r="R93" s="14">
        <f>SUM(O93:Q93)</f>
        <v>960000000</v>
      </c>
      <c r="S93" s="6"/>
    </row>
    <row r="94" spans="1:21" ht="45" x14ac:dyDescent="0.25">
      <c r="A94" s="169">
        <v>89</v>
      </c>
      <c r="B94" s="4">
        <v>2</v>
      </c>
      <c r="C94" s="8" t="s">
        <v>86</v>
      </c>
      <c r="D94" s="33" t="s">
        <v>112</v>
      </c>
      <c r="E94" s="16" t="s">
        <v>203</v>
      </c>
      <c r="F94" s="6" t="s">
        <v>412</v>
      </c>
      <c r="G94" s="33" t="s">
        <v>28</v>
      </c>
      <c r="H94" s="8" t="s">
        <v>413</v>
      </c>
      <c r="I94" s="17" t="s">
        <v>414</v>
      </c>
      <c r="J94" s="18">
        <v>42768</v>
      </c>
      <c r="K94" s="19">
        <v>6761</v>
      </c>
      <c r="L94" s="19">
        <v>2017680010107</v>
      </c>
      <c r="M94" s="7" t="s">
        <v>288</v>
      </c>
      <c r="N94" s="13">
        <v>3401800000</v>
      </c>
      <c r="O94" s="14">
        <v>1155000000</v>
      </c>
      <c r="P94" s="14"/>
      <c r="Q94" s="14"/>
      <c r="R94" s="14">
        <f t="shared" ref="R94" si="27">SUM(O94:Q94)</f>
        <v>1155000000</v>
      </c>
      <c r="S94" s="6"/>
      <c r="T94" t="s">
        <v>381</v>
      </c>
    </row>
    <row r="95" spans="1:21" ht="56.25" x14ac:dyDescent="0.25">
      <c r="A95" s="169">
        <v>90</v>
      </c>
      <c r="B95" s="29">
        <v>1</v>
      </c>
      <c r="C95" s="8" t="s">
        <v>31</v>
      </c>
      <c r="D95" s="16" t="s">
        <v>32</v>
      </c>
      <c r="E95" s="16" t="s">
        <v>236</v>
      </c>
      <c r="F95" s="6" t="s">
        <v>415</v>
      </c>
      <c r="G95" s="33" t="s">
        <v>28</v>
      </c>
      <c r="H95" s="7" t="s">
        <v>821</v>
      </c>
      <c r="I95" s="9" t="s">
        <v>416</v>
      </c>
      <c r="J95" s="18">
        <v>43360</v>
      </c>
      <c r="K95" s="19">
        <v>144524</v>
      </c>
      <c r="L95" s="12">
        <v>2018680010076</v>
      </c>
      <c r="M95" s="8" t="s">
        <v>46</v>
      </c>
      <c r="N95" s="14">
        <v>40000000</v>
      </c>
      <c r="O95" s="14">
        <v>28000000</v>
      </c>
      <c r="P95" s="14"/>
      <c r="Q95" s="14"/>
      <c r="R95" s="14">
        <f t="shared" ref="R95:R99" si="28">SUM(O95:Q95)</f>
        <v>28000000</v>
      </c>
      <c r="S95" s="6"/>
    </row>
    <row r="96" spans="1:21" ht="45" x14ac:dyDescent="0.25">
      <c r="A96" s="169">
        <v>91</v>
      </c>
      <c r="B96" s="29">
        <v>4</v>
      </c>
      <c r="C96" s="8" t="s">
        <v>24</v>
      </c>
      <c r="D96" s="6" t="s">
        <v>418</v>
      </c>
      <c r="E96" s="6" t="s">
        <v>420</v>
      </c>
      <c r="F96" s="6" t="s">
        <v>417</v>
      </c>
      <c r="G96" s="6" t="s">
        <v>22</v>
      </c>
      <c r="H96" s="8" t="s">
        <v>822</v>
      </c>
      <c r="I96" s="9" t="s">
        <v>419</v>
      </c>
      <c r="J96" s="18">
        <v>43482</v>
      </c>
      <c r="K96" s="11">
        <v>174443</v>
      </c>
      <c r="L96" s="12">
        <v>2019680010013</v>
      </c>
      <c r="M96" s="8" t="s">
        <v>188</v>
      </c>
      <c r="N96" s="13">
        <v>124830000</v>
      </c>
      <c r="O96" s="14">
        <v>124830000</v>
      </c>
      <c r="P96" s="14"/>
      <c r="Q96" s="14"/>
      <c r="R96" s="14">
        <f t="shared" si="28"/>
        <v>124830000</v>
      </c>
      <c r="S96" s="146"/>
      <c r="U96" t="s">
        <v>381</v>
      </c>
    </row>
    <row r="97" spans="1:20" ht="56.25" x14ac:dyDescent="0.25">
      <c r="A97" s="169">
        <v>92</v>
      </c>
      <c r="B97" s="29">
        <v>1</v>
      </c>
      <c r="C97" s="8" t="s">
        <v>31</v>
      </c>
      <c r="D97" s="16" t="s">
        <v>32</v>
      </c>
      <c r="E97" s="16" t="s">
        <v>236</v>
      </c>
      <c r="F97" s="6" t="s">
        <v>768</v>
      </c>
      <c r="G97" s="6" t="s">
        <v>22</v>
      </c>
      <c r="H97" s="8" t="s">
        <v>614</v>
      </c>
      <c r="I97" s="9" t="s">
        <v>421</v>
      </c>
      <c r="J97" s="18">
        <v>43483</v>
      </c>
      <c r="K97" s="11">
        <v>165429</v>
      </c>
      <c r="L97" s="12">
        <v>2019680010011</v>
      </c>
      <c r="M97" s="8" t="s">
        <v>111</v>
      </c>
      <c r="N97" s="13">
        <v>2200000000</v>
      </c>
      <c r="O97" s="14">
        <v>2200000000</v>
      </c>
      <c r="P97" s="14"/>
      <c r="Q97" s="14"/>
      <c r="R97" s="14">
        <f t="shared" si="28"/>
        <v>2200000000</v>
      </c>
      <c r="S97" s="146"/>
    </row>
    <row r="98" spans="1:20" ht="45" x14ac:dyDescent="0.25">
      <c r="A98" s="169">
        <v>93</v>
      </c>
      <c r="B98" s="4">
        <v>3</v>
      </c>
      <c r="C98" s="5" t="s">
        <v>179</v>
      </c>
      <c r="D98" s="6" t="s">
        <v>367</v>
      </c>
      <c r="E98" s="6" t="s">
        <v>368</v>
      </c>
      <c r="F98" s="6" t="s">
        <v>615</v>
      </c>
      <c r="G98" s="6" t="s">
        <v>22</v>
      </c>
      <c r="H98" s="8" t="s">
        <v>616</v>
      </c>
      <c r="I98" s="9" t="s">
        <v>423</v>
      </c>
      <c r="J98" s="18">
        <v>43483</v>
      </c>
      <c r="K98" s="11">
        <v>160682</v>
      </c>
      <c r="L98" s="12">
        <v>2019680010012</v>
      </c>
      <c r="M98" s="8" t="s">
        <v>137</v>
      </c>
      <c r="N98" s="13">
        <v>860000000</v>
      </c>
      <c r="O98" s="14">
        <v>860000000</v>
      </c>
      <c r="P98" s="14"/>
      <c r="Q98" s="14"/>
      <c r="R98" s="14">
        <f t="shared" si="28"/>
        <v>860000000</v>
      </c>
      <c r="S98" s="146" t="s">
        <v>422</v>
      </c>
      <c r="T98" t="s">
        <v>83</v>
      </c>
    </row>
    <row r="99" spans="1:20" ht="56.25" x14ac:dyDescent="0.25">
      <c r="A99" s="169">
        <v>94</v>
      </c>
      <c r="B99" s="4">
        <v>2</v>
      </c>
      <c r="C99" s="5" t="s">
        <v>86</v>
      </c>
      <c r="D99" s="6" t="s">
        <v>160</v>
      </c>
      <c r="E99" s="6" t="s">
        <v>329</v>
      </c>
      <c r="F99" s="6" t="s">
        <v>424</v>
      </c>
      <c r="G99" s="6" t="s">
        <v>22</v>
      </c>
      <c r="H99" s="8" t="s">
        <v>617</v>
      </c>
      <c r="I99" s="9" t="s">
        <v>425</v>
      </c>
      <c r="J99" s="18">
        <v>43483</v>
      </c>
      <c r="K99" s="11">
        <v>174689</v>
      </c>
      <c r="L99" s="12">
        <v>2019680010014</v>
      </c>
      <c r="M99" s="8" t="s">
        <v>111</v>
      </c>
      <c r="N99" s="13">
        <v>170000000</v>
      </c>
      <c r="O99" s="14">
        <v>170000000</v>
      </c>
      <c r="P99" s="14"/>
      <c r="Q99" s="14"/>
      <c r="R99" s="14">
        <f t="shared" si="28"/>
        <v>170000000</v>
      </c>
      <c r="S99" s="146"/>
    </row>
    <row r="100" spans="1:20" ht="56.25" x14ac:dyDescent="0.25">
      <c r="A100" s="169">
        <v>95</v>
      </c>
      <c r="B100" s="29">
        <v>6</v>
      </c>
      <c r="C100" s="7" t="s">
        <v>48</v>
      </c>
      <c r="D100" s="6" t="s">
        <v>430</v>
      </c>
      <c r="E100" s="16" t="s">
        <v>431</v>
      </c>
      <c r="F100" s="6" t="s">
        <v>432</v>
      </c>
      <c r="G100" s="33" t="s">
        <v>28</v>
      </c>
      <c r="H100" s="14" t="s">
        <v>437</v>
      </c>
      <c r="I100" s="82" t="s">
        <v>433</v>
      </c>
      <c r="J100" s="10">
        <v>43430</v>
      </c>
      <c r="K100" s="8">
        <v>160435</v>
      </c>
      <c r="L100" s="19">
        <v>2018680010095</v>
      </c>
      <c r="M100" s="7" t="s">
        <v>23</v>
      </c>
      <c r="N100" s="75">
        <v>3125984325</v>
      </c>
      <c r="O100" s="75"/>
      <c r="P100" s="30"/>
      <c r="Q100" s="75">
        <v>239984325</v>
      </c>
      <c r="R100" s="14">
        <f>SUM(Q100)</f>
        <v>239984325</v>
      </c>
      <c r="S100" s="152" t="s">
        <v>434</v>
      </c>
    </row>
    <row r="101" spans="1:20" ht="33.75" x14ac:dyDescent="0.25">
      <c r="A101" s="169">
        <v>96</v>
      </c>
      <c r="B101" s="4">
        <v>4</v>
      </c>
      <c r="C101" s="8" t="s">
        <v>24</v>
      </c>
      <c r="D101" s="6" t="s">
        <v>104</v>
      </c>
      <c r="E101" s="6" t="s">
        <v>440</v>
      </c>
      <c r="F101" s="6" t="s">
        <v>435</v>
      </c>
      <c r="G101" s="6" t="s">
        <v>22</v>
      </c>
      <c r="H101" s="8" t="s">
        <v>619</v>
      </c>
      <c r="I101" s="9" t="s">
        <v>436</v>
      </c>
      <c r="J101" s="18">
        <v>43486</v>
      </c>
      <c r="K101" s="11">
        <v>174067</v>
      </c>
      <c r="L101" s="12">
        <v>2019680010015</v>
      </c>
      <c r="M101" s="8" t="s">
        <v>128</v>
      </c>
      <c r="N101" s="13">
        <v>600000000</v>
      </c>
      <c r="O101" s="14">
        <v>600000000</v>
      </c>
      <c r="P101" s="14"/>
      <c r="Q101" s="14"/>
      <c r="R101" s="14">
        <f>SUM(O101:Q101)</f>
        <v>600000000</v>
      </c>
      <c r="S101" s="146"/>
    </row>
    <row r="102" spans="1:20" ht="67.5" x14ac:dyDescent="0.25">
      <c r="A102" s="169">
        <v>97</v>
      </c>
      <c r="B102" s="4">
        <v>4</v>
      </c>
      <c r="C102" s="8" t="s">
        <v>24</v>
      </c>
      <c r="D102" s="6" t="s">
        <v>219</v>
      </c>
      <c r="E102" s="7" t="s">
        <v>231</v>
      </c>
      <c r="F102" s="6" t="s">
        <v>439</v>
      </c>
      <c r="G102" s="6" t="s">
        <v>22</v>
      </c>
      <c r="H102" s="8" t="s">
        <v>620</v>
      </c>
      <c r="I102" s="9" t="s">
        <v>438</v>
      </c>
      <c r="J102" s="18">
        <v>43486</v>
      </c>
      <c r="K102" s="11">
        <v>174442</v>
      </c>
      <c r="L102" s="12">
        <v>2019680010016</v>
      </c>
      <c r="M102" s="5" t="s">
        <v>224</v>
      </c>
      <c r="N102" s="13">
        <v>168691835454</v>
      </c>
      <c r="O102" s="75">
        <v>3000000000</v>
      </c>
      <c r="P102" s="75">
        <v>165691835454</v>
      </c>
      <c r="Q102" s="27"/>
      <c r="R102" s="75">
        <f>SUM(O102:Q102)</f>
        <v>168691835454</v>
      </c>
      <c r="S102" s="146"/>
    </row>
    <row r="103" spans="1:20" s="71" customFormat="1" ht="56.25" x14ac:dyDescent="0.25">
      <c r="A103" s="169">
        <v>98</v>
      </c>
      <c r="B103" s="29">
        <v>4</v>
      </c>
      <c r="C103" s="7" t="s">
        <v>124</v>
      </c>
      <c r="D103" s="6" t="s">
        <v>441</v>
      </c>
      <c r="E103" s="6" t="s">
        <v>26</v>
      </c>
      <c r="F103" s="6" t="s">
        <v>770</v>
      </c>
      <c r="G103" s="33" t="s">
        <v>28</v>
      </c>
      <c r="H103" s="14" t="s">
        <v>442</v>
      </c>
      <c r="I103" s="9" t="s">
        <v>443</v>
      </c>
      <c r="J103" s="10">
        <v>43364</v>
      </c>
      <c r="K103" s="12">
        <v>144011</v>
      </c>
      <c r="L103" s="12">
        <v>2018680010079</v>
      </c>
      <c r="M103" s="7" t="s">
        <v>23</v>
      </c>
      <c r="N103" s="14">
        <v>1553230650.54</v>
      </c>
      <c r="O103" s="14">
        <v>154806357</v>
      </c>
      <c r="P103" s="30"/>
      <c r="Q103" s="7"/>
      <c r="R103" s="14">
        <f t="shared" ref="R103" si="29">SUM(O103:Q103)</f>
        <v>154806357</v>
      </c>
      <c r="S103" s="149"/>
    </row>
    <row r="104" spans="1:20" ht="33.75" x14ac:dyDescent="0.25">
      <c r="A104" s="169">
        <v>99</v>
      </c>
      <c r="B104" s="77">
        <v>2</v>
      </c>
      <c r="C104" s="7" t="s">
        <v>86</v>
      </c>
      <c r="D104" s="6" t="s">
        <v>97</v>
      </c>
      <c r="E104" s="6" t="s">
        <v>444</v>
      </c>
      <c r="F104" s="16" t="s">
        <v>445</v>
      </c>
      <c r="G104" s="33" t="s">
        <v>35</v>
      </c>
      <c r="H104" s="8" t="s">
        <v>621</v>
      </c>
      <c r="I104" s="9" t="s">
        <v>446</v>
      </c>
      <c r="J104" s="18">
        <v>43336</v>
      </c>
      <c r="K104" s="19">
        <v>120660</v>
      </c>
      <c r="L104" s="12">
        <v>2018680010066</v>
      </c>
      <c r="M104" s="98" t="s">
        <v>91</v>
      </c>
      <c r="N104" s="13">
        <v>893604488</v>
      </c>
      <c r="O104" s="13">
        <v>81115073</v>
      </c>
      <c r="P104" s="13"/>
      <c r="Q104" s="14"/>
      <c r="R104" s="14">
        <f>SUM(O104:Q104)</f>
        <v>81115073</v>
      </c>
      <c r="S104" s="147"/>
    </row>
    <row r="105" spans="1:20" ht="45" x14ac:dyDescent="0.25">
      <c r="A105" s="169">
        <v>100</v>
      </c>
      <c r="B105" s="77">
        <v>2</v>
      </c>
      <c r="C105" s="7" t="s">
        <v>86</v>
      </c>
      <c r="D105" s="6" t="s">
        <v>87</v>
      </c>
      <c r="E105" s="6" t="s">
        <v>100</v>
      </c>
      <c r="F105" s="6" t="s">
        <v>803</v>
      </c>
      <c r="G105" s="33" t="s">
        <v>35</v>
      </c>
      <c r="H105" s="14" t="s">
        <v>447</v>
      </c>
      <c r="I105" s="9" t="s">
        <v>448</v>
      </c>
      <c r="J105" s="10">
        <v>43273</v>
      </c>
      <c r="K105" s="8">
        <v>119484</v>
      </c>
      <c r="L105" s="12">
        <v>2018680010047</v>
      </c>
      <c r="M105" s="8" t="s">
        <v>91</v>
      </c>
      <c r="N105" s="75">
        <v>321942021.07999998</v>
      </c>
      <c r="O105" s="75">
        <v>18724650</v>
      </c>
      <c r="P105" s="30"/>
      <c r="Q105" s="30"/>
      <c r="R105" s="14">
        <f>SUM(O105:Q105)</f>
        <v>18724650</v>
      </c>
      <c r="S105" s="146"/>
    </row>
    <row r="106" spans="1:20" ht="45" x14ac:dyDescent="0.25">
      <c r="A106" s="169">
        <v>101</v>
      </c>
      <c r="B106" s="99">
        <v>4</v>
      </c>
      <c r="C106" s="98" t="s">
        <v>124</v>
      </c>
      <c r="D106" s="100" t="s">
        <v>233</v>
      </c>
      <c r="E106" s="100" t="s">
        <v>234</v>
      </c>
      <c r="F106" s="100" t="s">
        <v>449</v>
      </c>
      <c r="G106" s="33" t="s">
        <v>35</v>
      </c>
      <c r="H106" s="98" t="s">
        <v>450</v>
      </c>
      <c r="I106" s="17" t="s">
        <v>451</v>
      </c>
      <c r="J106" s="34">
        <v>43220</v>
      </c>
      <c r="K106" s="98">
        <v>84330</v>
      </c>
      <c r="L106" s="35">
        <v>2018680010025</v>
      </c>
      <c r="M106" s="98" t="s">
        <v>23</v>
      </c>
      <c r="N106" s="101">
        <v>3071733852.9299998</v>
      </c>
      <c r="O106" s="101">
        <v>438960402.30000001</v>
      </c>
      <c r="P106" s="102"/>
      <c r="Q106" s="103"/>
      <c r="R106" s="101">
        <f>SUM(O106:Q106)</f>
        <v>438960402.30000001</v>
      </c>
      <c r="S106" s="154"/>
    </row>
    <row r="107" spans="1:20" ht="65.25" customHeight="1" x14ac:dyDescent="0.25">
      <c r="A107" s="169">
        <v>102</v>
      </c>
      <c r="B107" s="4">
        <v>4</v>
      </c>
      <c r="C107" s="7" t="s">
        <v>124</v>
      </c>
      <c r="D107" s="6" t="s">
        <v>138</v>
      </c>
      <c r="E107" s="6" t="s">
        <v>210</v>
      </c>
      <c r="F107" s="6" t="s">
        <v>483</v>
      </c>
      <c r="G107" s="33" t="s">
        <v>28</v>
      </c>
      <c r="H107" s="11" t="s">
        <v>484</v>
      </c>
      <c r="I107" s="9" t="s">
        <v>485</v>
      </c>
      <c r="J107" s="10">
        <v>43250</v>
      </c>
      <c r="K107" s="11">
        <v>108206</v>
      </c>
      <c r="L107" s="12">
        <v>2018680010038</v>
      </c>
      <c r="M107" s="8" t="s">
        <v>137</v>
      </c>
      <c r="N107" s="75">
        <v>1630000000</v>
      </c>
      <c r="O107" s="75">
        <v>1000000000</v>
      </c>
      <c r="P107" s="94"/>
      <c r="Q107" s="95"/>
      <c r="R107" s="96">
        <f t="shared" ref="R107" si="30">SUM(O107:Q107)</f>
        <v>1000000000</v>
      </c>
      <c r="S107" s="146"/>
    </row>
    <row r="108" spans="1:20" ht="56.25" x14ac:dyDescent="0.25">
      <c r="A108" s="169">
        <v>103</v>
      </c>
      <c r="B108" s="77" t="s">
        <v>452</v>
      </c>
      <c r="C108" s="7" t="s">
        <v>453</v>
      </c>
      <c r="D108" s="6" t="s">
        <v>454</v>
      </c>
      <c r="E108" s="16" t="s">
        <v>455</v>
      </c>
      <c r="F108" s="33" t="s">
        <v>456</v>
      </c>
      <c r="G108" s="33" t="s">
        <v>28</v>
      </c>
      <c r="H108" s="5" t="s">
        <v>457</v>
      </c>
      <c r="I108" s="17" t="s">
        <v>458</v>
      </c>
      <c r="J108" s="34">
        <v>43279</v>
      </c>
      <c r="K108" s="35">
        <v>127192</v>
      </c>
      <c r="L108" s="35">
        <v>2018680010051</v>
      </c>
      <c r="M108" s="5" t="s">
        <v>23</v>
      </c>
      <c r="N108" s="72">
        <v>3256755100.3800001</v>
      </c>
      <c r="O108" s="72">
        <v>552873893.25</v>
      </c>
      <c r="P108" s="72"/>
      <c r="Q108" s="72"/>
      <c r="R108" s="72">
        <f>SUM(O108:Q108)</f>
        <v>552873893.25</v>
      </c>
      <c r="S108" s="155"/>
    </row>
    <row r="109" spans="1:20" ht="45" x14ac:dyDescent="0.25">
      <c r="A109" s="169">
        <v>104</v>
      </c>
      <c r="B109" s="29">
        <v>6</v>
      </c>
      <c r="C109" s="8" t="s">
        <v>48</v>
      </c>
      <c r="D109" s="33" t="s">
        <v>171</v>
      </c>
      <c r="E109" s="33" t="s">
        <v>351</v>
      </c>
      <c r="F109" s="6" t="s">
        <v>459</v>
      </c>
      <c r="G109" s="33" t="s">
        <v>22</v>
      </c>
      <c r="H109" s="7" t="s">
        <v>622</v>
      </c>
      <c r="I109" s="9" t="s">
        <v>460</v>
      </c>
      <c r="J109" s="18">
        <v>43494</v>
      </c>
      <c r="K109" s="11">
        <v>162192</v>
      </c>
      <c r="L109" s="12">
        <v>2019680010018</v>
      </c>
      <c r="M109" s="8" t="s">
        <v>159</v>
      </c>
      <c r="N109" s="14">
        <v>1350000000</v>
      </c>
      <c r="O109" s="14">
        <v>1350000000</v>
      </c>
      <c r="P109" s="14"/>
      <c r="Q109" s="14"/>
      <c r="R109" s="14">
        <f>SUM(O109:Q109)</f>
        <v>1350000000</v>
      </c>
      <c r="S109" s="6"/>
    </row>
    <row r="110" spans="1:20" ht="56.25" x14ac:dyDescent="0.25">
      <c r="A110" s="169">
        <v>105</v>
      </c>
      <c r="B110" s="77">
        <v>4</v>
      </c>
      <c r="C110" s="7" t="s">
        <v>124</v>
      </c>
      <c r="D110" s="6" t="s">
        <v>219</v>
      </c>
      <c r="E110" s="7" t="s">
        <v>231</v>
      </c>
      <c r="F110" s="6" t="s">
        <v>461</v>
      </c>
      <c r="G110" s="33" t="s">
        <v>35</v>
      </c>
      <c r="H110" s="11" t="s">
        <v>623</v>
      </c>
      <c r="I110" s="9" t="s">
        <v>462</v>
      </c>
      <c r="J110" s="10">
        <v>43222</v>
      </c>
      <c r="K110" s="11">
        <v>108189</v>
      </c>
      <c r="L110" s="12">
        <v>2018680010026</v>
      </c>
      <c r="M110" s="8" t="s">
        <v>224</v>
      </c>
      <c r="N110" s="75">
        <v>2603047489.6500001</v>
      </c>
      <c r="O110" s="75"/>
      <c r="P110" s="94"/>
      <c r="Q110" s="96">
        <v>778361003.86000001</v>
      </c>
      <c r="R110" s="96">
        <f t="shared" ref="R110" si="31">SUM(O110:Q110)</f>
        <v>778361003.86000001</v>
      </c>
      <c r="S110" s="146" t="s">
        <v>469</v>
      </c>
    </row>
    <row r="111" spans="1:20" ht="45" x14ac:dyDescent="0.25">
      <c r="A111" s="169">
        <v>106</v>
      </c>
      <c r="B111" s="29">
        <v>1</v>
      </c>
      <c r="C111" s="7" t="s">
        <v>31</v>
      </c>
      <c r="D111" s="16" t="s">
        <v>47</v>
      </c>
      <c r="E111" s="6" t="s">
        <v>314</v>
      </c>
      <c r="F111" s="6" t="s">
        <v>470</v>
      </c>
      <c r="G111" s="33" t="s">
        <v>35</v>
      </c>
      <c r="H111" s="7" t="s">
        <v>625</v>
      </c>
      <c r="I111" s="9" t="s">
        <v>471</v>
      </c>
      <c r="J111" s="34">
        <v>43118</v>
      </c>
      <c r="K111" s="12">
        <v>92329</v>
      </c>
      <c r="L111" s="12">
        <v>2018680010007</v>
      </c>
      <c r="M111" s="7" t="s">
        <v>317</v>
      </c>
      <c r="N111" s="14">
        <v>5469527095</v>
      </c>
      <c r="O111" s="14">
        <v>1558647173</v>
      </c>
      <c r="P111" s="14"/>
      <c r="Q111" s="14"/>
      <c r="R111" s="14">
        <f>SUM(O111:Q111)</f>
        <v>1558647173</v>
      </c>
      <c r="S111" s="6"/>
    </row>
    <row r="112" spans="1:20" ht="67.5" x14ac:dyDescent="0.25">
      <c r="A112" s="169">
        <v>107</v>
      </c>
      <c r="B112" s="29">
        <v>2</v>
      </c>
      <c r="C112" s="8" t="s">
        <v>86</v>
      </c>
      <c r="D112" s="16" t="s">
        <v>160</v>
      </c>
      <c r="E112" s="33" t="s">
        <v>326</v>
      </c>
      <c r="F112" s="6" t="s">
        <v>472</v>
      </c>
      <c r="G112" s="6" t="s">
        <v>22</v>
      </c>
      <c r="H112" s="7" t="s">
        <v>626</v>
      </c>
      <c r="I112" s="9" t="s">
        <v>473</v>
      </c>
      <c r="J112" s="18">
        <v>43494</v>
      </c>
      <c r="K112" s="11">
        <v>172433</v>
      </c>
      <c r="L112" s="12">
        <v>2019680010017</v>
      </c>
      <c r="M112" s="8" t="s">
        <v>188</v>
      </c>
      <c r="N112" s="14">
        <v>338400000</v>
      </c>
      <c r="O112" s="14">
        <v>338400000</v>
      </c>
      <c r="P112" s="14"/>
      <c r="Q112" s="14"/>
      <c r="R112" s="14">
        <f>SUM(O112:Q112)</f>
        <v>338400000</v>
      </c>
      <c r="S112" s="6"/>
    </row>
    <row r="113" spans="1:20" ht="56.25" x14ac:dyDescent="0.25">
      <c r="A113" s="169">
        <v>108</v>
      </c>
      <c r="B113" s="29">
        <v>4</v>
      </c>
      <c r="C113" s="7" t="s">
        <v>124</v>
      </c>
      <c r="D113" s="6" t="s">
        <v>219</v>
      </c>
      <c r="E113" s="7" t="s">
        <v>231</v>
      </c>
      <c r="F113" s="6" t="s">
        <v>474</v>
      </c>
      <c r="G113" s="33" t="s">
        <v>35</v>
      </c>
      <c r="H113" s="14" t="s">
        <v>475</v>
      </c>
      <c r="I113" s="82" t="s">
        <v>476</v>
      </c>
      <c r="J113" s="10">
        <v>43451</v>
      </c>
      <c r="K113" s="8">
        <v>158414</v>
      </c>
      <c r="L113" s="19">
        <v>2018680010096</v>
      </c>
      <c r="M113" s="7" t="s">
        <v>224</v>
      </c>
      <c r="N113" s="75">
        <v>2451294424</v>
      </c>
      <c r="O113" s="75">
        <v>1661198814</v>
      </c>
      <c r="P113" s="30">
        <v>417502000</v>
      </c>
      <c r="Q113" s="7"/>
      <c r="R113" s="14">
        <f>SUM(O113:Q113)</f>
        <v>2078700814</v>
      </c>
      <c r="S113" s="151"/>
      <c r="T113" t="s">
        <v>83</v>
      </c>
    </row>
    <row r="114" spans="1:20" ht="45" x14ac:dyDescent="0.25">
      <c r="A114" s="169">
        <v>109</v>
      </c>
      <c r="B114" s="29">
        <v>4</v>
      </c>
      <c r="C114" s="7" t="s">
        <v>124</v>
      </c>
      <c r="D114" s="16" t="s">
        <v>233</v>
      </c>
      <c r="E114" s="16" t="s">
        <v>478</v>
      </c>
      <c r="F114" s="6" t="s">
        <v>479</v>
      </c>
      <c r="G114" s="6" t="s">
        <v>22</v>
      </c>
      <c r="H114" s="7" t="s">
        <v>627</v>
      </c>
      <c r="I114" s="9" t="s">
        <v>477</v>
      </c>
      <c r="J114" s="18">
        <v>43495</v>
      </c>
      <c r="K114" s="11">
        <v>108505</v>
      </c>
      <c r="L114" s="12">
        <v>2019680010019</v>
      </c>
      <c r="M114" s="8" t="s">
        <v>235</v>
      </c>
      <c r="N114" s="14">
        <v>1375779418</v>
      </c>
      <c r="O114" s="14">
        <v>816407000</v>
      </c>
      <c r="P114" s="14">
        <v>559372418</v>
      </c>
      <c r="Q114" s="14"/>
      <c r="R114" s="14">
        <f>SUM(O114:Q114)</f>
        <v>1375779418</v>
      </c>
      <c r="S114" s="6"/>
    </row>
    <row r="115" spans="1:20" ht="168.75" x14ac:dyDescent="0.25">
      <c r="A115" s="169">
        <v>110</v>
      </c>
      <c r="B115" s="29">
        <v>2</v>
      </c>
      <c r="C115" s="7" t="s">
        <v>86</v>
      </c>
      <c r="D115" s="6" t="s">
        <v>97</v>
      </c>
      <c r="E115" s="6" t="s">
        <v>100</v>
      </c>
      <c r="F115" s="6" t="s">
        <v>480</v>
      </c>
      <c r="G115" s="33" t="s">
        <v>35</v>
      </c>
      <c r="H115" s="14" t="s">
        <v>628</v>
      </c>
      <c r="I115" s="9" t="s">
        <v>481</v>
      </c>
      <c r="J115" s="10">
        <v>43167</v>
      </c>
      <c r="K115" s="12">
        <v>96436</v>
      </c>
      <c r="L115" s="12">
        <v>2018680010014</v>
      </c>
      <c r="M115" s="7" t="s">
        <v>91</v>
      </c>
      <c r="N115" s="14">
        <v>7971819910</v>
      </c>
      <c r="O115" s="14">
        <v>2575465812</v>
      </c>
      <c r="P115" s="96"/>
      <c r="Q115" s="14"/>
      <c r="R115" s="14">
        <f t="shared" ref="R115" si="32">SUM(O115:Q115)</f>
        <v>2575465812</v>
      </c>
      <c r="S115" s="146" t="s">
        <v>482</v>
      </c>
    </row>
    <row r="116" spans="1:20" ht="45" x14ac:dyDescent="0.25">
      <c r="A116" s="169">
        <v>111</v>
      </c>
      <c r="B116" s="77">
        <v>2</v>
      </c>
      <c r="C116" s="7" t="s">
        <v>86</v>
      </c>
      <c r="D116" s="6" t="s">
        <v>112</v>
      </c>
      <c r="E116" s="6" t="s">
        <v>486</v>
      </c>
      <c r="F116" s="15" t="s">
        <v>487</v>
      </c>
      <c r="G116" s="33" t="s">
        <v>28</v>
      </c>
      <c r="H116" s="7" t="s">
        <v>488</v>
      </c>
      <c r="I116" s="82" t="s">
        <v>489</v>
      </c>
      <c r="J116" s="92">
        <v>42872</v>
      </c>
      <c r="K116" s="12">
        <v>22259</v>
      </c>
      <c r="L116" s="9">
        <v>2017680010168</v>
      </c>
      <c r="M116" s="7" t="s">
        <v>188</v>
      </c>
      <c r="N116" s="75">
        <v>418750000</v>
      </c>
      <c r="O116" s="75">
        <v>70000000</v>
      </c>
      <c r="P116" s="7"/>
      <c r="Q116" s="7"/>
      <c r="R116" s="14">
        <f t="shared" ref="R116:R117" si="33">SUM(O116:Q116)</f>
        <v>70000000</v>
      </c>
      <c r="S116" s="15"/>
    </row>
    <row r="117" spans="1:20" ht="67.5" x14ac:dyDescent="0.25">
      <c r="A117" s="169">
        <v>112</v>
      </c>
      <c r="B117" s="29">
        <v>6</v>
      </c>
      <c r="C117" s="8" t="s">
        <v>48</v>
      </c>
      <c r="D117" s="6" t="s">
        <v>430</v>
      </c>
      <c r="E117" s="16" t="s">
        <v>431</v>
      </c>
      <c r="F117" s="6" t="s">
        <v>491</v>
      </c>
      <c r="G117" s="6" t="s">
        <v>22</v>
      </c>
      <c r="H117" s="7" t="s">
        <v>629</v>
      </c>
      <c r="I117" s="9" t="s">
        <v>490</v>
      </c>
      <c r="J117" s="18">
        <v>43495</v>
      </c>
      <c r="K117" s="11">
        <v>177670</v>
      </c>
      <c r="L117" s="12">
        <v>2019680010020</v>
      </c>
      <c r="M117" s="8" t="s">
        <v>23</v>
      </c>
      <c r="N117" s="14">
        <v>601721980</v>
      </c>
      <c r="O117" s="14">
        <v>601721980</v>
      </c>
      <c r="P117" s="14"/>
      <c r="Q117" s="14"/>
      <c r="R117" s="14">
        <f t="shared" si="33"/>
        <v>601721980</v>
      </c>
      <c r="S117" s="6"/>
    </row>
    <row r="118" spans="1:20" ht="33.75" x14ac:dyDescent="0.25">
      <c r="A118" s="169">
        <v>113</v>
      </c>
      <c r="B118" s="4">
        <v>6</v>
      </c>
      <c r="C118" s="8" t="s">
        <v>48</v>
      </c>
      <c r="D118" s="6" t="s">
        <v>171</v>
      </c>
      <c r="E118" s="16" t="s">
        <v>431</v>
      </c>
      <c r="F118" s="81" t="s">
        <v>494</v>
      </c>
      <c r="G118" s="33" t="s">
        <v>28</v>
      </c>
      <c r="H118" s="11" t="s">
        <v>495</v>
      </c>
      <c r="I118" s="9" t="s">
        <v>496</v>
      </c>
      <c r="J118" s="10">
        <v>43223</v>
      </c>
      <c r="K118" s="11">
        <v>116700</v>
      </c>
      <c r="L118" s="12">
        <v>2018680010028</v>
      </c>
      <c r="M118" s="7" t="s">
        <v>23</v>
      </c>
      <c r="N118" s="13">
        <v>4545688275.7600002</v>
      </c>
      <c r="O118" s="14">
        <v>1399543068.76</v>
      </c>
      <c r="P118" s="14"/>
      <c r="Q118" s="95"/>
      <c r="R118" s="14">
        <f>SUM(O118:Q118)</f>
        <v>1399543068.76</v>
      </c>
      <c r="S118" s="141"/>
    </row>
    <row r="119" spans="1:20" s="71" customFormat="1" ht="33.75" x14ac:dyDescent="0.25">
      <c r="A119" s="169">
        <v>114</v>
      </c>
      <c r="B119" s="105">
        <v>4</v>
      </c>
      <c r="C119" s="106" t="s">
        <v>124</v>
      </c>
      <c r="D119" s="107" t="s">
        <v>25</v>
      </c>
      <c r="E119" s="107" t="s">
        <v>26</v>
      </c>
      <c r="F119" s="107" t="s">
        <v>492</v>
      </c>
      <c r="G119" s="107" t="s">
        <v>22</v>
      </c>
      <c r="H119" s="106" t="s">
        <v>630</v>
      </c>
      <c r="I119" s="108" t="s">
        <v>493</v>
      </c>
      <c r="J119" s="109">
        <v>43496</v>
      </c>
      <c r="K119" s="110">
        <v>175586</v>
      </c>
      <c r="L119" s="111">
        <v>2019680010021</v>
      </c>
      <c r="M119" s="106" t="s">
        <v>23</v>
      </c>
      <c r="N119" s="112">
        <v>8172772900.8999996</v>
      </c>
      <c r="O119" s="112">
        <v>8172772900.8999996</v>
      </c>
      <c r="P119" s="112"/>
      <c r="Q119" s="112"/>
      <c r="R119" s="112">
        <f t="shared" ref="R119:R120" si="34">SUM(O119:Q119)</f>
        <v>8172772900.8999996</v>
      </c>
      <c r="S119" s="107"/>
    </row>
    <row r="120" spans="1:20" ht="56.25" x14ac:dyDescent="0.25">
      <c r="A120" s="169">
        <v>115</v>
      </c>
      <c r="B120" s="29">
        <v>2</v>
      </c>
      <c r="C120" s="7" t="s">
        <v>86</v>
      </c>
      <c r="D120" s="6" t="s">
        <v>97</v>
      </c>
      <c r="E120" s="6" t="s">
        <v>88</v>
      </c>
      <c r="F120" s="6" t="s">
        <v>497</v>
      </c>
      <c r="G120" s="6" t="s">
        <v>22</v>
      </c>
      <c r="H120" s="7" t="s">
        <v>631</v>
      </c>
      <c r="I120" s="9" t="s">
        <v>498</v>
      </c>
      <c r="J120" s="10">
        <v>43497</v>
      </c>
      <c r="K120" s="11">
        <v>176452</v>
      </c>
      <c r="L120" s="12">
        <v>2019680010022</v>
      </c>
      <c r="M120" s="8" t="s">
        <v>91</v>
      </c>
      <c r="N120" s="14">
        <v>381361830</v>
      </c>
      <c r="O120" s="14">
        <v>381361830</v>
      </c>
      <c r="P120" s="14"/>
      <c r="Q120" s="14"/>
      <c r="R120" s="14">
        <f t="shared" si="34"/>
        <v>381361830</v>
      </c>
      <c r="S120" s="6"/>
    </row>
    <row r="121" spans="1:20" ht="33.75" x14ac:dyDescent="0.25">
      <c r="A121" s="169">
        <v>116</v>
      </c>
      <c r="B121" s="77">
        <v>1</v>
      </c>
      <c r="C121" s="7" t="s">
        <v>21</v>
      </c>
      <c r="D121" s="6" t="s">
        <v>499</v>
      </c>
      <c r="E121" s="6" t="s">
        <v>500</v>
      </c>
      <c r="F121" s="6" t="s">
        <v>501</v>
      </c>
      <c r="G121" s="15" t="s">
        <v>30</v>
      </c>
      <c r="H121" s="14" t="s">
        <v>632</v>
      </c>
      <c r="I121" s="9" t="s">
        <v>502</v>
      </c>
      <c r="J121" s="10">
        <v>43215</v>
      </c>
      <c r="K121" s="7">
        <v>113012</v>
      </c>
      <c r="L121" s="12">
        <v>2018680010024</v>
      </c>
      <c r="M121" s="7" t="s">
        <v>23</v>
      </c>
      <c r="N121" s="75">
        <v>3990471620.0799999</v>
      </c>
      <c r="O121" s="75">
        <v>2090247039.0899999</v>
      </c>
      <c r="P121" s="30"/>
      <c r="Q121" s="30"/>
      <c r="R121" s="14">
        <f t="shared" ref="R121" si="35">SUM(O121:Q121)</f>
        <v>2090247039.0899999</v>
      </c>
      <c r="S121" s="146"/>
    </row>
    <row r="122" spans="1:20" ht="56.25" x14ac:dyDescent="0.25">
      <c r="A122" s="169">
        <v>117</v>
      </c>
      <c r="B122" s="83">
        <v>6</v>
      </c>
      <c r="C122" s="84" t="s">
        <v>48</v>
      </c>
      <c r="D122" s="6" t="s">
        <v>199</v>
      </c>
      <c r="E122" s="6" t="s">
        <v>200</v>
      </c>
      <c r="F122" s="6" t="s">
        <v>505</v>
      </c>
      <c r="G122" s="6" t="s">
        <v>22</v>
      </c>
      <c r="H122" s="7" t="s">
        <v>633</v>
      </c>
      <c r="I122" s="9" t="s">
        <v>503</v>
      </c>
      <c r="J122" s="10">
        <v>43500</v>
      </c>
      <c r="K122" s="11">
        <v>172618</v>
      </c>
      <c r="L122" s="12">
        <v>2019680010024</v>
      </c>
      <c r="M122" s="7" t="s">
        <v>23</v>
      </c>
      <c r="N122" s="14">
        <v>1111028032.95</v>
      </c>
      <c r="O122" s="14">
        <v>1111028032.95</v>
      </c>
      <c r="P122" s="14"/>
      <c r="Q122" s="14"/>
      <c r="R122" s="14">
        <f>SUM(O122:Q122)</f>
        <v>1111028032.95</v>
      </c>
      <c r="S122" s="6"/>
    </row>
    <row r="123" spans="1:20" ht="101.25" x14ac:dyDescent="0.25">
      <c r="A123" s="169">
        <v>118</v>
      </c>
      <c r="B123" s="77" t="s">
        <v>507</v>
      </c>
      <c r="C123" s="7" t="s">
        <v>508</v>
      </c>
      <c r="D123" s="100" t="s">
        <v>509</v>
      </c>
      <c r="E123" s="6" t="s">
        <v>510</v>
      </c>
      <c r="F123" s="6" t="s">
        <v>506</v>
      </c>
      <c r="G123" s="6" t="s">
        <v>22</v>
      </c>
      <c r="H123" s="7" t="s">
        <v>634</v>
      </c>
      <c r="I123" s="9" t="s">
        <v>504</v>
      </c>
      <c r="J123" s="10">
        <v>43500</v>
      </c>
      <c r="K123" s="11">
        <v>178181</v>
      </c>
      <c r="L123" s="12">
        <v>2019680010023</v>
      </c>
      <c r="M123" s="7" t="s">
        <v>288</v>
      </c>
      <c r="N123" s="14">
        <v>1500000000</v>
      </c>
      <c r="O123" s="14">
        <v>1500000000</v>
      </c>
      <c r="P123" s="14"/>
      <c r="Q123" s="14"/>
      <c r="R123" s="14">
        <f>SUM(O123:Q123)</f>
        <v>1500000000</v>
      </c>
      <c r="S123" s="6"/>
    </row>
    <row r="124" spans="1:20" ht="67.5" x14ac:dyDescent="0.25">
      <c r="A124" s="169">
        <v>119</v>
      </c>
      <c r="B124" s="29">
        <v>3</v>
      </c>
      <c r="C124" s="7" t="s">
        <v>511</v>
      </c>
      <c r="D124" s="6" t="s">
        <v>367</v>
      </c>
      <c r="E124" s="6" t="s">
        <v>703</v>
      </c>
      <c r="F124" s="6" t="s">
        <v>769</v>
      </c>
      <c r="G124" s="33" t="s">
        <v>28</v>
      </c>
      <c r="H124" s="7" t="s">
        <v>512</v>
      </c>
      <c r="I124" s="9" t="s">
        <v>513</v>
      </c>
      <c r="J124" s="10">
        <v>43183</v>
      </c>
      <c r="K124" s="11">
        <v>108970</v>
      </c>
      <c r="L124" s="12">
        <v>2018680010019</v>
      </c>
      <c r="M124" s="7" t="s">
        <v>288</v>
      </c>
      <c r="N124" s="14">
        <v>915000000</v>
      </c>
      <c r="O124" s="14">
        <v>415000000</v>
      </c>
      <c r="P124" s="14"/>
      <c r="Q124" s="14"/>
      <c r="R124" s="14">
        <f>SUM(O124:Q124)</f>
        <v>415000000</v>
      </c>
      <c r="S124" s="148"/>
    </row>
    <row r="125" spans="1:20" ht="56.25" x14ac:dyDescent="0.25">
      <c r="A125" s="169">
        <v>120</v>
      </c>
      <c r="B125" s="4">
        <v>2</v>
      </c>
      <c r="C125" s="8" t="s">
        <v>86</v>
      </c>
      <c r="D125" s="16" t="s">
        <v>160</v>
      </c>
      <c r="E125" s="16" t="s">
        <v>349</v>
      </c>
      <c r="F125" s="6" t="s">
        <v>528</v>
      </c>
      <c r="G125" s="33" t="s">
        <v>28</v>
      </c>
      <c r="H125" s="8" t="s">
        <v>635</v>
      </c>
      <c r="I125" s="17" t="s">
        <v>529</v>
      </c>
      <c r="J125" s="18">
        <v>42621</v>
      </c>
      <c r="K125" s="19">
        <v>7034</v>
      </c>
      <c r="L125" s="19">
        <v>2017680010102</v>
      </c>
      <c r="M125" s="5" t="s">
        <v>235</v>
      </c>
      <c r="N125" s="13">
        <v>441399000</v>
      </c>
      <c r="O125" s="75">
        <v>8277000</v>
      </c>
      <c r="P125" s="75">
        <v>117938000</v>
      </c>
      <c r="Q125" s="75"/>
      <c r="R125" s="75">
        <f t="shared" ref="R125" si="36">SUM(O125:Q125)</f>
        <v>126215000</v>
      </c>
      <c r="S125" s="156"/>
    </row>
    <row r="126" spans="1:20" ht="78.75" x14ac:dyDescent="0.25">
      <c r="A126" s="169">
        <v>121</v>
      </c>
      <c r="B126" s="114">
        <v>4</v>
      </c>
      <c r="C126" s="115" t="s">
        <v>124</v>
      </c>
      <c r="D126" s="116" t="s">
        <v>104</v>
      </c>
      <c r="E126" s="117" t="s">
        <v>463</v>
      </c>
      <c r="F126" s="117" t="s">
        <v>520</v>
      </c>
      <c r="G126" s="144" t="s">
        <v>35</v>
      </c>
      <c r="H126" s="115" t="s">
        <v>521</v>
      </c>
      <c r="I126" s="118" t="s">
        <v>522</v>
      </c>
      <c r="J126" s="119">
        <v>42863</v>
      </c>
      <c r="K126" s="120">
        <v>19911</v>
      </c>
      <c r="L126" s="121">
        <v>2017680010166</v>
      </c>
      <c r="M126" s="122" t="s">
        <v>128</v>
      </c>
      <c r="N126" s="75">
        <v>536800000</v>
      </c>
      <c r="O126" s="75">
        <v>100000000</v>
      </c>
      <c r="P126" s="75"/>
      <c r="Q126" s="75"/>
      <c r="R126" s="75">
        <f t="shared" ref="R126" si="37">SUM(O126:Q126)</f>
        <v>100000000</v>
      </c>
      <c r="S126" s="157"/>
    </row>
    <row r="127" spans="1:20" ht="45" x14ac:dyDescent="0.25">
      <c r="A127" s="169">
        <v>122</v>
      </c>
      <c r="B127" s="4">
        <v>2</v>
      </c>
      <c r="C127" s="8" t="s">
        <v>86</v>
      </c>
      <c r="D127" s="33" t="s">
        <v>160</v>
      </c>
      <c r="E127" s="16" t="s">
        <v>349</v>
      </c>
      <c r="F127" s="6" t="s">
        <v>518</v>
      </c>
      <c r="G127" s="33" t="s">
        <v>28</v>
      </c>
      <c r="H127" s="8" t="s">
        <v>637</v>
      </c>
      <c r="I127" s="17" t="s">
        <v>519</v>
      </c>
      <c r="J127" s="18">
        <v>42612</v>
      </c>
      <c r="K127" s="19">
        <v>6297</v>
      </c>
      <c r="L127" s="19">
        <v>2017680010059</v>
      </c>
      <c r="M127" s="5" t="s">
        <v>235</v>
      </c>
      <c r="N127" s="13">
        <v>247502980</v>
      </c>
      <c r="O127" s="14">
        <v>30030000</v>
      </c>
      <c r="P127" s="75">
        <v>54185980</v>
      </c>
      <c r="Q127" s="75"/>
      <c r="R127" s="113">
        <f>SUM(O127:Q127)</f>
        <v>84215980</v>
      </c>
      <c r="S127" s="146"/>
    </row>
    <row r="128" spans="1:20" s="71" customFormat="1" ht="90" x14ac:dyDescent="0.25">
      <c r="A128" s="169">
        <v>123</v>
      </c>
      <c r="B128" s="77" t="s">
        <v>507</v>
      </c>
      <c r="C128" s="7" t="s">
        <v>508</v>
      </c>
      <c r="D128" s="6" t="s">
        <v>532</v>
      </c>
      <c r="E128" s="6" t="s">
        <v>533</v>
      </c>
      <c r="F128" s="6" t="s">
        <v>531</v>
      </c>
      <c r="G128" s="6" t="s">
        <v>22</v>
      </c>
      <c r="H128" s="7" t="s">
        <v>638</v>
      </c>
      <c r="I128" s="9" t="s">
        <v>530</v>
      </c>
      <c r="J128" s="10">
        <v>43502</v>
      </c>
      <c r="K128" s="11">
        <v>165300</v>
      </c>
      <c r="L128" s="12">
        <v>2019680010025</v>
      </c>
      <c r="M128" s="7" t="s">
        <v>288</v>
      </c>
      <c r="N128" s="14">
        <v>800000000</v>
      </c>
      <c r="O128" s="14">
        <v>800000000</v>
      </c>
      <c r="P128" s="14"/>
      <c r="Q128" s="14"/>
      <c r="R128" s="14">
        <f>SUM(O128:Q128)</f>
        <v>800000000</v>
      </c>
      <c r="S128" s="6"/>
    </row>
    <row r="129" spans="1:19" ht="56.25" x14ac:dyDescent="0.25">
      <c r="A129" s="169">
        <v>124</v>
      </c>
      <c r="B129" s="4">
        <v>2</v>
      </c>
      <c r="C129" s="8" t="s">
        <v>86</v>
      </c>
      <c r="D129" s="6" t="s">
        <v>112</v>
      </c>
      <c r="E129" s="16" t="s">
        <v>486</v>
      </c>
      <c r="F129" s="6" t="s">
        <v>534</v>
      </c>
      <c r="G129" s="33" t="s">
        <v>28</v>
      </c>
      <c r="H129" s="8" t="s">
        <v>535</v>
      </c>
      <c r="I129" s="17" t="s">
        <v>536</v>
      </c>
      <c r="J129" s="18">
        <v>42594</v>
      </c>
      <c r="K129" s="19">
        <v>5912</v>
      </c>
      <c r="L129" s="19">
        <v>2017680010047</v>
      </c>
      <c r="M129" s="8" t="s">
        <v>235</v>
      </c>
      <c r="N129" s="13">
        <v>151754000</v>
      </c>
      <c r="O129" s="14"/>
      <c r="P129" s="14">
        <v>20000000</v>
      </c>
      <c r="Q129" s="14"/>
      <c r="R129" s="14">
        <f>SUM(P129:Q129)</f>
        <v>20000000</v>
      </c>
      <c r="S129" s="146"/>
    </row>
    <row r="130" spans="1:19" ht="67.5" x14ac:dyDescent="0.25">
      <c r="A130" s="169">
        <v>125</v>
      </c>
      <c r="B130" s="29">
        <v>1</v>
      </c>
      <c r="C130" s="7" t="s">
        <v>21</v>
      </c>
      <c r="D130" s="81" t="s">
        <v>120</v>
      </c>
      <c r="E130" s="81" t="s">
        <v>547</v>
      </c>
      <c r="F130" s="16" t="s">
        <v>771</v>
      </c>
      <c r="G130" s="33" t="s">
        <v>28</v>
      </c>
      <c r="H130" s="8" t="s">
        <v>548</v>
      </c>
      <c r="I130" s="9" t="s">
        <v>549</v>
      </c>
      <c r="J130" s="18">
        <v>43322</v>
      </c>
      <c r="K130" s="19">
        <v>133341</v>
      </c>
      <c r="L130" s="12">
        <v>2018680010060</v>
      </c>
      <c r="M130" s="98" t="s">
        <v>23</v>
      </c>
      <c r="N130" s="75">
        <v>1269036943.02</v>
      </c>
      <c r="O130" s="75">
        <v>1003521103.02</v>
      </c>
      <c r="P130" s="30"/>
      <c r="Q130" s="30"/>
      <c r="R130" s="14">
        <f>SUM(O130:Q130)</f>
        <v>1003521103.02</v>
      </c>
      <c r="S130" s="147"/>
    </row>
    <row r="131" spans="1:19" ht="67.5" x14ac:dyDescent="0.25">
      <c r="A131" s="169">
        <v>126</v>
      </c>
      <c r="B131" s="77">
        <v>4</v>
      </c>
      <c r="C131" s="7" t="s">
        <v>124</v>
      </c>
      <c r="D131" s="81" t="s">
        <v>104</v>
      </c>
      <c r="E131" s="6" t="s">
        <v>440</v>
      </c>
      <c r="F131" s="6" t="s">
        <v>537</v>
      </c>
      <c r="G131" s="33" t="s">
        <v>28</v>
      </c>
      <c r="H131" s="8" t="s">
        <v>823</v>
      </c>
      <c r="I131" s="9" t="s">
        <v>538</v>
      </c>
      <c r="J131" s="10">
        <v>43258</v>
      </c>
      <c r="K131" s="11">
        <v>121589</v>
      </c>
      <c r="L131" s="12">
        <v>2018680010040</v>
      </c>
      <c r="M131" s="8" t="s">
        <v>128</v>
      </c>
      <c r="N131" s="13">
        <v>200000000</v>
      </c>
      <c r="O131" s="14">
        <v>100000000</v>
      </c>
      <c r="P131" s="14"/>
      <c r="Q131" s="14"/>
      <c r="R131" s="14">
        <f t="shared" ref="R131" si="38">SUM(O131:Q131)</f>
        <v>100000000</v>
      </c>
      <c r="S131" s="146"/>
    </row>
    <row r="132" spans="1:19" ht="45" x14ac:dyDescent="0.25">
      <c r="A132" s="169">
        <v>127</v>
      </c>
      <c r="B132" s="4">
        <v>4</v>
      </c>
      <c r="C132" s="8" t="s">
        <v>124</v>
      </c>
      <c r="D132" s="16" t="s">
        <v>233</v>
      </c>
      <c r="E132" s="6" t="s">
        <v>543</v>
      </c>
      <c r="F132" s="6" t="s">
        <v>544</v>
      </c>
      <c r="G132" s="33" t="s">
        <v>28</v>
      </c>
      <c r="H132" s="8" t="s">
        <v>545</v>
      </c>
      <c r="I132" s="17" t="s">
        <v>546</v>
      </c>
      <c r="J132" s="18">
        <v>42578</v>
      </c>
      <c r="K132" s="19">
        <v>5914</v>
      </c>
      <c r="L132" s="19">
        <v>2017680010044</v>
      </c>
      <c r="M132" s="8" t="s">
        <v>235</v>
      </c>
      <c r="N132" s="13">
        <v>1139465000</v>
      </c>
      <c r="O132" s="75">
        <v>150000000</v>
      </c>
      <c r="P132" s="75">
        <v>162992000</v>
      </c>
      <c r="Q132" s="75"/>
      <c r="R132" s="75">
        <f>SUM(O132:Q132)</f>
        <v>312992000</v>
      </c>
      <c r="S132" s="146"/>
    </row>
    <row r="133" spans="1:19" ht="67.5" x14ac:dyDescent="0.25">
      <c r="A133" s="169">
        <v>128</v>
      </c>
      <c r="B133" s="28">
        <v>1</v>
      </c>
      <c r="C133" s="8" t="s">
        <v>21</v>
      </c>
      <c r="D133" s="16" t="s">
        <v>539</v>
      </c>
      <c r="E133" s="81" t="s">
        <v>405</v>
      </c>
      <c r="F133" s="81" t="s">
        <v>540</v>
      </c>
      <c r="G133" s="15" t="s">
        <v>35</v>
      </c>
      <c r="H133" s="11" t="s">
        <v>541</v>
      </c>
      <c r="I133" s="82" t="s">
        <v>542</v>
      </c>
      <c r="J133" s="18">
        <v>42992</v>
      </c>
      <c r="K133" s="19">
        <v>41289</v>
      </c>
      <c r="L133" s="19">
        <v>2017680010250</v>
      </c>
      <c r="M133" s="8" t="s">
        <v>128</v>
      </c>
      <c r="N133" s="75">
        <v>434000000</v>
      </c>
      <c r="O133" s="75">
        <v>113000000</v>
      </c>
      <c r="P133" s="30"/>
      <c r="Q133" s="30"/>
      <c r="R133" s="14">
        <f>SUBTOTAL(9,O133:Q133)</f>
        <v>113000000</v>
      </c>
      <c r="S133" s="147"/>
    </row>
    <row r="134" spans="1:19" ht="78.75" x14ac:dyDescent="0.25">
      <c r="A134" s="169">
        <v>129</v>
      </c>
      <c r="B134" s="4">
        <v>4</v>
      </c>
      <c r="C134" s="8" t="s">
        <v>124</v>
      </c>
      <c r="D134" s="33" t="s">
        <v>233</v>
      </c>
      <c r="E134" s="16" t="s">
        <v>556</v>
      </c>
      <c r="F134" s="6" t="s">
        <v>557</v>
      </c>
      <c r="G134" s="33" t="s">
        <v>28</v>
      </c>
      <c r="H134" s="8" t="s">
        <v>558</v>
      </c>
      <c r="I134" s="17" t="s">
        <v>559</v>
      </c>
      <c r="J134" s="18">
        <v>42621</v>
      </c>
      <c r="K134" s="19">
        <v>6252</v>
      </c>
      <c r="L134" s="19">
        <v>2017680010056</v>
      </c>
      <c r="M134" s="8" t="s">
        <v>235</v>
      </c>
      <c r="N134" s="13">
        <v>656112000</v>
      </c>
      <c r="O134" s="75">
        <v>164365000</v>
      </c>
      <c r="P134" s="75">
        <v>46056000</v>
      </c>
      <c r="Q134" s="75"/>
      <c r="R134" s="75">
        <f>SUM(O134:Q134)</f>
        <v>210421000</v>
      </c>
      <c r="S134" s="146"/>
    </row>
    <row r="135" spans="1:19" ht="56.25" x14ac:dyDescent="0.25">
      <c r="A135" s="169">
        <v>130</v>
      </c>
      <c r="B135" s="4">
        <v>2</v>
      </c>
      <c r="C135" s="8" t="s">
        <v>86</v>
      </c>
      <c r="D135" s="6" t="s">
        <v>112</v>
      </c>
      <c r="E135" s="16" t="s">
        <v>203</v>
      </c>
      <c r="F135" s="6" t="s">
        <v>560</v>
      </c>
      <c r="G135" s="15" t="s">
        <v>30</v>
      </c>
      <c r="H135" s="8" t="s">
        <v>824</v>
      </c>
      <c r="I135" s="17" t="s">
        <v>561</v>
      </c>
      <c r="J135" s="18">
        <v>42760</v>
      </c>
      <c r="K135" s="19">
        <v>6361</v>
      </c>
      <c r="L135" s="19">
        <v>2017680010061</v>
      </c>
      <c r="M135" s="8" t="s">
        <v>235</v>
      </c>
      <c r="N135" s="13">
        <v>94110000</v>
      </c>
      <c r="O135" s="14"/>
      <c r="P135" s="14">
        <v>30000000</v>
      </c>
      <c r="Q135" s="14"/>
      <c r="R135" s="14">
        <f>SUM(P135:Q135)</f>
        <v>30000000</v>
      </c>
      <c r="S135" s="6"/>
    </row>
    <row r="136" spans="1:19" ht="45" x14ac:dyDescent="0.25">
      <c r="A136" s="169">
        <v>131</v>
      </c>
      <c r="B136" s="29">
        <v>4</v>
      </c>
      <c r="C136" s="7" t="s">
        <v>124</v>
      </c>
      <c r="D136" s="6" t="s">
        <v>233</v>
      </c>
      <c r="E136" s="6" t="s">
        <v>543</v>
      </c>
      <c r="F136" s="6" t="s">
        <v>562</v>
      </c>
      <c r="G136" s="33" t="s">
        <v>28</v>
      </c>
      <c r="H136" s="7" t="s">
        <v>563</v>
      </c>
      <c r="I136" s="9" t="s">
        <v>564</v>
      </c>
      <c r="J136" s="10">
        <v>42578</v>
      </c>
      <c r="K136" s="12">
        <v>7234</v>
      </c>
      <c r="L136" s="12">
        <v>2017680010112</v>
      </c>
      <c r="M136" s="7" t="s">
        <v>235</v>
      </c>
      <c r="N136" s="14">
        <v>662299000</v>
      </c>
      <c r="O136" s="75">
        <v>107656000</v>
      </c>
      <c r="P136" s="75">
        <v>71841000</v>
      </c>
      <c r="Q136" s="75"/>
      <c r="R136" s="75">
        <f>SUM(O136:Q136)</f>
        <v>179497000</v>
      </c>
      <c r="S136" s="146"/>
    </row>
    <row r="137" spans="1:19" ht="45" x14ac:dyDescent="0.25">
      <c r="A137" s="169">
        <v>132</v>
      </c>
      <c r="B137" s="4">
        <v>2</v>
      </c>
      <c r="C137" s="8" t="s">
        <v>86</v>
      </c>
      <c r="D137" s="16" t="s">
        <v>112</v>
      </c>
      <c r="E137" s="16" t="s">
        <v>150</v>
      </c>
      <c r="F137" s="6" t="s">
        <v>565</v>
      </c>
      <c r="G137" s="33" t="s">
        <v>28</v>
      </c>
      <c r="H137" s="8" t="s">
        <v>639</v>
      </c>
      <c r="I137" s="17" t="s">
        <v>566</v>
      </c>
      <c r="J137" s="18">
        <v>42593</v>
      </c>
      <c r="K137" s="19">
        <v>6212</v>
      </c>
      <c r="L137" s="19">
        <v>2017680010052</v>
      </c>
      <c r="M137" s="5" t="s">
        <v>235</v>
      </c>
      <c r="N137" s="13">
        <v>398701000</v>
      </c>
      <c r="O137" s="75">
        <v>10000000</v>
      </c>
      <c r="P137" s="75">
        <v>75000000</v>
      </c>
      <c r="Q137" s="75"/>
      <c r="R137" s="75">
        <f>SUBTOTAL(9,O137:Q137)</f>
        <v>85000000</v>
      </c>
      <c r="S137" s="146"/>
    </row>
    <row r="138" spans="1:19" ht="45" x14ac:dyDescent="0.25">
      <c r="A138" s="169">
        <v>133</v>
      </c>
      <c r="B138" s="4">
        <v>4</v>
      </c>
      <c r="C138" s="7" t="s">
        <v>124</v>
      </c>
      <c r="D138" s="6" t="s">
        <v>598</v>
      </c>
      <c r="E138" s="6" t="s">
        <v>599</v>
      </c>
      <c r="F138" s="6" t="s">
        <v>600</v>
      </c>
      <c r="G138" s="145" t="s">
        <v>35</v>
      </c>
      <c r="H138" s="11" t="s">
        <v>825</v>
      </c>
      <c r="I138" s="9" t="s">
        <v>601</v>
      </c>
      <c r="J138" s="10">
        <v>43245</v>
      </c>
      <c r="K138" s="11">
        <v>118877</v>
      </c>
      <c r="L138" s="12">
        <v>2018680010034</v>
      </c>
      <c r="M138" s="11" t="s">
        <v>288</v>
      </c>
      <c r="N138" s="75">
        <v>1882133809.8900001</v>
      </c>
      <c r="O138" s="75">
        <v>570957422.79999995</v>
      </c>
      <c r="P138" s="94"/>
      <c r="Q138" s="95"/>
      <c r="R138" s="96">
        <f t="shared" ref="R138" si="39">SUM(O138:Q138)</f>
        <v>570957422.79999995</v>
      </c>
      <c r="S138" s="158" t="s">
        <v>602</v>
      </c>
    </row>
    <row r="139" spans="1:19" ht="56.25" customHeight="1" x14ac:dyDescent="0.25">
      <c r="A139" s="169">
        <v>134</v>
      </c>
      <c r="B139" s="77">
        <v>1</v>
      </c>
      <c r="C139" s="8" t="s">
        <v>31</v>
      </c>
      <c r="D139" s="6" t="s">
        <v>575</v>
      </c>
      <c r="E139" s="6" t="s">
        <v>576</v>
      </c>
      <c r="F139" s="6" t="s">
        <v>744</v>
      </c>
      <c r="G139" s="6" t="s">
        <v>22</v>
      </c>
      <c r="H139" s="7" t="s">
        <v>640</v>
      </c>
      <c r="I139" s="9" t="s">
        <v>577</v>
      </c>
      <c r="J139" s="10">
        <v>43508</v>
      </c>
      <c r="K139" s="11">
        <v>175063</v>
      </c>
      <c r="L139" s="12">
        <v>2019680010028</v>
      </c>
      <c r="M139" s="8" t="s">
        <v>38</v>
      </c>
      <c r="N139" s="75">
        <v>524227250</v>
      </c>
      <c r="O139" s="75">
        <v>524227250</v>
      </c>
      <c r="P139" s="30"/>
      <c r="Q139" s="75"/>
      <c r="R139" s="14">
        <f>SUM(O139:Q139)</f>
        <v>524227250</v>
      </c>
      <c r="S139" s="146"/>
    </row>
    <row r="140" spans="1:19" ht="123.75" x14ac:dyDescent="0.25">
      <c r="A140" s="169">
        <v>135</v>
      </c>
      <c r="B140" s="77" t="s">
        <v>581</v>
      </c>
      <c r="C140" s="8" t="s">
        <v>580</v>
      </c>
      <c r="D140" s="7" t="s">
        <v>582</v>
      </c>
      <c r="E140" s="6" t="s">
        <v>583</v>
      </c>
      <c r="F140" s="6" t="s">
        <v>579</v>
      </c>
      <c r="G140" s="6" t="s">
        <v>22</v>
      </c>
      <c r="H140" s="7" t="s">
        <v>634</v>
      </c>
      <c r="I140" s="9" t="s">
        <v>578</v>
      </c>
      <c r="J140" s="10">
        <v>43508</v>
      </c>
      <c r="K140" s="11">
        <v>179202</v>
      </c>
      <c r="L140" s="12">
        <v>2019680010027</v>
      </c>
      <c r="M140" s="7" t="s">
        <v>288</v>
      </c>
      <c r="N140" s="75">
        <v>1500000000</v>
      </c>
      <c r="O140" s="75">
        <v>1500000000</v>
      </c>
      <c r="P140" s="30"/>
      <c r="Q140" s="75"/>
      <c r="R140" s="14">
        <f>SUM(O140:Q140)</f>
        <v>1500000000</v>
      </c>
      <c r="S140" s="146"/>
    </row>
    <row r="141" spans="1:19" ht="33.75" x14ac:dyDescent="0.25">
      <c r="A141" s="169">
        <v>136</v>
      </c>
      <c r="B141" s="77">
        <v>6</v>
      </c>
      <c r="C141" s="84" t="s">
        <v>48</v>
      </c>
      <c r="D141" s="6" t="s">
        <v>171</v>
      </c>
      <c r="E141" s="16" t="s">
        <v>318</v>
      </c>
      <c r="F141" s="6" t="s">
        <v>585</v>
      </c>
      <c r="G141" s="6" t="s">
        <v>22</v>
      </c>
      <c r="H141" s="7" t="s">
        <v>641</v>
      </c>
      <c r="I141" s="9" t="s">
        <v>584</v>
      </c>
      <c r="J141" s="10">
        <v>43508</v>
      </c>
      <c r="K141" s="11">
        <v>174474</v>
      </c>
      <c r="L141" s="12">
        <v>2019680010026</v>
      </c>
      <c r="M141" s="7" t="s">
        <v>23</v>
      </c>
      <c r="N141" s="75">
        <v>14381722157.17</v>
      </c>
      <c r="O141" s="75">
        <v>14381722157.17</v>
      </c>
      <c r="P141" s="30"/>
      <c r="Q141" s="75"/>
      <c r="R141" s="14">
        <f>SUM(O141:Q141)</f>
        <v>14381722157.17</v>
      </c>
      <c r="S141" s="146"/>
    </row>
    <row r="142" spans="1:19" ht="45" x14ac:dyDescent="0.25">
      <c r="A142" s="169">
        <v>137</v>
      </c>
      <c r="B142" s="4">
        <v>1</v>
      </c>
      <c r="C142" s="8" t="s">
        <v>31</v>
      </c>
      <c r="D142" s="6" t="s">
        <v>104</v>
      </c>
      <c r="E142" s="16" t="s">
        <v>40</v>
      </c>
      <c r="F142" s="6" t="s">
        <v>105</v>
      </c>
      <c r="G142" s="33" t="s">
        <v>35</v>
      </c>
      <c r="H142" s="8" t="s">
        <v>106</v>
      </c>
      <c r="I142" s="17" t="s">
        <v>107</v>
      </c>
      <c r="J142" s="10">
        <v>43426</v>
      </c>
      <c r="K142" s="19">
        <v>6525</v>
      </c>
      <c r="L142" s="19">
        <v>2017680010072</v>
      </c>
      <c r="M142" s="8" t="s">
        <v>46</v>
      </c>
      <c r="N142" s="13">
        <v>2674438052.2199998</v>
      </c>
      <c r="O142" s="14">
        <v>1222966734</v>
      </c>
      <c r="P142" s="14"/>
      <c r="Q142" s="14"/>
      <c r="R142" s="14">
        <f t="shared" ref="R142" si="40">SUM(O142:Q142)</f>
        <v>1222966734</v>
      </c>
      <c r="S142" s="147" t="s">
        <v>595</v>
      </c>
    </row>
    <row r="143" spans="1:19" ht="56.25" x14ac:dyDescent="0.25">
      <c r="A143" s="169">
        <v>138</v>
      </c>
      <c r="B143" s="77" t="s">
        <v>452</v>
      </c>
      <c r="C143" s="7" t="s">
        <v>453</v>
      </c>
      <c r="D143" s="6" t="s">
        <v>454</v>
      </c>
      <c r="E143" s="16" t="s">
        <v>455</v>
      </c>
      <c r="F143" s="16" t="s">
        <v>592</v>
      </c>
      <c r="G143" s="33" t="s">
        <v>35</v>
      </c>
      <c r="H143" s="8" t="s">
        <v>593</v>
      </c>
      <c r="I143" s="9" t="s">
        <v>594</v>
      </c>
      <c r="J143" s="18">
        <v>43326</v>
      </c>
      <c r="K143" s="19">
        <v>135010</v>
      </c>
      <c r="L143" s="12">
        <v>2018680010061</v>
      </c>
      <c r="M143" s="98" t="s">
        <v>23</v>
      </c>
      <c r="N143" s="13">
        <v>3029542544.9000001</v>
      </c>
      <c r="O143" s="14">
        <v>356686122.20999998</v>
      </c>
      <c r="P143" s="14"/>
      <c r="Q143" s="14"/>
      <c r="R143" s="14">
        <f>SUM(O143:Q143)</f>
        <v>356686122.20999998</v>
      </c>
      <c r="S143" s="147"/>
    </row>
    <row r="144" spans="1:19" ht="331.5" customHeight="1" x14ac:dyDescent="0.25">
      <c r="A144" s="169">
        <v>139</v>
      </c>
      <c r="B144" s="29">
        <v>4</v>
      </c>
      <c r="C144" s="123" t="s">
        <v>124</v>
      </c>
      <c r="D144" s="124" t="s">
        <v>138</v>
      </c>
      <c r="E144" s="123" t="s">
        <v>134</v>
      </c>
      <c r="F144" s="81" t="s">
        <v>596</v>
      </c>
      <c r="G144" s="33" t="s">
        <v>28</v>
      </c>
      <c r="H144" s="125" t="s">
        <v>642</v>
      </c>
      <c r="I144" s="126" t="s">
        <v>597</v>
      </c>
      <c r="J144" s="127">
        <v>42690</v>
      </c>
      <c r="K144" s="11">
        <v>31518</v>
      </c>
      <c r="L144" s="128">
        <v>2017680010184</v>
      </c>
      <c r="M144" s="123" t="s">
        <v>23</v>
      </c>
      <c r="N144" s="75">
        <v>2643917700.7399998</v>
      </c>
      <c r="O144" s="75">
        <v>77603266.180000007</v>
      </c>
      <c r="P144" s="30"/>
      <c r="Q144" s="75"/>
      <c r="R144" s="30">
        <f>SUM(O144:Q144)</f>
        <v>77603266.180000007</v>
      </c>
      <c r="S144" s="147"/>
    </row>
    <row r="145" spans="1:20" ht="45" x14ac:dyDescent="0.25">
      <c r="A145" s="169">
        <v>140</v>
      </c>
      <c r="B145" s="77">
        <v>6</v>
      </c>
      <c r="C145" s="84" t="s">
        <v>48</v>
      </c>
      <c r="D145" s="124" t="s">
        <v>199</v>
      </c>
      <c r="E145" s="123" t="s">
        <v>645</v>
      </c>
      <c r="F145" s="81" t="s">
        <v>644</v>
      </c>
      <c r="G145" s="33" t="s">
        <v>22</v>
      </c>
      <c r="H145" s="125" t="s">
        <v>826</v>
      </c>
      <c r="I145" s="9" t="s">
        <v>643</v>
      </c>
      <c r="J145" s="10">
        <v>43511</v>
      </c>
      <c r="K145" s="11">
        <v>176728</v>
      </c>
      <c r="L145" s="12">
        <v>2019680010029</v>
      </c>
      <c r="M145" s="123" t="s">
        <v>23</v>
      </c>
      <c r="N145" s="75">
        <v>152500000</v>
      </c>
      <c r="O145" s="75"/>
      <c r="P145" s="30">
        <v>152500000</v>
      </c>
      <c r="Q145" s="75"/>
      <c r="R145" s="30">
        <f>SUM(P145:Q145)</f>
        <v>152500000</v>
      </c>
      <c r="S145" s="147"/>
    </row>
    <row r="146" spans="1:20" ht="78.75" x14ac:dyDescent="0.25">
      <c r="A146" s="169">
        <v>141</v>
      </c>
      <c r="B146" s="28">
        <v>1</v>
      </c>
      <c r="C146" s="8" t="s">
        <v>21</v>
      </c>
      <c r="D146" s="16" t="s">
        <v>32</v>
      </c>
      <c r="E146" s="16" t="s">
        <v>500</v>
      </c>
      <c r="F146" s="81" t="s">
        <v>648</v>
      </c>
      <c r="G146" s="33" t="s">
        <v>35</v>
      </c>
      <c r="H146" s="11" t="s">
        <v>651</v>
      </c>
      <c r="I146" s="9" t="s">
        <v>649</v>
      </c>
      <c r="J146" s="18">
        <v>43300</v>
      </c>
      <c r="K146" s="19">
        <v>131365</v>
      </c>
      <c r="L146" s="12">
        <v>2018680010058</v>
      </c>
      <c r="M146" s="8" t="s">
        <v>23</v>
      </c>
      <c r="N146" s="75">
        <v>2592251886.5799999</v>
      </c>
      <c r="O146" s="75">
        <v>700310704.25999999</v>
      </c>
      <c r="P146" s="30"/>
      <c r="Q146" s="30"/>
      <c r="R146" s="14">
        <f>SUM(O146:Q146)</f>
        <v>700310704.25999999</v>
      </c>
      <c r="S146" s="147"/>
    </row>
    <row r="147" spans="1:20" ht="45" x14ac:dyDescent="0.25">
      <c r="A147" s="169">
        <v>142</v>
      </c>
      <c r="B147" s="29">
        <v>4</v>
      </c>
      <c r="C147" s="123" t="s">
        <v>124</v>
      </c>
      <c r="D147" s="6" t="s">
        <v>25</v>
      </c>
      <c r="E147" s="6" t="s">
        <v>26</v>
      </c>
      <c r="F147" s="81" t="s">
        <v>647</v>
      </c>
      <c r="G147" s="33" t="s">
        <v>22</v>
      </c>
      <c r="H147" s="125" t="s">
        <v>650</v>
      </c>
      <c r="I147" s="9" t="s">
        <v>646</v>
      </c>
      <c r="J147" s="10">
        <v>43511</v>
      </c>
      <c r="K147" s="11">
        <v>178366</v>
      </c>
      <c r="L147" s="12">
        <v>2019680010030</v>
      </c>
      <c r="M147" s="123" t="s">
        <v>23</v>
      </c>
      <c r="N147" s="75">
        <v>2964989883</v>
      </c>
      <c r="O147" s="75">
        <v>2964989883</v>
      </c>
      <c r="P147" s="30"/>
      <c r="Q147" s="75"/>
      <c r="R147" s="30">
        <f>SUM(O147:Q147)</f>
        <v>2964989883</v>
      </c>
      <c r="S147" s="147"/>
    </row>
    <row r="148" spans="1:20" ht="45" x14ac:dyDescent="0.25">
      <c r="A148" s="169">
        <v>143</v>
      </c>
      <c r="B148" s="4">
        <v>2</v>
      </c>
      <c r="C148" s="8" t="s">
        <v>86</v>
      </c>
      <c r="D148" s="6" t="s">
        <v>97</v>
      </c>
      <c r="E148" s="6" t="s">
        <v>100</v>
      </c>
      <c r="F148" s="6" t="s">
        <v>653</v>
      </c>
      <c r="G148" s="15" t="s">
        <v>30</v>
      </c>
      <c r="H148" s="11" t="s">
        <v>654</v>
      </c>
      <c r="I148" s="9" t="s">
        <v>655</v>
      </c>
      <c r="J148" s="10">
        <v>43250</v>
      </c>
      <c r="K148" s="11">
        <v>120437</v>
      </c>
      <c r="L148" s="12">
        <v>2018680010037</v>
      </c>
      <c r="M148" s="8" t="s">
        <v>91</v>
      </c>
      <c r="N148" s="75">
        <v>3306381188</v>
      </c>
      <c r="O148" s="75">
        <v>2160164342</v>
      </c>
      <c r="P148" s="94"/>
      <c r="Q148" s="95"/>
      <c r="R148" s="96">
        <f t="shared" ref="R148:R150" si="41">SUM(O148:Q148)</f>
        <v>2160164342</v>
      </c>
      <c r="S148" s="153"/>
    </row>
    <row r="149" spans="1:20" ht="45" x14ac:dyDescent="0.25">
      <c r="A149" s="169">
        <v>144</v>
      </c>
      <c r="B149" s="29">
        <v>4</v>
      </c>
      <c r="C149" s="123" t="s">
        <v>124</v>
      </c>
      <c r="D149" s="6" t="s">
        <v>418</v>
      </c>
      <c r="E149" s="6" t="s">
        <v>599</v>
      </c>
      <c r="F149" s="81" t="s">
        <v>657</v>
      </c>
      <c r="G149" s="33" t="s">
        <v>22</v>
      </c>
      <c r="H149" s="125" t="s">
        <v>658</v>
      </c>
      <c r="I149" s="9" t="s">
        <v>656</v>
      </c>
      <c r="J149" s="10">
        <v>43515</v>
      </c>
      <c r="K149" s="11">
        <v>181609</v>
      </c>
      <c r="L149" s="12">
        <v>2019680010031</v>
      </c>
      <c r="M149" s="123" t="s">
        <v>288</v>
      </c>
      <c r="N149" s="75">
        <v>60000000</v>
      </c>
      <c r="O149" s="75">
        <v>60000000</v>
      </c>
      <c r="P149" s="30"/>
      <c r="Q149" s="75"/>
      <c r="R149" s="30">
        <f t="shared" si="41"/>
        <v>60000000</v>
      </c>
      <c r="S149" s="147"/>
    </row>
    <row r="150" spans="1:20" ht="33.75" x14ac:dyDescent="0.25">
      <c r="A150" s="169">
        <v>145</v>
      </c>
      <c r="B150" s="28">
        <v>1</v>
      </c>
      <c r="C150" s="8" t="s">
        <v>21</v>
      </c>
      <c r="D150" s="16" t="s">
        <v>32</v>
      </c>
      <c r="E150" s="16" t="s">
        <v>500</v>
      </c>
      <c r="F150" s="81" t="s">
        <v>660</v>
      </c>
      <c r="G150" s="6" t="s">
        <v>22</v>
      </c>
      <c r="H150" s="125" t="s">
        <v>661</v>
      </c>
      <c r="I150" s="9" t="s">
        <v>659</v>
      </c>
      <c r="J150" s="10">
        <v>43515</v>
      </c>
      <c r="K150" s="11">
        <v>182092</v>
      </c>
      <c r="L150" s="12">
        <v>2019680010032</v>
      </c>
      <c r="M150" s="123" t="s">
        <v>46</v>
      </c>
      <c r="N150" s="75">
        <v>65000000</v>
      </c>
      <c r="O150" s="75">
        <v>65000000</v>
      </c>
      <c r="P150" s="30"/>
      <c r="Q150" s="75"/>
      <c r="R150" s="30">
        <f t="shared" si="41"/>
        <v>65000000</v>
      </c>
      <c r="S150" s="147"/>
    </row>
    <row r="151" spans="1:20" ht="56.25" x14ac:dyDescent="0.25">
      <c r="A151" s="169">
        <v>146</v>
      </c>
      <c r="B151" s="4">
        <v>4</v>
      </c>
      <c r="C151" s="8" t="s">
        <v>124</v>
      </c>
      <c r="D151" s="6" t="s">
        <v>138</v>
      </c>
      <c r="E151" s="16" t="s">
        <v>177</v>
      </c>
      <c r="F151" s="6" t="s">
        <v>176</v>
      </c>
      <c r="G151" s="6" t="s">
        <v>22</v>
      </c>
      <c r="H151" s="8" t="s">
        <v>663</v>
      </c>
      <c r="I151" s="9" t="s">
        <v>178</v>
      </c>
      <c r="J151" s="34">
        <v>43475</v>
      </c>
      <c r="K151" s="11">
        <v>159126</v>
      </c>
      <c r="L151" s="12">
        <v>2019680010005</v>
      </c>
      <c r="M151" s="8" t="s">
        <v>137</v>
      </c>
      <c r="N151" s="13">
        <v>493000000</v>
      </c>
      <c r="O151" s="75">
        <v>291100000</v>
      </c>
      <c r="P151" s="14">
        <v>201900000</v>
      </c>
      <c r="Q151" s="14"/>
      <c r="R151" s="75">
        <f>SUM(O151:Q151)</f>
        <v>493000000</v>
      </c>
      <c r="S151" s="146" t="s">
        <v>139</v>
      </c>
    </row>
    <row r="152" spans="1:20" ht="67.5" x14ac:dyDescent="0.25">
      <c r="A152" s="169">
        <v>147</v>
      </c>
      <c r="B152" s="4">
        <v>4</v>
      </c>
      <c r="C152" s="8" t="s">
        <v>124</v>
      </c>
      <c r="D152" s="6" t="s">
        <v>104</v>
      </c>
      <c r="E152" s="6" t="s">
        <v>125</v>
      </c>
      <c r="F152" s="6" t="s">
        <v>662</v>
      </c>
      <c r="G152" s="33" t="s">
        <v>35</v>
      </c>
      <c r="H152" s="11" t="s">
        <v>397</v>
      </c>
      <c r="I152" s="9" t="s">
        <v>398</v>
      </c>
      <c r="J152" s="10">
        <v>43243</v>
      </c>
      <c r="K152" s="11">
        <v>119190</v>
      </c>
      <c r="L152" s="12">
        <v>2018680010033</v>
      </c>
      <c r="M152" s="8" t="s">
        <v>128</v>
      </c>
      <c r="N152" s="13">
        <v>1313200000</v>
      </c>
      <c r="O152" s="14">
        <v>993200000</v>
      </c>
      <c r="P152" s="14"/>
      <c r="Q152" s="14"/>
      <c r="R152" s="14">
        <f>SUM(O152:Q152)</f>
        <v>993200000</v>
      </c>
      <c r="S152" s="146"/>
      <c r="T152" s="129"/>
    </row>
    <row r="153" spans="1:20" ht="67.5" x14ac:dyDescent="0.25">
      <c r="A153" s="169">
        <v>148</v>
      </c>
      <c r="B153" s="4">
        <v>4</v>
      </c>
      <c r="C153" s="8" t="s">
        <v>124</v>
      </c>
      <c r="D153" s="6" t="s">
        <v>219</v>
      </c>
      <c r="E153" s="7" t="s">
        <v>231</v>
      </c>
      <c r="F153" s="81" t="s">
        <v>667</v>
      </c>
      <c r="G153" s="33" t="s">
        <v>22</v>
      </c>
      <c r="H153" s="125" t="s">
        <v>665</v>
      </c>
      <c r="I153" s="9" t="s">
        <v>664</v>
      </c>
      <c r="J153" s="10">
        <v>43517</v>
      </c>
      <c r="K153" s="11">
        <v>180081</v>
      </c>
      <c r="L153" s="12">
        <v>2019680010033</v>
      </c>
      <c r="M153" s="123" t="s">
        <v>224</v>
      </c>
      <c r="N153" s="75">
        <v>1255700892</v>
      </c>
      <c r="O153" s="75"/>
      <c r="P153" s="30">
        <v>758755687</v>
      </c>
      <c r="Q153" s="75"/>
      <c r="R153" s="30">
        <f>SUM(P153:Q153)</f>
        <v>758755687</v>
      </c>
      <c r="S153" s="147" t="s">
        <v>666</v>
      </c>
    </row>
    <row r="154" spans="1:20" ht="33.75" x14ac:dyDescent="0.25">
      <c r="A154" s="169">
        <v>149</v>
      </c>
      <c r="B154" s="28">
        <v>1</v>
      </c>
      <c r="C154" s="8" t="s">
        <v>21</v>
      </c>
      <c r="D154" s="16" t="s">
        <v>47</v>
      </c>
      <c r="E154" s="123" t="s">
        <v>40</v>
      </c>
      <c r="F154" s="81" t="s">
        <v>669</v>
      </c>
      <c r="G154" s="33" t="s">
        <v>22</v>
      </c>
      <c r="H154" s="125" t="s">
        <v>670</v>
      </c>
      <c r="I154" s="9" t="s">
        <v>668</v>
      </c>
      <c r="J154" s="10">
        <v>43518</v>
      </c>
      <c r="K154" s="11">
        <v>180756</v>
      </c>
      <c r="L154" s="12">
        <v>2019680010035</v>
      </c>
      <c r="M154" s="123" t="s">
        <v>38</v>
      </c>
      <c r="N154" s="75">
        <v>48000000</v>
      </c>
      <c r="O154" s="75">
        <v>48000000</v>
      </c>
      <c r="P154" s="30"/>
      <c r="Q154" s="75"/>
      <c r="R154" s="30">
        <f>SUM(O154:Q154)</f>
        <v>48000000</v>
      </c>
      <c r="S154" s="147"/>
    </row>
    <row r="155" spans="1:20" ht="56.25" x14ac:dyDescent="0.25">
      <c r="A155" s="169">
        <v>150</v>
      </c>
      <c r="B155" s="29">
        <v>4</v>
      </c>
      <c r="C155" s="7" t="s">
        <v>124</v>
      </c>
      <c r="D155" s="6" t="s">
        <v>219</v>
      </c>
      <c r="E155" s="7" t="s">
        <v>231</v>
      </c>
      <c r="F155" s="16" t="s">
        <v>745</v>
      </c>
      <c r="G155" s="145" t="s">
        <v>35</v>
      </c>
      <c r="H155" s="8" t="s">
        <v>671</v>
      </c>
      <c r="I155" s="9" t="s">
        <v>672</v>
      </c>
      <c r="J155" s="18">
        <v>43327</v>
      </c>
      <c r="K155" s="19">
        <v>44848</v>
      </c>
      <c r="L155" s="12">
        <v>2018680010063</v>
      </c>
      <c r="M155" s="98" t="s">
        <v>224</v>
      </c>
      <c r="N155" s="13">
        <v>7853453483.6899996</v>
      </c>
      <c r="O155" s="13">
        <v>327251157.05000001</v>
      </c>
      <c r="P155" s="14"/>
      <c r="Q155" s="75">
        <v>221638996.13999999</v>
      </c>
      <c r="R155" s="14">
        <f>SUM(O155:Q155)</f>
        <v>548890153.19000006</v>
      </c>
      <c r="S155" s="146" t="s">
        <v>469</v>
      </c>
    </row>
    <row r="156" spans="1:20" ht="56.25" x14ac:dyDescent="0.25">
      <c r="A156" s="169">
        <v>151</v>
      </c>
      <c r="B156" s="77" t="s">
        <v>674</v>
      </c>
      <c r="C156" s="84" t="s">
        <v>676</v>
      </c>
      <c r="D156" s="124" t="s">
        <v>677</v>
      </c>
      <c r="E156" s="123" t="s">
        <v>678</v>
      </c>
      <c r="F156" s="81" t="s">
        <v>675</v>
      </c>
      <c r="G156" s="33" t="s">
        <v>22</v>
      </c>
      <c r="H156" s="125" t="s">
        <v>670</v>
      </c>
      <c r="I156" s="9" t="s">
        <v>673</v>
      </c>
      <c r="J156" s="10">
        <v>43518</v>
      </c>
      <c r="K156" s="11">
        <v>180534</v>
      </c>
      <c r="L156" s="12">
        <v>2019680010034</v>
      </c>
      <c r="M156" s="7" t="s">
        <v>91</v>
      </c>
      <c r="N156" s="75">
        <v>2169922594</v>
      </c>
      <c r="O156" s="30">
        <v>1065459594</v>
      </c>
      <c r="P156" s="75">
        <v>1104463000</v>
      </c>
      <c r="Q156" s="136"/>
      <c r="R156" s="30">
        <f>SUM(O156:P156)</f>
        <v>2169922594</v>
      </c>
      <c r="S156" s="147"/>
    </row>
    <row r="157" spans="1:20" ht="33.75" x14ac:dyDescent="0.25">
      <c r="A157" s="169">
        <v>152</v>
      </c>
      <c r="B157" s="29">
        <v>4</v>
      </c>
      <c r="C157" s="7" t="s">
        <v>124</v>
      </c>
      <c r="D157" s="7" t="s">
        <v>441</v>
      </c>
      <c r="E157" s="7" t="s">
        <v>26</v>
      </c>
      <c r="F157" s="6" t="s">
        <v>679</v>
      </c>
      <c r="G157" s="145" t="s">
        <v>35</v>
      </c>
      <c r="H157" s="104" t="s">
        <v>680</v>
      </c>
      <c r="I157" s="82" t="s">
        <v>681</v>
      </c>
      <c r="J157" s="10">
        <v>42989</v>
      </c>
      <c r="K157" s="12">
        <v>57058</v>
      </c>
      <c r="L157" s="12">
        <v>2017680010243</v>
      </c>
      <c r="M157" s="7" t="s">
        <v>23</v>
      </c>
      <c r="N157" s="75">
        <v>672840502.40999997</v>
      </c>
      <c r="O157" s="75">
        <v>87219862.560000002</v>
      </c>
      <c r="P157" s="30" t="s">
        <v>682</v>
      </c>
      <c r="Q157" s="30"/>
      <c r="R157" s="14">
        <f t="shared" ref="R157" si="42">SUM(O157:Q157)</f>
        <v>87219862.560000002</v>
      </c>
      <c r="S157" s="147"/>
    </row>
    <row r="158" spans="1:20" ht="33.75" x14ac:dyDescent="0.25">
      <c r="A158" s="169">
        <v>153</v>
      </c>
      <c r="B158" s="29">
        <v>4</v>
      </c>
      <c r="C158" s="7" t="s">
        <v>124</v>
      </c>
      <c r="D158" s="6" t="s">
        <v>104</v>
      </c>
      <c r="E158" s="6" t="s">
        <v>125</v>
      </c>
      <c r="F158" s="81" t="s">
        <v>685</v>
      </c>
      <c r="G158" s="33" t="s">
        <v>22</v>
      </c>
      <c r="H158" s="125" t="s">
        <v>684</v>
      </c>
      <c r="I158" s="9" t="s">
        <v>683</v>
      </c>
      <c r="J158" s="10">
        <v>43518</v>
      </c>
      <c r="K158" s="11">
        <v>180253</v>
      </c>
      <c r="L158" s="12">
        <v>2019680010036</v>
      </c>
      <c r="M158" s="7" t="s">
        <v>91</v>
      </c>
      <c r="N158" s="75">
        <v>80000000</v>
      </c>
      <c r="O158" s="75">
        <v>80000000</v>
      </c>
      <c r="P158" s="30"/>
      <c r="Q158" s="75"/>
      <c r="R158" s="30">
        <f>SUM(O158:Q158)</f>
        <v>80000000</v>
      </c>
      <c r="S158" s="147"/>
    </row>
    <row r="159" spans="1:20" ht="45" x14ac:dyDescent="0.25">
      <c r="A159" s="169">
        <v>154</v>
      </c>
      <c r="B159" s="29">
        <v>4</v>
      </c>
      <c r="C159" s="7" t="s">
        <v>124</v>
      </c>
      <c r="D159" s="124" t="s">
        <v>418</v>
      </c>
      <c r="E159" s="123" t="s">
        <v>599</v>
      </c>
      <c r="F159" s="81" t="s">
        <v>687</v>
      </c>
      <c r="G159" s="33" t="s">
        <v>22</v>
      </c>
      <c r="H159" s="125" t="s">
        <v>634</v>
      </c>
      <c r="I159" s="9" t="s">
        <v>686</v>
      </c>
      <c r="J159" s="10">
        <v>43518</v>
      </c>
      <c r="K159" s="11">
        <v>182185</v>
      </c>
      <c r="L159" s="12">
        <v>2019680010037</v>
      </c>
      <c r="M159" s="123" t="s">
        <v>288</v>
      </c>
      <c r="N159" s="75">
        <v>589487940</v>
      </c>
      <c r="O159" s="75">
        <v>589487940</v>
      </c>
      <c r="P159" s="30"/>
      <c r="Q159" s="75"/>
      <c r="R159" s="30">
        <f>SUM(O159:Q159)</f>
        <v>589487940</v>
      </c>
      <c r="S159" s="147"/>
    </row>
    <row r="160" spans="1:20" s="71" customFormat="1" ht="33.75" x14ac:dyDescent="0.25">
      <c r="A160" s="169">
        <v>155</v>
      </c>
      <c r="B160" s="29">
        <v>1</v>
      </c>
      <c r="C160" s="7" t="s">
        <v>21</v>
      </c>
      <c r="D160" s="6" t="s">
        <v>688</v>
      </c>
      <c r="E160" s="6" t="s">
        <v>689</v>
      </c>
      <c r="F160" s="6" t="s">
        <v>690</v>
      </c>
      <c r="G160" s="33" t="s">
        <v>28</v>
      </c>
      <c r="H160" s="14" t="s">
        <v>691</v>
      </c>
      <c r="I160" s="9" t="s">
        <v>692</v>
      </c>
      <c r="J160" s="10">
        <v>43279</v>
      </c>
      <c r="K160" s="12">
        <v>123787</v>
      </c>
      <c r="L160" s="12">
        <v>2018680010050</v>
      </c>
      <c r="M160" s="7" t="s">
        <v>23</v>
      </c>
      <c r="N160" s="14">
        <v>163186676.28999999</v>
      </c>
      <c r="O160" s="14">
        <v>29038525.390000001</v>
      </c>
      <c r="P160" s="14"/>
      <c r="Q160" s="14"/>
      <c r="R160" s="14">
        <f>SUM(O160:Q160)</f>
        <v>29038525.390000001</v>
      </c>
      <c r="S160" s="146"/>
    </row>
    <row r="161" spans="1:19" ht="45" x14ac:dyDescent="0.25">
      <c r="A161" s="169">
        <v>156</v>
      </c>
      <c r="B161" s="29">
        <v>4</v>
      </c>
      <c r="C161" s="7" t="s">
        <v>124</v>
      </c>
      <c r="D161" s="124" t="s">
        <v>418</v>
      </c>
      <c r="E161" s="123" t="s">
        <v>599</v>
      </c>
      <c r="F161" s="81" t="s">
        <v>694</v>
      </c>
      <c r="G161" s="33" t="s">
        <v>22</v>
      </c>
      <c r="H161" s="125" t="s">
        <v>695</v>
      </c>
      <c r="I161" s="9" t="s">
        <v>693</v>
      </c>
      <c r="J161" s="10">
        <v>43522</v>
      </c>
      <c r="K161" s="11">
        <v>183367</v>
      </c>
      <c r="L161" s="12">
        <v>2019680010038</v>
      </c>
      <c r="M161" s="123" t="s">
        <v>288</v>
      </c>
      <c r="N161" s="75">
        <v>5376731928.96</v>
      </c>
      <c r="O161" s="75">
        <v>5376731928.96</v>
      </c>
      <c r="P161" s="30"/>
      <c r="Q161" s="75"/>
      <c r="R161" s="30">
        <f>SUM(O161:Q161)</f>
        <v>5376731928.96</v>
      </c>
      <c r="S161" s="147"/>
    </row>
    <row r="162" spans="1:19" ht="45" x14ac:dyDescent="0.25">
      <c r="A162" s="169">
        <v>157</v>
      </c>
      <c r="B162" s="130">
        <v>4</v>
      </c>
      <c r="C162" s="106" t="s">
        <v>124</v>
      </c>
      <c r="D162" s="107" t="s">
        <v>441</v>
      </c>
      <c r="E162" s="107" t="s">
        <v>26</v>
      </c>
      <c r="F162" s="107" t="s">
        <v>696</v>
      </c>
      <c r="G162" s="107" t="s">
        <v>28</v>
      </c>
      <c r="H162" s="110" t="s">
        <v>697</v>
      </c>
      <c r="I162" s="108" t="s">
        <v>698</v>
      </c>
      <c r="J162" s="109">
        <v>43228</v>
      </c>
      <c r="K162" s="110">
        <v>114576</v>
      </c>
      <c r="L162" s="111">
        <v>2018680010031</v>
      </c>
      <c r="M162" s="106" t="s">
        <v>23</v>
      </c>
      <c r="N162" s="131">
        <v>4783300149.4799995</v>
      </c>
      <c r="O162" s="131">
        <v>508628578.62</v>
      </c>
      <c r="P162" s="132"/>
      <c r="Q162" s="133"/>
      <c r="R162" s="134">
        <f t="shared" ref="R162:R163" si="43">SUM(O162:Q162)</f>
        <v>508628578.62</v>
      </c>
      <c r="S162" s="159"/>
    </row>
    <row r="163" spans="1:19" ht="56.25" x14ac:dyDescent="0.25">
      <c r="A163" s="169">
        <v>158</v>
      </c>
      <c r="B163" s="4">
        <v>3</v>
      </c>
      <c r="C163" s="8" t="s">
        <v>179</v>
      </c>
      <c r="D163" s="6" t="s">
        <v>367</v>
      </c>
      <c r="E163" s="6" t="s">
        <v>368</v>
      </c>
      <c r="F163" s="6" t="s">
        <v>701</v>
      </c>
      <c r="G163" s="33" t="s">
        <v>22</v>
      </c>
      <c r="H163" s="125" t="s">
        <v>827</v>
      </c>
      <c r="I163" s="9" t="s">
        <v>699</v>
      </c>
      <c r="J163" s="10">
        <v>43525</v>
      </c>
      <c r="K163" s="11">
        <v>181882</v>
      </c>
      <c r="L163" s="12">
        <v>2019680010039</v>
      </c>
      <c r="M163" s="123" t="s">
        <v>288</v>
      </c>
      <c r="N163" s="75">
        <v>132883333</v>
      </c>
      <c r="O163" s="75">
        <v>132883333</v>
      </c>
      <c r="P163" s="94"/>
      <c r="Q163" s="95"/>
      <c r="R163" s="96">
        <f t="shared" si="43"/>
        <v>132883333</v>
      </c>
      <c r="S163" s="153"/>
    </row>
    <row r="164" spans="1:19" ht="56.25" x14ac:dyDescent="0.25">
      <c r="A164" s="169">
        <v>159</v>
      </c>
      <c r="B164" s="29">
        <v>4</v>
      </c>
      <c r="C164" s="7" t="s">
        <v>124</v>
      </c>
      <c r="D164" s="6" t="s">
        <v>104</v>
      </c>
      <c r="E164" s="6" t="s">
        <v>440</v>
      </c>
      <c r="F164" s="6" t="s">
        <v>702</v>
      </c>
      <c r="G164" s="33" t="s">
        <v>22</v>
      </c>
      <c r="H164" s="125" t="s">
        <v>828</v>
      </c>
      <c r="I164" s="9" t="s">
        <v>700</v>
      </c>
      <c r="J164" s="10">
        <v>43525</v>
      </c>
      <c r="K164" s="11">
        <v>181753</v>
      </c>
      <c r="L164" s="12">
        <v>2019680010040</v>
      </c>
      <c r="M164" s="8" t="s">
        <v>128</v>
      </c>
      <c r="N164" s="75">
        <v>200000000</v>
      </c>
      <c r="O164" s="75">
        <v>200000000</v>
      </c>
      <c r="P164" s="94"/>
      <c r="Q164" s="95"/>
      <c r="R164" s="96">
        <f>SUM(O164:Q164)</f>
        <v>200000000</v>
      </c>
      <c r="S164" s="153"/>
    </row>
    <row r="165" spans="1:19" ht="45" x14ac:dyDescent="0.25">
      <c r="A165" s="169">
        <v>160</v>
      </c>
      <c r="B165" s="29">
        <v>6</v>
      </c>
      <c r="C165" s="8" t="s">
        <v>48</v>
      </c>
      <c r="D165" s="6" t="s">
        <v>199</v>
      </c>
      <c r="E165" s="6" t="s">
        <v>200</v>
      </c>
      <c r="F165" s="6" t="s">
        <v>705</v>
      </c>
      <c r="G165" s="33" t="s">
        <v>22</v>
      </c>
      <c r="H165" s="125" t="s">
        <v>720</v>
      </c>
      <c r="I165" s="9" t="s">
        <v>706</v>
      </c>
      <c r="J165" s="10">
        <v>43617</v>
      </c>
      <c r="K165" s="11">
        <v>179527</v>
      </c>
      <c r="L165" s="12">
        <v>2019680010042</v>
      </c>
      <c r="M165" s="8" t="s">
        <v>23</v>
      </c>
      <c r="N165" s="75">
        <v>1295579964.05</v>
      </c>
      <c r="O165" s="75">
        <v>1295579964.05</v>
      </c>
      <c r="P165" s="94"/>
      <c r="Q165" s="95"/>
      <c r="R165" s="96">
        <f>SUM(O165:Q165)</f>
        <v>1295579964.05</v>
      </c>
      <c r="S165" s="153"/>
    </row>
    <row r="166" spans="1:19" ht="45" x14ac:dyDescent="0.25">
      <c r="A166" s="169">
        <v>161</v>
      </c>
      <c r="B166" s="4">
        <v>3</v>
      </c>
      <c r="C166" s="8" t="s">
        <v>179</v>
      </c>
      <c r="D166" s="16" t="s">
        <v>367</v>
      </c>
      <c r="E166" s="16" t="s">
        <v>368</v>
      </c>
      <c r="F166" s="6" t="s">
        <v>707</v>
      </c>
      <c r="G166" s="15" t="s">
        <v>28</v>
      </c>
      <c r="H166" s="8" t="s">
        <v>708</v>
      </c>
      <c r="I166" s="82" t="s">
        <v>709</v>
      </c>
      <c r="J166" s="92">
        <v>42878</v>
      </c>
      <c r="K166" s="8">
        <v>25174</v>
      </c>
      <c r="L166" s="19">
        <v>2017680010173</v>
      </c>
      <c r="M166" s="8" t="s">
        <v>43</v>
      </c>
      <c r="N166" s="75">
        <v>266609452.05000001</v>
      </c>
      <c r="O166" s="75">
        <v>80000000</v>
      </c>
      <c r="P166" s="24"/>
      <c r="Q166" s="7"/>
      <c r="R166" s="14">
        <f t="shared" ref="R166" si="44">SUM(O166:Q166)</f>
        <v>80000000</v>
      </c>
      <c r="S166" s="151"/>
    </row>
    <row r="167" spans="1:19" ht="90" x14ac:dyDescent="0.25">
      <c r="A167" s="169">
        <v>162</v>
      </c>
      <c r="B167" s="4">
        <v>4</v>
      </c>
      <c r="C167" s="5" t="s">
        <v>24</v>
      </c>
      <c r="D167" s="6" t="s">
        <v>219</v>
      </c>
      <c r="E167" s="16" t="s">
        <v>719</v>
      </c>
      <c r="F167" s="6" t="s">
        <v>806</v>
      </c>
      <c r="G167" s="33" t="s">
        <v>22</v>
      </c>
      <c r="H167" s="8" t="s">
        <v>716</v>
      </c>
      <c r="I167" s="9" t="s">
        <v>715</v>
      </c>
      <c r="J167" s="10">
        <v>43531</v>
      </c>
      <c r="K167" s="8">
        <v>184840</v>
      </c>
      <c r="L167" s="12">
        <v>2019680010041</v>
      </c>
      <c r="M167" s="8" t="s">
        <v>224</v>
      </c>
      <c r="N167" s="75">
        <v>148937930</v>
      </c>
      <c r="O167" s="75"/>
      <c r="P167" s="75">
        <v>104187930</v>
      </c>
      <c r="Q167" s="75">
        <v>44750000</v>
      </c>
      <c r="R167" s="14">
        <f>SUM(P167:Q167)</f>
        <v>148937930</v>
      </c>
      <c r="S167" s="151"/>
    </row>
    <row r="168" spans="1:19" ht="33.75" x14ac:dyDescent="0.25">
      <c r="A168" s="169">
        <v>163</v>
      </c>
      <c r="B168" s="4">
        <v>4</v>
      </c>
      <c r="C168" s="5" t="s">
        <v>24</v>
      </c>
      <c r="D168" s="6" t="s">
        <v>25</v>
      </c>
      <c r="E168" s="6" t="s">
        <v>26</v>
      </c>
      <c r="F168" s="6" t="s">
        <v>804</v>
      </c>
      <c r="G168" s="33" t="s">
        <v>22</v>
      </c>
      <c r="H168" s="125" t="s">
        <v>717</v>
      </c>
      <c r="I168" s="9" t="s">
        <v>711</v>
      </c>
      <c r="J168" s="10">
        <v>43531</v>
      </c>
      <c r="K168" s="11">
        <v>137014</v>
      </c>
      <c r="L168" s="12">
        <v>2019680010043</v>
      </c>
      <c r="M168" s="8" t="s">
        <v>23</v>
      </c>
      <c r="N168" s="75">
        <v>298931496.30000001</v>
      </c>
      <c r="O168" s="75">
        <v>298931496.30000001</v>
      </c>
      <c r="P168" s="94"/>
      <c r="Q168" s="95"/>
      <c r="R168" s="96">
        <f>SUM(O168:Q168)</f>
        <v>298931496.30000001</v>
      </c>
      <c r="S168" s="153"/>
    </row>
    <row r="169" spans="1:19" ht="56.25" x14ac:dyDescent="0.25">
      <c r="A169" s="169">
        <v>164</v>
      </c>
      <c r="B169" s="4" t="s">
        <v>712</v>
      </c>
      <c r="C169" s="5" t="s">
        <v>713</v>
      </c>
      <c r="D169" s="6" t="s">
        <v>454</v>
      </c>
      <c r="E169" s="16" t="s">
        <v>455</v>
      </c>
      <c r="F169" s="6" t="s">
        <v>805</v>
      </c>
      <c r="G169" s="33" t="s">
        <v>22</v>
      </c>
      <c r="H169" s="11" t="s">
        <v>718</v>
      </c>
      <c r="I169" s="9" t="s">
        <v>710</v>
      </c>
      <c r="J169" s="10">
        <v>43531</v>
      </c>
      <c r="K169" s="11">
        <v>184360</v>
      </c>
      <c r="L169" s="12">
        <v>2019680010044</v>
      </c>
      <c r="M169" s="8" t="s">
        <v>23</v>
      </c>
      <c r="N169" s="75">
        <v>5742579420</v>
      </c>
      <c r="O169" s="75">
        <v>2850000000</v>
      </c>
      <c r="P169" s="75">
        <f>150000000+1057438420</f>
        <v>1207438420</v>
      </c>
      <c r="Q169" s="137"/>
      <c r="R169" s="96">
        <f>SUM(O169:Q169)</f>
        <v>4057438420</v>
      </c>
      <c r="S169" s="160" t="s">
        <v>714</v>
      </c>
    </row>
    <row r="170" spans="1:19" ht="56.25" x14ac:dyDescent="0.25">
      <c r="A170" s="169">
        <v>165</v>
      </c>
      <c r="B170" s="4">
        <v>4</v>
      </c>
      <c r="C170" s="8" t="s">
        <v>124</v>
      </c>
      <c r="D170" s="8" t="s">
        <v>219</v>
      </c>
      <c r="E170" s="7" t="s">
        <v>231</v>
      </c>
      <c r="F170" s="16" t="s">
        <v>721</v>
      </c>
      <c r="G170" s="33" t="s">
        <v>28</v>
      </c>
      <c r="H170" s="13" t="s">
        <v>723</v>
      </c>
      <c r="I170" s="17" t="s">
        <v>722</v>
      </c>
      <c r="J170" s="18">
        <v>42655</v>
      </c>
      <c r="K170" s="19">
        <v>6492</v>
      </c>
      <c r="L170" s="19">
        <v>2017680010065</v>
      </c>
      <c r="M170" s="8" t="s">
        <v>224</v>
      </c>
      <c r="N170" s="13">
        <v>7042972405</v>
      </c>
      <c r="O170" s="8"/>
      <c r="P170" s="14">
        <v>662788216</v>
      </c>
      <c r="Q170" s="14"/>
      <c r="R170" s="14">
        <f>SUM(P170:Q170)</f>
        <v>662788216</v>
      </c>
      <c r="S170" s="6"/>
    </row>
    <row r="171" spans="1:19" ht="45" x14ac:dyDescent="0.25">
      <c r="A171" s="169">
        <v>166</v>
      </c>
      <c r="B171" s="4">
        <v>4</v>
      </c>
      <c r="C171" s="8" t="s">
        <v>124</v>
      </c>
      <c r="D171" s="6" t="s">
        <v>104</v>
      </c>
      <c r="E171" s="15" t="s">
        <v>463</v>
      </c>
      <c r="F171" s="6" t="s">
        <v>746</v>
      </c>
      <c r="G171" s="33" t="s">
        <v>22</v>
      </c>
      <c r="H171" s="11" t="s">
        <v>725</v>
      </c>
      <c r="I171" s="9" t="s">
        <v>724</v>
      </c>
      <c r="J171" s="10">
        <v>43532</v>
      </c>
      <c r="K171" s="11">
        <v>180250</v>
      </c>
      <c r="L171" s="12">
        <v>2019680010045</v>
      </c>
      <c r="M171" s="8" t="s">
        <v>128</v>
      </c>
      <c r="N171" s="75">
        <v>2000000000</v>
      </c>
      <c r="O171" s="75">
        <v>2000000000</v>
      </c>
      <c r="P171" s="75"/>
      <c r="Q171" s="137"/>
      <c r="R171" s="96">
        <f>SUM(O171:Q171)</f>
        <v>2000000000</v>
      </c>
      <c r="S171" s="160"/>
    </row>
    <row r="172" spans="1:19" ht="56.25" x14ac:dyDescent="0.25">
      <c r="A172" s="169">
        <v>167</v>
      </c>
      <c r="B172" s="4">
        <v>2</v>
      </c>
      <c r="C172" s="8" t="s">
        <v>86</v>
      </c>
      <c r="D172" s="6" t="s">
        <v>97</v>
      </c>
      <c r="E172" s="6" t="s">
        <v>100</v>
      </c>
      <c r="F172" s="6" t="s">
        <v>807</v>
      </c>
      <c r="G172" s="33" t="s">
        <v>22</v>
      </c>
      <c r="H172" s="11" t="s">
        <v>727</v>
      </c>
      <c r="I172" s="9" t="s">
        <v>726</v>
      </c>
      <c r="J172" s="10">
        <v>43532</v>
      </c>
      <c r="K172" s="11">
        <v>180516</v>
      </c>
      <c r="L172" s="12">
        <v>2019680010046</v>
      </c>
      <c r="M172" s="7" t="s">
        <v>91</v>
      </c>
      <c r="N172" s="75">
        <v>971203742</v>
      </c>
      <c r="O172" s="75">
        <v>971203742</v>
      </c>
      <c r="P172" s="75"/>
      <c r="Q172" s="137"/>
      <c r="R172" s="96">
        <f>SUM(O172:Q172)</f>
        <v>971203742</v>
      </c>
      <c r="S172" s="160"/>
    </row>
    <row r="173" spans="1:19" ht="56.25" x14ac:dyDescent="0.25">
      <c r="A173" s="169">
        <v>168</v>
      </c>
      <c r="B173" s="4">
        <v>2</v>
      </c>
      <c r="C173" s="8" t="s">
        <v>86</v>
      </c>
      <c r="D173" s="6" t="s">
        <v>97</v>
      </c>
      <c r="E173" s="6" t="s">
        <v>100</v>
      </c>
      <c r="F173" s="6" t="s">
        <v>808</v>
      </c>
      <c r="G173" s="33" t="s">
        <v>22</v>
      </c>
      <c r="H173" s="11" t="s">
        <v>727</v>
      </c>
      <c r="I173" s="9" t="s">
        <v>729</v>
      </c>
      <c r="J173" s="10">
        <v>43532</v>
      </c>
      <c r="K173" s="11">
        <v>184120</v>
      </c>
      <c r="L173" s="12">
        <v>2019680010047</v>
      </c>
      <c r="M173" s="7" t="s">
        <v>91</v>
      </c>
      <c r="N173" s="75">
        <v>2107996842</v>
      </c>
      <c r="O173" s="75">
        <v>2107996842</v>
      </c>
      <c r="P173" s="75"/>
      <c r="Q173" s="137"/>
      <c r="R173" s="96">
        <f>SUM(O173:Q173)</f>
        <v>2107996842</v>
      </c>
      <c r="S173" s="160"/>
    </row>
    <row r="174" spans="1:19" ht="33.75" x14ac:dyDescent="0.25">
      <c r="A174" s="169">
        <v>169</v>
      </c>
      <c r="B174" s="29">
        <v>6</v>
      </c>
      <c r="C174" s="7" t="s">
        <v>48</v>
      </c>
      <c r="D174" s="6" t="s">
        <v>199</v>
      </c>
      <c r="E174" s="6" t="s">
        <v>200</v>
      </c>
      <c r="F174" s="6" t="s">
        <v>809</v>
      </c>
      <c r="G174" s="33" t="s">
        <v>22</v>
      </c>
      <c r="H174" s="11" t="s">
        <v>732</v>
      </c>
      <c r="I174" s="9" t="s">
        <v>730</v>
      </c>
      <c r="J174" s="10">
        <v>43535</v>
      </c>
      <c r="K174" s="11">
        <v>185300</v>
      </c>
      <c r="L174" s="12">
        <v>2019680010049</v>
      </c>
      <c r="M174" s="8" t="s">
        <v>23</v>
      </c>
      <c r="N174" s="75">
        <v>3463962374.9000001</v>
      </c>
      <c r="O174" s="75">
        <v>3463962374.9000001</v>
      </c>
      <c r="P174" s="75"/>
      <c r="Q174" s="137"/>
      <c r="R174" s="96">
        <f>SUM(O174:Q174)</f>
        <v>3463962374.9000001</v>
      </c>
      <c r="S174" s="160"/>
    </row>
    <row r="175" spans="1:19" ht="45" x14ac:dyDescent="0.25">
      <c r="A175" s="169">
        <v>170</v>
      </c>
      <c r="B175" s="4">
        <v>4</v>
      </c>
      <c r="C175" s="7" t="s">
        <v>124</v>
      </c>
      <c r="D175" s="6" t="s">
        <v>441</v>
      </c>
      <c r="E175" s="6" t="s">
        <v>26</v>
      </c>
      <c r="F175" s="16" t="s">
        <v>733</v>
      </c>
      <c r="G175" s="33" t="s">
        <v>28</v>
      </c>
      <c r="H175" s="8" t="s">
        <v>734</v>
      </c>
      <c r="I175" s="9" t="s">
        <v>735</v>
      </c>
      <c r="J175" s="18">
        <v>43370</v>
      </c>
      <c r="K175" s="19">
        <v>131971</v>
      </c>
      <c r="L175" s="12">
        <v>2018680010070</v>
      </c>
      <c r="M175" s="8" t="s">
        <v>23</v>
      </c>
      <c r="N175" s="13">
        <v>171480426.74000001</v>
      </c>
      <c r="O175" s="14">
        <v>33839104.229999997</v>
      </c>
      <c r="P175" s="94"/>
      <c r="Q175" s="14"/>
      <c r="R175" s="14">
        <f t="shared" ref="R175" si="45">SUM(O175:Q175)</f>
        <v>33839104.229999997</v>
      </c>
      <c r="S175" s="146"/>
    </row>
    <row r="176" spans="1:19" ht="78.75" x14ac:dyDescent="0.25">
      <c r="A176" s="169">
        <v>171</v>
      </c>
      <c r="B176" s="29">
        <v>4</v>
      </c>
      <c r="C176" s="7" t="s">
        <v>124</v>
      </c>
      <c r="D176" s="6" t="s">
        <v>138</v>
      </c>
      <c r="E176" s="16" t="s">
        <v>134</v>
      </c>
      <c r="F176" s="138" t="s">
        <v>736</v>
      </c>
      <c r="G176" s="33" t="s">
        <v>28</v>
      </c>
      <c r="H176" s="14" t="s">
        <v>737</v>
      </c>
      <c r="I176" s="82" t="s">
        <v>738</v>
      </c>
      <c r="J176" s="10">
        <v>43452</v>
      </c>
      <c r="K176" s="8">
        <v>160064</v>
      </c>
      <c r="L176" s="19">
        <v>2018680010098</v>
      </c>
      <c r="M176" s="7" t="s">
        <v>743</v>
      </c>
      <c r="N176" s="75">
        <v>667260839.09000003</v>
      </c>
      <c r="O176" s="75">
        <v>664457229.09000003</v>
      </c>
      <c r="P176" s="30"/>
      <c r="Q176" s="75"/>
      <c r="R176" s="14">
        <f>SUM(O176:Q176)</f>
        <v>664457229.09000003</v>
      </c>
      <c r="S176" s="152" t="s">
        <v>739</v>
      </c>
    </row>
    <row r="177" spans="1:19" ht="45" x14ac:dyDescent="0.25">
      <c r="A177" s="169">
        <v>172</v>
      </c>
      <c r="B177" s="4">
        <v>4</v>
      </c>
      <c r="C177" s="5" t="s">
        <v>124</v>
      </c>
      <c r="D177" s="6" t="s">
        <v>441</v>
      </c>
      <c r="E177" s="6" t="s">
        <v>26</v>
      </c>
      <c r="F177" s="6" t="s">
        <v>740</v>
      </c>
      <c r="G177" s="145" t="s">
        <v>35</v>
      </c>
      <c r="H177" s="11" t="s">
        <v>741</v>
      </c>
      <c r="I177" s="9" t="s">
        <v>742</v>
      </c>
      <c r="J177" s="10">
        <v>43398</v>
      </c>
      <c r="K177" s="11">
        <v>151511</v>
      </c>
      <c r="L177" s="12">
        <v>2018680010087</v>
      </c>
      <c r="M177" s="8" t="s">
        <v>23</v>
      </c>
      <c r="N177" s="75">
        <v>224267688</v>
      </c>
      <c r="O177" s="75">
        <v>27693000</v>
      </c>
      <c r="P177" s="75"/>
      <c r="Q177" s="135"/>
      <c r="R177" s="96">
        <f>SUBTOTAL(9,O177:Q177)</f>
        <v>27693000</v>
      </c>
      <c r="S177" s="160"/>
    </row>
    <row r="178" spans="1:19" ht="56.25" x14ac:dyDescent="0.25">
      <c r="A178" s="169">
        <v>173</v>
      </c>
      <c r="B178" s="4">
        <v>4</v>
      </c>
      <c r="C178" s="5" t="s">
        <v>124</v>
      </c>
      <c r="D178" s="6" t="s">
        <v>104</v>
      </c>
      <c r="E178" s="6" t="s">
        <v>463</v>
      </c>
      <c r="F178" s="6" t="s">
        <v>464</v>
      </c>
      <c r="G178" s="15" t="s">
        <v>28</v>
      </c>
      <c r="H178" s="11" t="s">
        <v>624</v>
      </c>
      <c r="I178" s="9" t="s">
        <v>465</v>
      </c>
      <c r="J178" s="10">
        <v>42907</v>
      </c>
      <c r="K178" s="11">
        <v>31390</v>
      </c>
      <c r="L178" s="12">
        <v>2017680010193</v>
      </c>
      <c r="M178" s="8" t="s">
        <v>128</v>
      </c>
      <c r="N178" s="75">
        <v>927000000</v>
      </c>
      <c r="O178" s="75">
        <v>409000000</v>
      </c>
      <c r="P178" s="75"/>
      <c r="Q178" s="135"/>
      <c r="R178" s="96">
        <v>409000000</v>
      </c>
      <c r="S178" s="160"/>
    </row>
    <row r="179" spans="1:19" ht="78.75" x14ac:dyDescent="0.25">
      <c r="A179" s="169">
        <v>174</v>
      </c>
      <c r="B179" s="29">
        <v>4</v>
      </c>
      <c r="C179" s="7" t="s">
        <v>124</v>
      </c>
      <c r="D179" s="6" t="s">
        <v>138</v>
      </c>
      <c r="E179" s="16" t="s">
        <v>134</v>
      </c>
      <c r="F179" s="6" t="s">
        <v>749</v>
      </c>
      <c r="G179" s="15" t="s">
        <v>28</v>
      </c>
      <c r="H179" s="14" t="s">
        <v>750</v>
      </c>
      <c r="I179" s="82" t="s">
        <v>751</v>
      </c>
      <c r="J179" s="10">
        <v>43452</v>
      </c>
      <c r="K179" s="8">
        <v>161006</v>
      </c>
      <c r="L179" s="19">
        <v>2018680010099</v>
      </c>
      <c r="M179" s="7" t="s">
        <v>743</v>
      </c>
      <c r="N179" s="75">
        <v>607752633.5</v>
      </c>
      <c r="O179" s="75">
        <v>605909177.5</v>
      </c>
      <c r="P179" s="30"/>
      <c r="Q179" s="7"/>
      <c r="R179" s="14">
        <f t="shared" ref="R179" si="46">SUM(O179:Q179)</f>
        <v>605909177.5</v>
      </c>
      <c r="S179" s="152" t="s">
        <v>739</v>
      </c>
    </row>
    <row r="180" spans="1:19" ht="78.75" x14ac:dyDescent="0.25">
      <c r="A180" s="169">
        <v>175</v>
      </c>
      <c r="B180" s="4">
        <v>4</v>
      </c>
      <c r="C180" s="5" t="s">
        <v>124</v>
      </c>
      <c r="D180" s="6" t="s">
        <v>138</v>
      </c>
      <c r="E180" s="6" t="s">
        <v>134</v>
      </c>
      <c r="F180" s="6" t="s">
        <v>747</v>
      </c>
      <c r="G180" s="15" t="s">
        <v>28</v>
      </c>
      <c r="H180" s="11" t="s">
        <v>829</v>
      </c>
      <c r="I180" s="9" t="s">
        <v>748</v>
      </c>
      <c r="J180" s="10">
        <v>43451</v>
      </c>
      <c r="K180" s="11">
        <v>158927</v>
      </c>
      <c r="L180" s="12">
        <v>2018680010097</v>
      </c>
      <c r="M180" s="7" t="s">
        <v>743</v>
      </c>
      <c r="N180" s="75">
        <v>695184903.26999998</v>
      </c>
      <c r="O180" s="75">
        <v>693231419.26999998</v>
      </c>
      <c r="P180" s="75"/>
      <c r="Q180" s="135"/>
      <c r="R180" s="96">
        <f>SUM(O180:Q180)</f>
        <v>693231419.26999998</v>
      </c>
      <c r="S180" s="160" t="s">
        <v>739</v>
      </c>
    </row>
    <row r="181" spans="1:19" ht="45" x14ac:dyDescent="0.25">
      <c r="A181" s="169">
        <v>176</v>
      </c>
      <c r="B181" s="29">
        <v>4</v>
      </c>
      <c r="C181" s="7" t="s">
        <v>124</v>
      </c>
      <c r="D181" s="6" t="s">
        <v>104</v>
      </c>
      <c r="E181" s="6" t="s">
        <v>129</v>
      </c>
      <c r="F181" s="6" t="s">
        <v>761</v>
      </c>
      <c r="G181" s="6" t="s">
        <v>28</v>
      </c>
      <c r="H181" s="7" t="s">
        <v>763</v>
      </c>
      <c r="I181" s="9" t="s">
        <v>762</v>
      </c>
      <c r="J181" s="10">
        <v>43300</v>
      </c>
      <c r="K181" s="12">
        <v>128841</v>
      </c>
      <c r="L181" s="12">
        <v>2018680010059</v>
      </c>
      <c r="M181" s="7" t="s">
        <v>128</v>
      </c>
      <c r="N181" s="75">
        <v>3711634032.8899999</v>
      </c>
      <c r="O181" s="75">
        <v>104590839.43000001</v>
      </c>
      <c r="P181" s="30"/>
      <c r="Q181" s="30"/>
      <c r="R181" s="14">
        <f>SUM(O181:Q181)</f>
        <v>104590839.43000001</v>
      </c>
      <c r="S181" s="147"/>
    </row>
    <row r="182" spans="1:19" ht="56.25" x14ac:dyDescent="0.25">
      <c r="A182" s="169">
        <v>177</v>
      </c>
      <c r="B182" s="4">
        <v>4</v>
      </c>
      <c r="C182" s="8" t="s">
        <v>124</v>
      </c>
      <c r="D182" s="16" t="s">
        <v>138</v>
      </c>
      <c r="E182" s="16" t="s">
        <v>189</v>
      </c>
      <c r="F182" s="6" t="s">
        <v>252</v>
      </c>
      <c r="G182" s="33" t="s">
        <v>28</v>
      </c>
      <c r="H182" s="8" t="s">
        <v>190</v>
      </c>
      <c r="I182" s="17" t="s">
        <v>253</v>
      </c>
      <c r="J182" s="18">
        <v>42614</v>
      </c>
      <c r="K182" s="19">
        <v>6158</v>
      </c>
      <c r="L182" s="19">
        <v>2017680010053</v>
      </c>
      <c r="M182" s="8" t="s">
        <v>137</v>
      </c>
      <c r="N182" s="13">
        <v>1537697440</v>
      </c>
      <c r="O182" s="14"/>
      <c r="P182" s="14">
        <v>490924040</v>
      </c>
      <c r="Q182" s="7"/>
      <c r="R182" s="14">
        <f>SUM(P182:Q182)</f>
        <v>490924040</v>
      </c>
      <c r="S182" s="6"/>
    </row>
    <row r="183" spans="1:19" ht="56.25" x14ac:dyDescent="0.25">
      <c r="A183" s="169">
        <v>178</v>
      </c>
      <c r="B183" s="4">
        <v>4</v>
      </c>
      <c r="C183" s="7" t="s">
        <v>124</v>
      </c>
      <c r="D183" s="6" t="s">
        <v>441</v>
      </c>
      <c r="E183" s="6" t="s">
        <v>26</v>
      </c>
      <c r="F183" s="6" t="s">
        <v>754</v>
      </c>
      <c r="G183" s="15" t="s">
        <v>22</v>
      </c>
      <c r="H183" s="11" t="s">
        <v>753</v>
      </c>
      <c r="I183" s="9" t="s">
        <v>752</v>
      </c>
      <c r="J183" s="10">
        <v>43535</v>
      </c>
      <c r="K183" s="11">
        <v>182913</v>
      </c>
      <c r="L183" s="12">
        <v>2019680010050</v>
      </c>
      <c r="M183" s="8" t="s">
        <v>23</v>
      </c>
      <c r="N183" s="75">
        <v>5305067870</v>
      </c>
      <c r="O183" s="75">
        <v>4575592699</v>
      </c>
      <c r="P183" s="75">
        <v>729475171</v>
      </c>
      <c r="Q183" s="135"/>
      <c r="R183" s="96">
        <f>SUM(O183:Q183)</f>
        <v>5305067870</v>
      </c>
      <c r="S183" s="160"/>
    </row>
    <row r="184" spans="1:19" ht="213.75" x14ac:dyDescent="0.25">
      <c r="A184" s="169">
        <v>179</v>
      </c>
      <c r="B184" s="4">
        <v>4</v>
      </c>
      <c r="C184" s="8" t="s">
        <v>124</v>
      </c>
      <c r="D184" s="6" t="s">
        <v>219</v>
      </c>
      <c r="E184" s="7" t="s">
        <v>231</v>
      </c>
      <c r="F184" s="6" t="s">
        <v>339</v>
      </c>
      <c r="G184" s="33" t="s">
        <v>28</v>
      </c>
      <c r="H184" s="8" t="s">
        <v>340</v>
      </c>
      <c r="I184" s="17" t="s">
        <v>341</v>
      </c>
      <c r="J184" s="18">
        <v>42565</v>
      </c>
      <c r="K184" s="19">
        <v>5252</v>
      </c>
      <c r="L184" s="19">
        <v>2017680010017</v>
      </c>
      <c r="M184" s="5" t="s">
        <v>224</v>
      </c>
      <c r="N184" s="13">
        <v>50008138645</v>
      </c>
      <c r="O184" s="30">
        <v>12673430756</v>
      </c>
      <c r="P184" s="30">
        <v>2880000000</v>
      </c>
      <c r="Q184" s="7"/>
      <c r="R184" s="14">
        <f>SUM(O184:Q184)</f>
        <v>15553430756</v>
      </c>
      <c r="S184" s="146" t="s">
        <v>342</v>
      </c>
    </row>
    <row r="185" spans="1:19" ht="45" x14ac:dyDescent="0.25">
      <c r="A185" s="169">
        <v>180</v>
      </c>
      <c r="B185" s="77" t="s">
        <v>452</v>
      </c>
      <c r="C185" s="7" t="s">
        <v>453</v>
      </c>
      <c r="D185" s="6" t="s">
        <v>454</v>
      </c>
      <c r="E185" s="16" t="s">
        <v>455</v>
      </c>
      <c r="F185" s="16" t="s">
        <v>755</v>
      </c>
      <c r="G185" s="33" t="s">
        <v>28</v>
      </c>
      <c r="H185" s="5" t="s">
        <v>756</v>
      </c>
      <c r="I185" s="9" t="s">
        <v>757</v>
      </c>
      <c r="J185" s="18">
        <v>43336</v>
      </c>
      <c r="K185" s="19">
        <v>135265</v>
      </c>
      <c r="L185" s="12">
        <v>2018680010068</v>
      </c>
      <c r="M185" s="98" t="s">
        <v>23</v>
      </c>
      <c r="N185" s="13">
        <v>1624214521.6099999</v>
      </c>
      <c r="O185" s="13">
        <v>305909491.48000002</v>
      </c>
      <c r="P185" s="13"/>
      <c r="Q185" s="14"/>
      <c r="R185" s="14">
        <f>SUM(O185:Q185)</f>
        <v>305909491.48000002</v>
      </c>
      <c r="S185" s="147"/>
    </row>
    <row r="186" spans="1:19" ht="56.25" x14ac:dyDescent="0.25">
      <c r="A186" s="169">
        <v>181</v>
      </c>
      <c r="B186" s="29">
        <v>1</v>
      </c>
      <c r="C186" s="8" t="s">
        <v>21</v>
      </c>
      <c r="D186" s="16" t="s">
        <v>39</v>
      </c>
      <c r="E186" s="6" t="s">
        <v>298</v>
      </c>
      <c r="F186" s="6" t="s">
        <v>758</v>
      </c>
      <c r="G186" s="33" t="s">
        <v>28</v>
      </c>
      <c r="H186" s="14" t="s">
        <v>759</v>
      </c>
      <c r="I186" s="9" t="s">
        <v>760</v>
      </c>
      <c r="J186" s="10">
        <v>43174</v>
      </c>
      <c r="K186" s="12">
        <v>105871</v>
      </c>
      <c r="L186" s="9">
        <v>2018680010015</v>
      </c>
      <c r="M186" s="7" t="s">
        <v>155</v>
      </c>
      <c r="N186" s="14">
        <v>88500000</v>
      </c>
      <c r="O186" s="14">
        <v>47000000</v>
      </c>
      <c r="P186" s="14"/>
      <c r="Q186" s="14"/>
      <c r="R186" s="14">
        <f>SUM(O186:Q186)</f>
        <v>47000000</v>
      </c>
      <c r="S186" s="6"/>
    </row>
    <row r="187" spans="1:19" ht="56.25" x14ac:dyDescent="0.25">
      <c r="A187" s="169">
        <v>182</v>
      </c>
      <c r="B187" s="29">
        <v>4</v>
      </c>
      <c r="C187" s="7" t="s">
        <v>24</v>
      </c>
      <c r="D187" s="6" t="s">
        <v>441</v>
      </c>
      <c r="E187" s="6" t="s">
        <v>26</v>
      </c>
      <c r="F187" s="6" t="s">
        <v>466</v>
      </c>
      <c r="G187" s="6" t="s">
        <v>28</v>
      </c>
      <c r="H187" s="104" t="s">
        <v>467</v>
      </c>
      <c r="I187" s="9" t="s">
        <v>468</v>
      </c>
      <c r="J187" s="10">
        <v>43357</v>
      </c>
      <c r="K187" s="12">
        <v>144350</v>
      </c>
      <c r="L187" s="12">
        <v>2018680010074</v>
      </c>
      <c r="M187" s="7" t="s">
        <v>23</v>
      </c>
      <c r="N187" s="14">
        <v>3055370460.8000002</v>
      </c>
      <c r="O187" s="14">
        <v>232987740.59999999</v>
      </c>
      <c r="P187" s="14"/>
      <c r="Q187" s="14"/>
      <c r="R187" s="14">
        <f t="shared" ref="R187" si="47">SUM(O187:Q187)</f>
        <v>232987740.59999999</v>
      </c>
      <c r="S187" s="146"/>
    </row>
    <row r="188" spans="1:19" s="71" customFormat="1" ht="67.5" x14ac:dyDescent="0.25">
      <c r="A188" s="169">
        <v>183</v>
      </c>
      <c r="B188" s="4">
        <v>4</v>
      </c>
      <c r="C188" s="8" t="s">
        <v>124</v>
      </c>
      <c r="D188" s="124" t="s">
        <v>418</v>
      </c>
      <c r="E188" s="123" t="s">
        <v>599</v>
      </c>
      <c r="F188" s="6" t="s">
        <v>810</v>
      </c>
      <c r="G188" s="33" t="s">
        <v>22</v>
      </c>
      <c r="H188" s="11" t="s">
        <v>731</v>
      </c>
      <c r="I188" s="9" t="s">
        <v>728</v>
      </c>
      <c r="J188" s="10">
        <v>43532</v>
      </c>
      <c r="K188" s="11">
        <v>186058</v>
      </c>
      <c r="L188" s="12">
        <v>2019680010048</v>
      </c>
      <c r="M188" s="8" t="s">
        <v>288</v>
      </c>
      <c r="N188" s="75">
        <v>756220627</v>
      </c>
      <c r="O188" s="75">
        <v>756220627</v>
      </c>
      <c r="P188" s="75"/>
      <c r="Q188" s="137"/>
      <c r="R188" s="96">
        <f>SUM(O188:Q188)</f>
        <v>756220627</v>
      </c>
      <c r="S188" s="160"/>
    </row>
    <row r="189" spans="1:19" ht="56.25" x14ac:dyDescent="0.25">
      <c r="A189" s="169">
        <v>184</v>
      </c>
      <c r="B189" s="29">
        <v>3</v>
      </c>
      <c r="C189" s="7" t="s">
        <v>426</v>
      </c>
      <c r="D189" s="6" t="s">
        <v>367</v>
      </c>
      <c r="E189" s="6" t="s">
        <v>427</v>
      </c>
      <c r="F189" s="16" t="s">
        <v>428</v>
      </c>
      <c r="G189" s="6" t="s">
        <v>35</v>
      </c>
      <c r="H189" s="8" t="s">
        <v>618</v>
      </c>
      <c r="I189" s="9" t="s">
        <v>429</v>
      </c>
      <c r="J189" s="18">
        <v>43336</v>
      </c>
      <c r="K189" s="19">
        <v>136824</v>
      </c>
      <c r="L189" s="12">
        <v>2018680010067</v>
      </c>
      <c r="M189" s="98" t="s">
        <v>288</v>
      </c>
      <c r="N189" s="13">
        <v>196329936</v>
      </c>
      <c r="O189" s="13">
        <v>117929936</v>
      </c>
      <c r="P189" s="13"/>
      <c r="Q189" s="14"/>
      <c r="R189" s="14">
        <f>SUM(O189:Q189)</f>
        <v>117929936</v>
      </c>
      <c r="S189" s="147"/>
    </row>
    <row r="190" spans="1:19" ht="67.5" x14ac:dyDescent="0.25">
      <c r="A190" s="169">
        <v>185</v>
      </c>
      <c r="B190" s="29">
        <v>6</v>
      </c>
      <c r="C190" s="7" t="s">
        <v>48</v>
      </c>
      <c r="D190" s="6" t="s">
        <v>199</v>
      </c>
      <c r="E190" s="6" t="s">
        <v>645</v>
      </c>
      <c r="F190" s="16" t="s">
        <v>811</v>
      </c>
      <c r="G190" s="33" t="s">
        <v>22</v>
      </c>
      <c r="H190" s="11" t="s">
        <v>777</v>
      </c>
      <c r="I190" s="9" t="s">
        <v>775</v>
      </c>
      <c r="J190" s="10">
        <v>43544</v>
      </c>
      <c r="K190" s="11">
        <v>146727</v>
      </c>
      <c r="L190" s="12">
        <v>2019680010052</v>
      </c>
      <c r="M190" s="7" t="s">
        <v>23</v>
      </c>
      <c r="N190" s="13">
        <v>15011828807</v>
      </c>
      <c r="O190" s="13">
        <v>3000000000</v>
      </c>
      <c r="P190" s="13"/>
      <c r="Q190" s="14">
        <v>6138045296.25</v>
      </c>
      <c r="R190" s="14">
        <f>SUM(O190:Q190)</f>
        <v>9138045296.25</v>
      </c>
      <c r="S190" s="147" t="s">
        <v>776</v>
      </c>
    </row>
    <row r="191" spans="1:19" ht="56.25" x14ac:dyDescent="0.25">
      <c r="A191" s="169">
        <v>186</v>
      </c>
      <c r="B191" s="77" t="s">
        <v>452</v>
      </c>
      <c r="C191" s="7" t="s">
        <v>453</v>
      </c>
      <c r="D191" s="6" t="s">
        <v>454</v>
      </c>
      <c r="E191" s="16" t="s">
        <v>455</v>
      </c>
      <c r="F191" s="6" t="s">
        <v>778</v>
      </c>
      <c r="G191" s="20" t="s">
        <v>28</v>
      </c>
      <c r="H191" s="8" t="s">
        <v>780</v>
      </c>
      <c r="I191" s="82" t="s">
        <v>779</v>
      </c>
      <c r="J191" s="18">
        <v>42979</v>
      </c>
      <c r="K191" s="19">
        <v>56678</v>
      </c>
      <c r="L191" s="19">
        <v>2017680010238</v>
      </c>
      <c r="M191" s="8" t="s">
        <v>23</v>
      </c>
      <c r="N191" s="75">
        <v>11226328977</v>
      </c>
      <c r="O191" s="75">
        <v>497954808.48000002</v>
      </c>
      <c r="P191" s="30"/>
      <c r="Q191" s="30"/>
      <c r="R191" s="14">
        <f t="shared" ref="R191:R192" si="48">SUM(O191:Q191)</f>
        <v>497954808.48000002</v>
      </c>
      <c r="S191" s="147" t="s">
        <v>781</v>
      </c>
    </row>
    <row r="192" spans="1:19" ht="45" x14ac:dyDescent="0.25">
      <c r="A192" s="169">
        <v>187</v>
      </c>
      <c r="B192" s="4">
        <v>6</v>
      </c>
      <c r="C192" s="8" t="s">
        <v>48</v>
      </c>
      <c r="D192" s="6" t="s">
        <v>199</v>
      </c>
      <c r="E192" s="6" t="s">
        <v>200</v>
      </c>
      <c r="F192" s="6" t="s">
        <v>782</v>
      </c>
      <c r="G192" s="7" t="s">
        <v>28</v>
      </c>
      <c r="H192" s="11" t="s">
        <v>784</v>
      </c>
      <c r="I192" s="9" t="s">
        <v>783</v>
      </c>
      <c r="J192" s="10">
        <v>43248</v>
      </c>
      <c r="K192" s="11">
        <v>118018</v>
      </c>
      <c r="L192" s="12">
        <v>2018680010036</v>
      </c>
      <c r="M192" s="7" t="s">
        <v>23</v>
      </c>
      <c r="N192" s="75">
        <v>1101039013</v>
      </c>
      <c r="O192" s="75">
        <v>564012681.69000006</v>
      </c>
      <c r="P192" s="94"/>
      <c r="Q192" s="95"/>
      <c r="R192" s="96">
        <f t="shared" si="48"/>
        <v>564012681.69000006</v>
      </c>
      <c r="S192" s="147" t="s">
        <v>781</v>
      </c>
    </row>
    <row r="193" spans="1:20" ht="56.25" x14ac:dyDescent="0.25">
      <c r="A193" s="169">
        <v>188</v>
      </c>
      <c r="B193" s="4">
        <v>4</v>
      </c>
      <c r="C193" s="8" t="s">
        <v>124</v>
      </c>
      <c r="D193" s="124" t="s">
        <v>418</v>
      </c>
      <c r="E193" s="123" t="s">
        <v>599</v>
      </c>
      <c r="F193" s="6" t="s">
        <v>813</v>
      </c>
      <c r="G193" s="33" t="s">
        <v>22</v>
      </c>
      <c r="H193" s="11" t="s">
        <v>731</v>
      </c>
      <c r="I193" s="9" t="s">
        <v>772</v>
      </c>
      <c r="J193" s="10">
        <v>43545</v>
      </c>
      <c r="K193" s="11">
        <v>187123</v>
      </c>
      <c r="L193" s="12">
        <v>2019680010051</v>
      </c>
      <c r="M193" s="8" t="s">
        <v>288</v>
      </c>
      <c r="N193" s="75">
        <v>91213452.170000002</v>
      </c>
      <c r="O193" s="75">
        <v>91213452.170000002</v>
      </c>
      <c r="P193" s="75"/>
      <c r="Q193" s="137"/>
      <c r="R193" s="96">
        <f t="shared" ref="R193:R198" si="49">SUM(O193:Q193)</f>
        <v>91213452.170000002</v>
      </c>
      <c r="S193" s="160"/>
    </row>
    <row r="194" spans="1:20" ht="78.75" x14ac:dyDescent="0.25">
      <c r="A194" s="169">
        <v>189</v>
      </c>
      <c r="B194" s="28">
        <v>1</v>
      </c>
      <c r="C194" s="8" t="s">
        <v>21</v>
      </c>
      <c r="D194" s="6" t="s">
        <v>120</v>
      </c>
      <c r="E194" s="6" t="s">
        <v>547</v>
      </c>
      <c r="F194" s="16" t="s">
        <v>812</v>
      </c>
      <c r="G194" s="33" t="s">
        <v>22</v>
      </c>
      <c r="H194" s="11" t="s">
        <v>786</v>
      </c>
      <c r="I194" s="9" t="s">
        <v>785</v>
      </c>
      <c r="J194" s="10">
        <v>43545</v>
      </c>
      <c r="K194" s="11">
        <v>187251</v>
      </c>
      <c r="L194" s="12">
        <v>2019680010054</v>
      </c>
      <c r="M194" s="7" t="s">
        <v>23</v>
      </c>
      <c r="N194" s="13">
        <v>54633852</v>
      </c>
      <c r="O194" s="13">
        <v>54633852</v>
      </c>
      <c r="P194" s="13"/>
      <c r="Q194" s="14"/>
      <c r="R194" s="14">
        <f t="shared" si="49"/>
        <v>54633852</v>
      </c>
      <c r="S194" s="147"/>
    </row>
    <row r="195" spans="1:20" ht="78.75" x14ac:dyDescent="0.25">
      <c r="A195" s="169">
        <v>190</v>
      </c>
      <c r="B195" s="4">
        <v>4</v>
      </c>
      <c r="C195" s="8" t="s">
        <v>124</v>
      </c>
      <c r="D195" s="124" t="s">
        <v>418</v>
      </c>
      <c r="E195" s="123" t="s">
        <v>599</v>
      </c>
      <c r="F195" s="16" t="s">
        <v>774</v>
      </c>
      <c r="G195" s="33" t="s">
        <v>22</v>
      </c>
      <c r="H195" s="8" t="s">
        <v>731</v>
      </c>
      <c r="I195" s="9" t="s">
        <v>773</v>
      </c>
      <c r="J195" s="10">
        <v>43545</v>
      </c>
      <c r="K195" s="11">
        <v>188104</v>
      </c>
      <c r="L195" s="12">
        <v>2019680010053</v>
      </c>
      <c r="M195" s="98" t="s">
        <v>288</v>
      </c>
      <c r="N195" s="13">
        <v>70000000</v>
      </c>
      <c r="O195" s="13">
        <v>70000000</v>
      </c>
      <c r="P195" s="13"/>
      <c r="Q195" s="14"/>
      <c r="R195" s="14">
        <f t="shared" si="49"/>
        <v>70000000</v>
      </c>
      <c r="S195" s="147"/>
    </row>
    <row r="196" spans="1:20" ht="33.75" x14ac:dyDescent="0.25">
      <c r="A196" s="169">
        <v>191</v>
      </c>
      <c r="B196" s="4">
        <v>4</v>
      </c>
      <c r="C196" s="8" t="s">
        <v>124</v>
      </c>
      <c r="D196" s="6" t="s">
        <v>138</v>
      </c>
      <c r="E196" s="6" t="s">
        <v>134</v>
      </c>
      <c r="F196" s="16" t="s">
        <v>789</v>
      </c>
      <c r="G196" s="33" t="s">
        <v>22</v>
      </c>
      <c r="H196" s="8" t="s">
        <v>788</v>
      </c>
      <c r="I196" s="9" t="s">
        <v>787</v>
      </c>
      <c r="J196" s="10">
        <v>43545</v>
      </c>
      <c r="K196" s="11">
        <v>163457</v>
      </c>
      <c r="L196" s="12">
        <v>2019680010055</v>
      </c>
      <c r="M196" s="98" t="s">
        <v>137</v>
      </c>
      <c r="N196" s="13">
        <v>197308254</v>
      </c>
      <c r="O196" s="13">
        <v>197308254</v>
      </c>
      <c r="P196" s="13"/>
      <c r="Q196" s="14"/>
      <c r="R196" s="14">
        <f t="shared" si="49"/>
        <v>197308254</v>
      </c>
      <c r="S196" s="147"/>
    </row>
    <row r="197" spans="1:20" ht="33.75" x14ac:dyDescent="0.25">
      <c r="A197" s="169">
        <v>192</v>
      </c>
      <c r="B197" s="4">
        <v>4</v>
      </c>
      <c r="C197" s="8" t="s">
        <v>124</v>
      </c>
      <c r="D197" s="6" t="s">
        <v>25</v>
      </c>
      <c r="E197" s="6" t="s">
        <v>26</v>
      </c>
      <c r="F197" s="16" t="s">
        <v>791</v>
      </c>
      <c r="G197" s="33" t="s">
        <v>22</v>
      </c>
      <c r="H197" s="8" t="s">
        <v>792</v>
      </c>
      <c r="I197" s="9" t="s">
        <v>790</v>
      </c>
      <c r="J197" s="10">
        <v>43546</v>
      </c>
      <c r="K197" s="11">
        <v>182794</v>
      </c>
      <c r="L197" s="12">
        <v>2019680010056</v>
      </c>
      <c r="M197" s="7" t="s">
        <v>23</v>
      </c>
      <c r="N197" s="13">
        <v>70371440</v>
      </c>
      <c r="O197" s="13">
        <v>70371440</v>
      </c>
      <c r="P197" s="13"/>
      <c r="Q197" s="14"/>
      <c r="R197" s="14">
        <f t="shared" si="49"/>
        <v>70371440</v>
      </c>
      <c r="S197" s="147"/>
    </row>
    <row r="198" spans="1:20" ht="56.25" x14ac:dyDescent="0.25">
      <c r="A198" s="169">
        <v>193</v>
      </c>
      <c r="B198" s="29">
        <v>4</v>
      </c>
      <c r="C198" s="7" t="s">
        <v>124</v>
      </c>
      <c r="D198" s="6" t="s">
        <v>219</v>
      </c>
      <c r="E198" s="7" t="s">
        <v>231</v>
      </c>
      <c r="F198" s="16" t="s">
        <v>393</v>
      </c>
      <c r="G198" s="33" t="s">
        <v>28</v>
      </c>
      <c r="H198" s="8" t="s">
        <v>394</v>
      </c>
      <c r="I198" s="9" t="s">
        <v>395</v>
      </c>
      <c r="J198" s="18">
        <v>42963</v>
      </c>
      <c r="K198" s="19">
        <v>36924</v>
      </c>
      <c r="L198" s="12">
        <v>2017680010225</v>
      </c>
      <c r="M198" s="98" t="s">
        <v>793</v>
      </c>
      <c r="N198" s="13">
        <v>2209756849.5700002</v>
      </c>
      <c r="O198" s="13">
        <v>79887389.400000006</v>
      </c>
      <c r="P198" s="13"/>
      <c r="Q198" s="14"/>
      <c r="R198" s="14">
        <f t="shared" si="49"/>
        <v>79887389.400000006</v>
      </c>
      <c r="S198" s="147"/>
    </row>
    <row r="199" spans="1:20" ht="56.25" x14ac:dyDescent="0.25">
      <c r="A199" s="169">
        <v>194</v>
      </c>
      <c r="B199" s="29">
        <v>4</v>
      </c>
      <c r="C199" s="7" t="s">
        <v>124</v>
      </c>
      <c r="D199" s="6" t="s">
        <v>441</v>
      </c>
      <c r="E199" s="6" t="s">
        <v>26</v>
      </c>
      <c r="F199" s="16" t="s">
        <v>794</v>
      </c>
      <c r="G199" s="6" t="s">
        <v>35</v>
      </c>
      <c r="H199" s="8" t="s">
        <v>795</v>
      </c>
      <c r="I199" s="9" t="s">
        <v>796</v>
      </c>
      <c r="J199" s="18">
        <v>43427</v>
      </c>
      <c r="K199" s="19">
        <v>158834</v>
      </c>
      <c r="L199" s="12">
        <v>2018680010092</v>
      </c>
      <c r="M199" s="98" t="s">
        <v>23</v>
      </c>
      <c r="N199" s="13">
        <v>34816785</v>
      </c>
      <c r="O199" s="13">
        <v>34816785</v>
      </c>
      <c r="P199" s="13"/>
      <c r="Q199" s="14"/>
      <c r="R199" s="14">
        <f>SUM(O199:Q199)</f>
        <v>34816785</v>
      </c>
      <c r="S199" s="147"/>
    </row>
    <row r="200" spans="1:20" ht="45" x14ac:dyDescent="0.25">
      <c r="A200" s="169">
        <v>195</v>
      </c>
      <c r="B200" s="29">
        <v>3</v>
      </c>
      <c r="C200" s="7" t="s">
        <v>179</v>
      </c>
      <c r="D200" s="6" t="s">
        <v>214</v>
      </c>
      <c r="E200" s="6" t="s">
        <v>254</v>
      </c>
      <c r="F200" s="16" t="s">
        <v>652</v>
      </c>
      <c r="G200" s="6" t="s">
        <v>35</v>
      </c>
      <c r="H200" s="8" t="s">
        <v>555</v>
      </c>
      <c r="I200" s="9" t="s">
        <v>255</v>
      </c>
      <c r="J200" s="18">
        <v>42759</v>
      </c>
      <c r="K200" s="19">
        <v>6820</v>
      </c>
      <c r="L200" s="12">
        <v>2017680010088</v>
      </c>
      <c r="M200" s="98" t="s">
        <v>137</v>
      </c>
      <c r="N200" s="13">
        <v>4544759219</v>
      </c>
      <c r="O200" s="13">
        <v>505400000</v>
      </c>
      <c r="P200" s="13">
        <v>1708560600</v>
      </c>
      <c r="Q200" s="14"/>
      <c r="R200" s="14">
        <f>SUM(O200:Q200)</f>
        <v>2213960600</v>
      </c>
      <c r="S200" s="147" t="s">
        <v>218</v>
      </c>
    </row>
    <row r="201" spans="1:20" ht="56.25" x14ac:dyDescent="0.25">
      <c r="A201" s="169">
        <v>196</v>
      </c>
      <c r="B201" s="29">
        <v>4</v>
      </c>
      <c r="C201" s="7" t="s">
        <v>124</v>
      </c>
      <c r="D201" s="6" t="s">
        <v>219</v>
      </c>
      <c r="E201" s="6" t="s">
        <v>798</v>
      </c>
      <c r="F201" s="16" t="s">
        <v>799</v>
      </c>
      <c r="G201" s="33" t="s">
        <v>22</v>
      </c>
      <c r="H201" s="8" t="s">
        <v>801</v>
      </c>
      <c r="I201" s="9" t="s">
        <v>797</v>
      </c>
      <c r="J201" s="10">
        <v>43550</v>
      </c>
      <c r="K201" s="11">
        <v>186692</v>
      </c>
      <c r="L201" s="12">
        <v>2019680010057</v>
      </c>
      <c r="M201" s="5" t="s">
        <v>224</v>
      </c>
      <c r="N201" s="13">
        <v>184313180</v>
      </c>
      <c r="O201" s="13"/>
      <c r="P201" s="13">
        <v>137125385</v>
      </c>
      <c r="Q201" s="14">
        <v>47187795</v>
      </c>
      <c r="R201" s="14">
        <f>SUM(P201:Q201)</f>
        <v>184313180</v>
      </c>
      <c r="S201" s="147" t="s">
        <v>800</v>
      </c>
    </row>
    <row r="202" spans="1:20" ht="101.25" x14ac:dyDescent="0.25">
      <c r="A202" s="22">
        <v>197</v>
      </c>
      <c r="B202" s="77">
        <v>4</v>
      </c>
      <c r="C202" s="7" t="s">
        <v>124</v>
      </c>
      <c r="D202" s="6" t="s">
        <v>219</v>
      </c>
      <c r="E202" s="7" t="s">
        <v>231</v>
      </c>
      <c r="F202" s="6" t="s">
        <v>830</v>
      </c>
      <c r="G202" s="145" t="s">
        <v>28</v>
      </c>
      <c r="H202" s="14" t="s">
        <v>567</v>
      </c>
      <c r="I202" s="9" t="s">
        <v>568</v>
      </c>
      <c r="J202" s="10">
        <v>43272</v>
      </c>
      <c r="K202" s="8">
        <v>103702</v>
      </c>
      <c r="L202" s="12">
        <v>2018680010045</v>
      </c>
      <c r="M202" s="8" t="s">
        <v>224</v>
      </c>
      <c r="N202" s="75">
        <v>8498987716.3100004</v>
      </c>
      <c r="O202" s="75">
        <v>1873465392.95</v>
      </c>
      <c r="P202" s="30"/>
      <c r="Q202" s="75"/>
      <c r="R202" s="14">
        <f t="shared" ref="R202:R208" si="50">SUM(O202:Q202)</f>
        <v>1873465392.95</v>
      </c>
      <c r="S202" s="146"/>
    </row>
    <row r="203" spans="1:20" ht="78.75" x14ac:dyDescent="0.25">
      <c r="A203" s="200">
        <v>198</v>
      </c>
      <c r="B203" s="201">
        <v>4</v>
      </c>
      <c r="C203" s="202" t="s">
        <v>124</v>
      </c>
      <c r="D203" s="202" t="s">
        <v>138</v>
      </c>
      <c r="E203" s="194" t="s">
        <v>134</v>
      </c>
      <c r="F203" s="193" t="s">
        <v>833</v>
      </c>
      <c r="G203" s="204" t="s">
        <v>28</v>
      </c>
      <c r="H203" s="210" t="s">
        <v>834</v>
      </c>
      <c r="I203" s="211" t="s">
        <v>835</v>
      </c>
      <c r="J203" s="212">
        <v>43452</v>
      </c>
      <c r="K203" s="194">
        <v>161133</v>
      </c>
      <c r="L203" s="199">
        <v>2018680010104</v>
      </c>
      <c r="M203" s="8" t="s">
        <v>137</v>
      </c>
      <c r="N203" s="203">
        <v>816698446.48000002</v>
      </c>
      <c r="O203" s="75">
        <v>723145545.48000002</v>
      </c>
      <c r="P203" s="30"/>
      <c r="Q203" s="7"/>
      <c r="R203" s="14">
        <f t="shared" si="50"/>
        <v>723145545.48000002</v>
      </c>
      <c r="S203" s="152" t="s">
        <v>739</v>
      </c>
      <c r="T203" s="80"/>
    </row>
    <row r="204" spans="1:20" ht="33.75" x14ac:dyDescent="0.25">
      <c r="A204" s="188"/>
      <c r="B204" s="190"/>
      <c r="C204" s="192"/>
      <c r="D204" s="192"/>
      <c r="E204" s="182"/>
      <c r="F204" s="186"/>
      <c r="G204" s="205"/>
      <c r="H204" s="176"/>
      <c r="I204" s="178"/>
      <c r="J204" s="180"/>
      <c r="K204" s="182"/>
      <c r="L204" s="172"/>
      <c r="M204" s="98" t="s">
        <v>23</v>
      </c>
      <c r="N204" s="184"/>
      <c r="O204" s="13">
        <v>91334880</v>
      </c>
      <c r="P204" s="13"/>
      <c r="Q204" s="14"/>
      <c r="R204" s="14">
        <f t="shared" si="50"/>
        <v>91334880</v>
      </c>
      <c r="S204" s="147" t="s">
        <v>836</v>
      </c>
    </row>
    <row r="205" spans="1:20" ht="79.5" x14ac:dyDescent="0.25">
      <c r="A205" s="200">
        <v>199</v>
      </c>
      <c r="B205" s="201">
        <v>4</v>
      </c>
      <c r="C205" s="202" t="s">
        <v>124</v>
      </c>
      <c r="D205" s="202" t="s">
        <v>138</v>
      </c>
      <c r="E205" s="194" t="s">
        <v>134</v>
      </c>
      <c r="F205" s="193" t="s">
        <v>837</v>
      </c>
      <c r="G205" s="204" t="s">
        <v>28</v>
      </c>
      <c r="H205" s="210" t="s">
        <v>838</v>
      </c>
      <c r="I205" s="211" t="s">
        <v>839</v>
      </c>
      <c r="J205" s="212">
        <v>43452</v>
      </c>
      <c r="K205" s="194">
        <v>160746</v>
      </c>
      <c r="L205" s="199">
        <v>2018680010102</v>
      </c>
      <c r="M205" s="8" t="s">
        <v>137</v>
      </c>
      <c r="N205" s="203">
        <v>817939591.38999999</v>
      </c>
      <c r="O205" s="75">
        <v>724443218.38999999</v>
      </c>
      <c r="P205" s="30"/>
      <c r="Q205" s="7"/>
      <c r="R205" s="14">
        <f t="shared" si="50"/>
        <v>724443218.38999999</v>
      </c>
      <c r="S205" s="163" t="s">
        <v>739</v>
      </c>
    </row>
    <row r="206" spans="1:20" ht="33.75" x14ac:dyDescent="0.25">
      <c r="A206" s="188"/>
      <c r="B206" s="190"/>
      <c r="C206" s="192"/>
      <c r="D206" s="192"/>
      <c r="E206" s="182"/>
      <c r="F206" s="186"/>
      <c r="G206" s="205"/>
      <c r="H206" s="176"/>
      <c r="I206" s="178"/>
      <c r="J206" s="180"/>
      <c r="K206" s="182"/>
      <c r="L206" s="172"/>
      <c r="M206" s="98" t="s">
        <v>23</v>
      </c>
      <c r="N206" s="184"/>
      <c r="O206" s="13">
        <v>91334880</v>
      </c>
      <c r="P206" s="13"/>
      <c r="Q206" s="14"/>
      <c r="R206" s="14">
        <f t="shared" si="50"/>
        <v>91334880</v>
      </c>
      <c r="S206" s="147" t="s">
        <v>836</v>
      </c>
    </row>
    <row r="207" spans="1:20" ht="78.75" x14ac:dyDescent="0.25">
      <c r="A207" s="200">
        <v>200</v>
      </c>
      <c r="B207" s="201">
        <v>4</v>
      </c>
      <c r="C207" s="202" t="s">
        <v>124</v>
      </c>
      <c r="D207" s="202" t="s">
        <v>138</v>
      </c>
      <c r="E207" s="202" t="s">
        <v>134</v>
      </c>
      <c r="F207" s="193" t="s">
        <v>840</v>
      </c>
      <c r="G207" s="204" t="s">
        <v>28</v>
      </c>
      <c r="H207" s="194" t="s">
        <v>737</v>
      </c>
      <c r="I207" s="195" t="s">
        <v>841</v>
      </c>
      <c r="J207" s="197">
        <v>43452</v>
      </c>
      <c r="K207" s="199">
        <v>159451</v>
      </c>
      <c r="L207" s="206">
        <v>2018680010103</v>
      </c>
      <c r="M207" s="8" t="s">
        <v>137</v>
      </c>
      <c r="N207" s="208">
        <v>827021551.29999995</v>
      </c>
      <c r="O207" s="13">
        <v>731947739.29999995</v>
      </c>
      <c r="P207" s="13"/>
      <c r="Q207" s="14"/>
      <c r="R207" s="14">
        <f t="shared" si="50"/>
        <v>731947739.29999995</v>
      </c>
      <c r="S207" s="147" t="s">
        <v>739</v>
      </c>
    </row>
    <row r="208" spans="1:20" ht="33.75" x14ac:dyDescent="0.25">
      <c r="A208" s="188"/>
      <c r="B208" s="190"/>
      <c r="C208" s="192"/>
      <c r="D208" s="192"/>
      <c r="E208" s="192"/>
      <c r="F208" s="186"/>
      <c r="G208" s="205"/>
      <c r="H208" s="182"/>
      <c r="I208" s="196"/>
      <c r="J208" s="198"/>
      <c r="K208" s="172"/>
      <c r="L208" s="207"/>
      <c r="M208" s="98" t="s">
        <v>23</v>
      </c>
      <c r="N208" s="209"/>
      <c r="O208" s="13">
        <v>91334880</v>
      </c>
      <c r="P208" s="13"/>
      <c r="Q208" s="14"/>
      <c r="R208" s="14">
        <f t="shared" si="50"/>
        <v>91334880</v>
      </c>
      <c r="S208" s="147" t="s">
        <v>836</v>
      </c>
    </row>
    <row r="209" spans="1:19" ht="45" x14ac:dyDescent="0.25">
      <c r="A209" s="164">
        <v>201</v>
      </c>
      <c r="B209" s="77">
        <v>4</v>
      </c>
      <c r="C209" s="7" t="s">
        <v>124</v>
      </c>
      <c r="D209" s="6" t="s">
        <v>104</v>
      </c>
      <c r="E209" s="6" t="s">
        <v>844</v>
      </c>
      <c r="F209" s="6" t="s">
        <v>845</v>
      </c>
      <c r="G209" s="11" t="s">
        <v>28</v>
      </c>
      <c r="H209" s="14" t="s">
        <v>847</v>
      </c>
      <c r="I209" s="82" t="s">
        <v>846</v>
      </c>
      <c r="J209" s="10">
        <v>42929</v>
      </c>
      <c r="K209" s="8">
        <v>32455</v>
      </c>
      <c r="L209" s="19">
        <v>2017680010207</v>
      </c>
      <c r="M209" s="8" t="s">
        <v>128</v>
      </c>
      <c r="N209" s="75">
        <v>1615000000</v>
      </c>
      <c r="O209" s="75">
        <v>513918116</v>
      </c>
      <c r="P209" s="30">
        <v>73081884</v>
      </c>
      <c r="Q209" s="30"/>
      <c r="R209" s="14">
        <f t="shared" ref="R209" si="51">SUM(O209:Q209)</f>
        <v>587000000</v>
      </c>
      <c r="S209" s="161"/>
    </row>
    <row r="210" spans="1:19" ht="79.5" x14ac:dyDescent="0.25">
      <c r="A210" s="187">
        <v>202</v>
      </c>
      <c r="B210" s="189">
        <v>4</v>
      </c>
      <c r="C210" s="191" t="s">
        <v>124</v>
      </c>
      <c r="D210" s="191" t="s">
        <v>138</v>
      </c>
      <c r="E210" s="181" t="s">
        <v>134</v>
      </c>
      <c r="F210" s="185" t="s">
        <v>842</v>
      </c>
      <c r="G210" s="173" t="s">
        <v>28</v>
      </c>
      <c r="H210" s="175" t="s">
        <v>750</v>
      </c>
      <c r="I210" s="177" t="s">
        <v>843</v>
      </c>
      <c r="J210" s="179">
        <v>43452</v>
      </c>
      <c r="K210" s="181">
        <v>161818</v>
      </c>
      <c r="L210" s="171">
        <v>2018680010100</v>
      </c>
      <c r="M210" s="8" t="s">
        <v>137</v>
      </c>
      <c r="N210" s="183">
        <v>821006085.37</v>
      </c>
      <c r="O210" s="75">
        <v>727064034.37</v>
      </c>
      <c r="P210" s="30"/>
      <c r="Q210" s="7"/>
      <c r="R210" s="14">
        <f>SUM(O210:Q210)</f>
        <v>727064034.37</v>
      </c>
      <c r="S210" s="162" t="s">
        <v>739</v>
      </c>
    </row>
    <row r="211" spans="1:19" ht="33.75" x14ac:dyDescent="0.25">
      <c r="A211" s="188"/>
      <c r="B211" s="190"/>
      <c r="C211" s="192"/>
      <c r="D211" s="192"/>
      <c r="E211" s="182"/>
      <c r="F211" s="186"/>
      <c r="G211" s="174"/>
      <c r="H211" s="176"/>
      <c r="I211" s="178"/>
      <c r="J211" s="180"/>
      <c r="K211" s="182"/>
      <c r="L211" s="172"/>
      <c r="M211" s="165" t="s">
        <v>23</v>
      </c>
      <c r="N211" s="184"/>
      <c r="O211" s="166">
        <v>91334880</v>
      </c>
      <c r="P211" s="166"/>
      <c r="Q211" s="167"/>
      <c r="R211" s="14">
        <f>SUM(O211:Q211)</f>
        <v>91334880</v>
      </c>
      <c r="S211" s="168" t="s">
        <v>836</v>
      </c>
    </row>
    <row r="212" spans="1:19" ht="45" x14ac:dyDescent="0.25">
      <c r="A212" s="22">
        <v>203</v>
      </c>
      <c r="B212" s="105">
        <v>2</v>
      </c>
      <c r="C212" s="106" t="s">
        <v>86</v>
      </c>
      <c r="D212" s="107" t="s">
        <v>112</v>
      </c>
      <c r="E212" s="107" t="s">
        <v>113</v>
      </c>
      <c r="F212" s="107" t="s">
        <v>848</v>
      </c>
      <c r="G212" s="107" t="s">
        <v>22</v>
      </c>
      <c r="H212" s="106" t="s">
        <v>850</v>
      </c>
      <c r="I212" s="108" t="s">
        <v>849</v>
      </c>
      <c r="J212" s="109">
        <v>43550</v>
      </c>
      <c r="K212" s="110">
        <v>180191</v>
      </c>
      <c r="L212" s="111">
        <v>2019680010059</v>
      </c>
      <c r="M212" s="110" t="s">
        <v>23</v>
      </c>
      <c r="N212" s="112">
        <v>2363218571.6999998</v>
      </c>
      <c r="O212" s="112">
        <v>2363218571.6999998</v>
      </c>
      <c r="P212" s="112"/>
      <c r="Q212" s="112"/>
      <c r="R212" s="112">
        <f>SUM(O212:Q212)</f>
        <v>2363218571.6999998</v>
      </c>
      <c r="S212" s="170"/>
    </row>
    <row r="213" spans="1:19" x14ac:dyDescent="0.25">
      <c r="A213" s="22">
        <v>204</v>
      </c>
      <c r="B213" s="29"/>
      <c r="C213" s="7"/>
      <c r="D213" s="6"/>
      <c r="E213" s="6"/>
      <c r="F213" s="16"/>
      <c r="G213" s="6"/>
      <c r="H213" s="8"/>
      <c r="I213" s="9"/>
      <c r="J213" s="18"/>
      <c r="K213" s="19"/>
      <c r="L213" s="12"/>
      <c r="M213" s="98"/>
      <c r="N213" s="13"/>
      <c r="O213" s="13"/>
      <c r="P213" s="13"/>
      <c r="Q213" s="14"/>
      <c r="R213" s="14"/>
      <c r="S213" s="147"/>
    </row>
    <row r="214" spans="1:19" x14ac:dyDescent="0.25">
      <c r="A214" s="22">
        <v>205</v>
      </c>
      <c r="B214" s="29"/>
      <c r="C214" s="7"/>
      <c r="D214" s="6"/>
      <c r="E214" s="6"/>
      <c r="F214" s="16"/>
      <c r="G214" s="6"/>
      <c r="H214" s="8"/>
      <c r="I214" s="9"/>
      <c r="J214" s="18"/>
      <c r="K214" s="19"/>
      <c r="L214" s="12"/>
      <c r="M214" s="98"/>
      <c r="N214" s="13"/>
      <c r="O214" s="13"/>
      <c r="P214" s="13"/>
      <c r="Q214" s="14"/>
      <c r="R214" s="14"/>
      <c r="S214" s="147"/>
    </row>
    <row r="215" spans="1:19" x14ac:dyDescent="0.25">
      <c r="A215" s="22">
        <v>206</v>
      </c>
      <c r="B215" s="29"/>
      <c r="C215" s="7"/>
      <c r="D215" s="6"/>
      <c r="E215" s="6"/>
      <c r="F215" s="16"/>
      <c r="G215" s="6"/>
      <c r="H215" s="8"/>
      <c r="I215" s="9"/>
      <c r="J215" s="18"/>
      <c r="K215" s="19"/>
      <c r="L215" s="12"/>
      <c r="M215" s="98"/>
      <c r="N215" s="13"/>
      <c r="O215" s="13"/>
      <c r="P215" s="13"/>
      <c r="Q215" s="14"/>
      <c r="R215" s="14"/>
      <c r="S215" s="147"/>
    </row>
    <row r="218" spans="1:19" x14ac:dyDescent="0.25">
      <c r="O218" s="80"/>
    </row>
  </sheetData>
  <autoFilter ref="A5:S215">
    <filterColumn colId="1" showButton="0"/>
  </autoFilter>
  <mergeCells count="56">
    <mergeCell ref="B5:C5"/>
    <mergeCell ref="A1:S1"/>
    <mergeCell ref="A2:S2"/>
    <mergeCell ref="A3:S3"/>
    <mergeCell ref="A203:A204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F205:F206"/>
    <mergeCell ref="G205:G206"/>
    <mergeCell ref="A205:A206"/>
    <mergeCell ref="B205:B206"/>
    <mergeCell ref="C205:C206"/>
    <mergeCell ref="D205:D206"/>
    <mergeCell ref="E205:E206"/>
    <mergeCell ref="N203:N204"/>
    <mergeCell ref="N205:N206"/>
    <mergeCell ref="G207:G208"/>
    <mergeCell ref="L207:L208"/>
    <mergeCell ref="N207:N208"/>
    <mergeCell ref="H205:H206"/>
    <mergeCell ref="I205:I206"/>
    <mergeCell ref="J205:J206"/>
    <mergeCell ref="K205:K206"/>
    <mergeCell ref="L205:L206"/>
    <mergeCell ref="A207:A208"/>
    <mergeCell ref="B207:B208"/>
    <mergeCell ref="C207:C208"/>
    <mergeCell ref="D207:D208"/>
    <mergeCell ref="E207:E208"/>
    <mergeCell ref="F207:F208"/>
    <mergeCell ref="H207:H208"/>
    <mergeCell ref="I207:I208"/>
    <mergeCell ref="J207:J208"/>
    <mergeCell ref="K207:K208"/>
    <mergeCell ref="F210:F211"/>
    <mergeCell ref="A210:A211"/>
    <mergeCell ref="B210:B211"/>
    <mergeCell ref="C210:C211"/>
    <mergeCell ref="D210:D211"/>
    <mergeCell ref="E210:E211"/>
    <mergeCell ref="L210:L211"/>
    <mergeCell ref="G210:G211"/>
    <mergeCell ref="H210:H211"/>
    <mergeCell ref="I210:I211"/>
    <mergeCell ref="J210:J211"/>
    <mergeCell ref="K210:K211"/>
    <mergeCell ref="N210:N211"/>
  </mergeCells>
  <conditionalFormatting sqref="I90">
    <cfRule type="duplicateValues" dxfId="431" priority="487"/>
    <cfRule type="duplicateValues" dxfId="430" priority="488"/>
    <cfRule type="duplicateValues" dxfId="429" priority="489"/>
  </conditionalFormatting>
  <conditionalFormatting sqref="F90">
    <cfRule type="duplicateValues" dxfId="428" priority="486"/>
  </conditionalFormatting>
  <conditionalFormatting sqref="I91">
    <cfRule type="duplicateValues" dxfId="427" priority="483"/>
    <cfRule type="duplicateValues" dxfId="426" priority="484"/>
    <cfRule type="duplicateValues" dxfId="425" priority="485"/>
  </conditionalFormatting>
  <conditionalFormatting sqref="F91">
    <cfRule type="duplicateValues" dxfId="424" priority="482"/>
  </conditionalFormatting>
  <conditionalFormatting sqref="I92">
    <cfRule type="duplicateValues" dxfId="423" priority="479"/>
    <cfRule type="duplicateValues" dxfId="422" priority="480"/>
    <cfRule type="duplicateValues" dxfId="421" priority="481"/>
  </conditionalFormatting>
  <conditionalFormatting sqref="F92">
    <cfRule type="duplicateValues" dxfId="420" priority="478"/>
  </conditionalFormatting>
  <conditionalFormatting sqref="I93">
    <cfRule type="duplicateValues" dxfId="419" priority="475"/>
    <cfRule type="duplicateValues" dxfId="418" priority="476"/>
    <cfRule type="duplicateValues" dxfId="417" priority="477"/>
  </conditionalFormatting>
  <conditionalFormatting sqref="F93">
    <cfRule type="duplicateValues" dxfId="416" priority="474"/>
  </conditionalFormatting>
  <conditionalFormatting sqref="I94">
    <cfRule type="duplicateValues" dxfId="415" priority="471"/>
    <cfRule type="duplicateValues" dxfId="414" priority="472"/>
    <cfRule type="duplicateValues" dxfId="413" priority="473"/>
  </conditionalFormatting>
  <conditionalFormatting sqref="F94">
    <cfRule type="duplicateValues" dxfId="412" priority="470"/>
  </conditionalFormatting>
  <conditionalFormatting sqref="I95">
    <cfRule type="duplicateValues" dxfId="411" priority="467"/>
    <cfRule type="duplicateValues" dxfId="410" priority="468"/>
    <cfRule type="duplicateValues" dxfId="409" priority="469"/>
  </conditionalFormatting>
  <conditionalFormatting sqref="F95">
    <cfRule type="duplicateValues" dxfId="408" priority="466"/>
  </conditionalFormatting>
  <conditionalFormatting sqref="F109">
    <cfRule type="duplicateValues" dxfId="407" priority="462"/>
  </conditionalFormatting>
  <conditionalFormatting sqref="I189">
    <cfRule type="duplicateValues" dxfId="406" priority="459"/>
    <cfRule type="duplicateValues" dxfId="405" priority="460"/>
    <cfRule type="duplicateValues" dxfId="404" priority="461"/>
  </conditionalFormatting>
  <conditionalFormatting sqref="F189">
    <cfRule type="duplicateValues" dxfId="403" priority="458"/>
  </conditionalFormatting>
  <conditionalFormatting sqref="I100">
    <cfRule type="duplicateValues" dxfId="402" priority="455"/>
    <cfRule type="duplicateValues" dxfId="401" priority="456"/>
    <cfRule type="duplicateValues" dxfId="400" priority="457"/>
  </conditionalFormatting>
  <conditionalFormatting sqref="F100">
    <cfRule type="duplicateValues" dxfId="399" priority="454"/>
  </conditionalFormatting>
  <conditionalFormatting sqref="I103">
    <cfRule type="duplicateValues" dxfId="398" priority="451"/>
    <cfRule type="duplicateValues" dxfId="397" priority="452"/>
    <cfRule type="duplicateValues" dxfId="396" priority="453"/>
  </conditionalFormatting>
  <conditionalFormatting sqref="F103">
    <cfRule type="duplicateValues" dxfId="395" priority="450"/>
  </conditionalFormatting>
  <conditionalFormatting sqref="I104">
    <cfRule type="duplicateValues" dxfId="394" priority="447"/>
    <cfRule type="duplicateValues" dxfId="393" priority="448"/>
    <cfRule type="duplicateValues" dxfId="392" priority="449"/>
  </conditionalFormatting>
  <conditionalFormatting sqref="F104">
    <cfRule type="duplicateValues" dxfId="391" priority="446"/>
  </conditionalFormatting>
  <conditionalFormatting sqref="I105">
    <cfRule type="duplicateValues" dxfId="390" priority="443"/>
    <cfRule type="duplicateValues" dxfId="389" priority="444"/>
    <cfRule type="duplicateValues" dxfId="388" priority="445"/>
  </conditionalFormatting>
  <conditionalFormatting sqref="F105">
    <cfRule type="duplicateValues" dxfId="387" priority="442"/>
  </conditionalFormatting>
  <conditionalFormatting sqref="I106">
    <cfRule type="duplicateValues" dxfId="386" priority="439"/>
    <cfRule type="duplicateValues" dxfId="385" priority="440"/>
    <cfRule type="duplicateValues" dxfId="384" priority="441"/>
  </conditionalFormatting>
  <conditionalFormatting sqref="F106">
    <cfRule type="duplicateValues" dxfId="383" priority="438"/>
  </conditionalFormatting>
  <conditionalFormatting sqref="I108">
    <cfRule type="duplicateValues" dxfId="382" priority="435"/>
    <cfRule type="duplicateValues" dxfId="381" priority="436"/>
    <cfRule type="duplicateValues" dxfId="380" priority="437"/>
  </conditionalFormatting>
  <conditionalFormatting sqref="F108">
    <cfRule type="duplicateValues" dxfId="379" priority="434"/>
  </conditionalFormatting>
  <conditionalFormatting sqref="F112">
    <cfRule type="duplicateValues" dxfId="378" priority="432"/>
  </conditionalFormatting>
  <conditionalFormatting sqref="I110">
    <cfRule type="duplicateValues" dxfId="377" priority="429"/>
    <cfRule type="duplicateValues" dxfId="376" priority="430"/>
    <cfRule type="duplicateValues" dxfId="375" priority="431"/>
  </conditionalFormatting>
  <conditionalFormatting sqref="F110">
    <cfRule type="duplicateValues" dxfId="374" priority="428"/>
  </conditionalFormatting>
  <conditionalFormatting sqref="I111">
    <cfRule type="duplicateValues" dxfId="373" priority="417"/>
    <cfRule type="duplicateValues" dxfId="372" priority="418"/>
    <cfRule type="duplicateValues" dxfId="371" priority="419"/>
  </conditionalFormatting>
  <conditionalFormatting sqref="F111">
    <cfRule type="duplicateValues" dxfId="370" priority="416"/>
  </conditionalFormatting>
  <conditionalFormatting sqref="L5">
    <cfRule type="duplicateValues" dxfId="369" priority="414"/>
    <cfRule type="duplicateValues" dxfId="368" priority="415"/>
  </conditionalFormatting>
  <conditionalFormatting sqref="F114 F117">
    <cfRule type="duplicateValues" dxfId="367" priority="413"/>
  </conditionalFormatting>
  <conditionalFormatting sqref="I113">
    <cfRule type="duplicateValues" dxfId="366" priority="410"/>
    <cfRule type="duplicateValues" dxfId="365" priority="411"/>
    <cfRule type="duplicateValues" dxfId="364" priority="412"/>
  </conditionalFormatting>
  <conditionalFormatting sqref="F113">
    <cfRule type="duplicateValues" dxfId="363" priority="409"/>
  </conditionalFormatting>
  <conditionalFormatting sqref="I115">
    <cfRule type="duplicateValues" dxfId="362" priority="406"/>
    <cfRule type="duplicateValues" dxfId="361" priority="407"/>
    <cfRule type="duplicateValues" dxfId="360" priority="408"/>
  </conditionalFormatting>
  <conditionalFormatting sqref="F115">
    <cfRule type="duplicateValues" dxfId="359" priority="405"/>
  </conditionalFormatting>
  <conditionalFormatting sqref="I107">
    <cfRule type="duplicateValues" dxfId="358" priority="402"/>
    <cfRule type="duplicateValues" dxfId="357" priority="403"/>
    <cfRule type="duplicateValues" dxfId="356" priority="404"/>
  </conditionalFormatting>
  <conditionalFormatting sqref="F107">
    <cfRule type="duplicateValues" dxfId="355" priority="401"/>
  </conditionalFormatting>
  <conditionalFormatting sqref="I116">
    <cfRule type="duplicateValues" dxfId="354" priority="398"/>
    <cfRule type="duplicateValues" dxfId="353" priority="399"/>
    <cfRule type="duplicateValues" dxfId="352" priority="400"/>
  </conditionalFormatting>
  <conditionalFormatting sqref="F116">
    <cfRule type="duplicateValues" dxfId="351" priority="397"/>
  </conditionalFormatting>
  <conditionalFormatting sqref="F119">
    <cfRule type="duplicateValues" dxfId="350" priority="396"/>
  </conditionalFormatting>
  <conditionalFormatting sqref="I118">
    <cfRule type="duplicateValues" dxfId="349" priority="392"/>
    <cfRule type="duplicateValues" dxfId="348" priority="393"/>
    <cfRule type="duplicateValues" dxfId="347" priority="394"/>
  </conditionalFormatting>
  <conditionalFormatting sqref="F118">
    <cfRule type="duplicateValues" dxfId="346" priority="391"/>
  </conditionalFormatting>
  <conditionalFormatting sqref="F120 F122:F124 F128">
    <cfRule type="duplicateValues" dxfId="345" priority="390"/>
  </conditionalFormatting>
  <conditionalFormatting sqref="I121">
    <cfRule type="duplicateValues" dxfId="344" priority="387"/>
    <cfRule type="duplicateValues" dxfId="343" priority="388"/>
    <cfRule type="duplicateValues" dxfId="342" priority="389"/>
  </conditionalFormatting>
  <conditionalFormatting sqref="F121">
    <cfRule type="duplicateValues" dxfId="341" priority="386"/>
  </conditionalFormatting>
  <conditionalFormatting sqref="I126">
    <cfRule type="duplicateValues" dxfId="340" priority="379"/>
    <cfRule type="duplicateValues" dxfId="339" priority="380"/>
    <cfRule type="duplicateValues" dxfId="338" priority="381"/>
  </conditionalFormatting>
  <conditionalFormatting sqref="F126">
    <cfRule type="duplicateValues" dxfId="337" priority="378"/>
  </conditionalFormatting>
  <conditionalFormatting sqref="I127">
    <cfRule type="duplicateValues" dxfId="336" priority="375"/>
    <cfRule type="duplicateValues" dxfId="335" priority="376"/>
    <cfRule type="duplicateValues" dxfId="334" priority="377"/>
  </conditionalFormatting>
  <conditionalFormatting sqref="F127">
    <cfRule type="duplicateValues" dxfId="333" priority="374"/>
  </conditionalFormatting>
  <conditionalFormatting sqref="I125">
    <cfRule type="duplicateValues" dxfId="332" priority="371"/>
    <cfRule type="duplicateValues" dxfId="331" priority="372"/>
    <cfRule type="duplicateValues" dxfId="330" priority="373"/>
  </conditionalFormatting>
  <conditionalFormatting sqref="F125">
    <cfRule type="duplicateValues" dxfId="329" priority="370"/>
  </conditionalFormatting>
  <conditionalFormatting sqref="I129">
    <cfRule type="duplicateValues" dxfId="328" priority="366"/>
    <cfRule type="duplicateValues" dxfId="327" priority="367"/>
    <cfRule type="duplicateValues" dxfId="326" priority="368"/>
  </conditionalFormatting>
  <conditionalFormatting sqref="F129">
    <cfRule type="duplicateValues" dxfId="325" priority="365"/>
  </conditionalFormatting>
  <conditionalFormatting sqref="I131">
    <cfRule type="duplicateValues" dxfId="324" priority="362"/>
    <cfRule type="duplicateValues" dxfId="323" priority="363"/>
    <cfRule type="duplicateValues" dxfId="322" priority="364"/>
  </conditionalFormatting>
  <conditionalFormatting sqref="F131">
    <cfRule type="duplicateValues" dxfId="321" priority="361"/>
  </conditionalFormatting>
  <conditionalFormatting sqref="I133">
    <cfRule type="duplicateValues" dxfId="320" priority="358"/>
    <cfRule type="duplicateValues" dxfId="319" priority="359"/>
    <cfRule type="duplicateValues" dxfId="318" priority="360"/>
  </conditionalFormatting>
  <conditionalFormatting sqref="F133">
    <cfRule type="duplicateValues" dxfId="317" priority="357"/>
  </conditionalFormatting>
  <conditionalFormatting sqref="I132">
    <cfRule type="duplicateValues" dxfId="316" priority="354"/>
    <cfRule type="duplicateValues" dxfId="315" priority="355"/>
    <cfRule type="duplicateValues" dxfId="314" priority="356"/>
  </conditionalFormatting>
  <conditionalFormatting sqref="F132">
    <cfRule type="duplicateValues" dxfId="313" priority="353"/>
  </conditionalFormatting>
  <conditionalFormatting sqref="I130">
    <cfRule type="duplicateValues" dxfId="312" priority="350"/>
    <cfRule type="duplicateValues" dxfId="311" priority="351"/>
    <cfRule type="duplicateValues" dxfId="310" priority="352"/>
  </conditionalFormatting>
  <conditionalFormatting sqref="F130">
    <cfRule type="duplicateValues" dxfId="309" priority="349"/>
  </conditionalFormatting>
  <conditionalFormatting sqref="I134">
    <cfRule type="duplicateValues" dxfId="308" priority="342"/>
    <cfRule type="duplicateValues" dxfId="307" priority="343"/>
    <cfRule type="duplicateValues" dxfId="306" priority="344"/>
  </conditionalFormatting>
  <conditionalFormatting sqref="F134">
    <cfRule type="duplicateValues" dxfId="305" priority="341"/>
  </conditionalFormatting>
  <conditionalFormatting sqref="I135">
    <cfRule type="duplicateValues" dxfId="304" priority="338"/>
    <cfRule type="duplicateValues" dxfId="303" priority="339"/>
    <cfRule type="duplicateValues" dxfId="302" priority="340"/>
  </conditionalFormatting>
  <conditionalFormatting sqref="F135">
    <cfRule type="duplicateValues" dxfId="301" priority="337"/>
  </conditionalFormatting>
  <conditionalFormatting sqref="I136">
    <cfRule type="duplicateValues" dxfId="300" priority="334"/>
    <cfRule type="duplicateValues" dxfId="299" priority="335"/>
    <cfRule type="duplicateValues" dxfId="298" priority="336"/>
  </conditionalFormatting>
  <conditionalFormatting sqref="F136">
    <cfRule type="duplicateValues" dxfId="297" priority="333"/>
  </conditionalFormatting>
  <conditionalFormatting sqref="I137">
    <cfRule type="duplicateValues" dxfId="296" priority="330"/>
    <cfRule type="duplicateValues" dxfId="295" priority="331"/>
    <cfRule type="duplicateValues" dxfId="294" priority="332"/>
  </conditionalFormatting>
  <conditionalFormatting sqref="F137">
    <cfRule type="duplicateValues" dxfId="293" priority="329"/>
  </conditionalFormatting>
  <conditionalFormatting sqref="F139:F141">
    <cfRule type="duplicateValues" dxfId="292" priority="321"/>
  </conditionalFormatting>
  <conditionalFormatting sqref="I142">
    <cfRule type="duplicateValues" dxfId="291" priority="318"/>
    <cfRule type="duplicateValues" dxfId="290" priority="319"/>
    <cfRule type="duplicateValues" dxfId="289" priority="320"/>
  </conditionalFormatting>
  <conditionalFormatting sqref="F142">
    <cfRule type="duplicateValues" dxfId="288" priority="317"/>
  </conditionalFormatting>
  <conditionalFormatting sqref="I143">
    <cfRule type="duplicateValues" dxfId="287" priority="314"/>
    <cfRule type="duplicateValues" dxfId="286" priority="315"/>
    <cfRule type="duplicateValues" dxfId="285" priority="316"/>
  </conditionalFormatting>
  <conditionalFormatting sqref="F143">
    <cfRule type="duplicateValues" dxfId="284" priority="313"/>
  </conditionalFormatting>
  <conditionalFormatting sqref="I144">
    <cfRule type="duplicateValues" dxfId="283" priority="306"/>
    <cfRule type="duplicateValues" dxfId="282" priority="307"/>
    <cfRule type="duplicateValues" dxfId="281" priority="308"/>
  </conditionalFormatting>
  <conditionalFormatting sqref="F144">
    <cfRule type="duplicateValues" dxfId="280" priority="305"/>
  </conditionalFormatting>
  <conditionalFormatting sqref="I138">
    <cfRule type="duplicateValues" dxfId="279" priority="302"/>
    <cfRule type="duplicateValues" dxfId="278" priority="303"/>
    <cfRule type="duplicateValues" dxfId="277" priority="304"/>
  </conditionalFormatting>
  <conditionalFormatting sqref="F138">
    <cfRule type="duplicateValues" dxfId="276" priority="301"/>
  </conditionalFormatting>
  <conditionalFormatting sqref="F145 F147 F149:F150 F153:F154 F156 F158:F159">
    <cfRule type="duplicateValues" dxfId="275" priority="297"/>
  </conditionalFormatting>
  <conditionalFormatting sqref="I146">
    <cfRule type="duplicateValues" dxfId="274" priority="294"/>
    <cfRule type="duplicateValues" dxfId="273" priority="295"/>
    <cfRule type="duplicateValues" dxfId="272" priority="296"/>
  </conditionalFormatting>
  <conditionalFormatting sqref="F146">
    <cfRule type="duplicateValues" dxfId="271" priority="293"/>
  </conditionalFormatting>
  <conditionalFormatting sqref="F216:F1048576 F1:F147 F189 F149:F151 F153:F154 F156 F158:F159">
    <cfRule type="duplicateValues" dxfId="270" priority="291"/>
  </conditionalFormatting>
  <conditionalFormatting sqref="I216:I1048576 I151 I1:I147 I189">
    <cfRule type="duplicateValues" dxfId="269" priority="290"/>
  </conditionalFormatting>
  <conditionalFormatting sqref="I148">
    <cfRule type="duplicateValues" dxfId="268" priority="287"/>
    <cfRule type="duplicateValues" dxfId="267" priority="288"/>
    <cfRule type="duplicateValues" dxfId="266" priority="289"/>
  </conditionalFormatting>
  <conditionalFormatting sqref="F148">
    <cfRule type="duplicateValues" dxfId="265" priority="286"/>
  </conditionalFormatting>
  <conditionalFormatting sqref="F163:F164">
    <cfRule type="duplicateValues" dxfId="264" priority="282"/>
  </conditionalFormatting>
  <conditionalFormatting sqref="I149">
    <cfRule type="duplicateValues" dxfId="263" priority="281"/>
  </conditionalFormatting>
  <conditionalFormatting sqref="I150">
    <cfRule type="duplicateValues" dxfId="262" priority="280"/>
  </conditionalFormatting>
  <conditionalFormatting sqref="I152">
    <cfRule type="duplicateValues" dxfId="261" priority="277"/>
    <cfRule type="duplicateValues" dxfId="260" priority="278"/>
    <cfRule type="duplicateValues" dxfId="259" priority="279"/>
  </conditionalFormatting>
  <conditionalFormatting sqref="F152">
    <cfRule type="duplicateValues" dxfId="258" priority="276"/>
  </conditionalFormatting>
  <conditionalFormatting sqref="F152">
    <cfRule type="duplicateValues" dxfId="257" priority="275"/>
  </conditionalFormatting>
  <conditionalFormatting sqref="I152">
    <cfRule type="duplicateValues" dxfId="256" priority="274"/>
  </conditionalFormatting>
  <conditionalFormatting sqref="I153">
    <cfRule type="duplicateValues" dxfId="255" priority="273"/>
  </conditionalFormatting>
  <conditionalFormatting sqref="I154">
    <cfRule type="duplicateValues" dxfId="254" priority="272"/>
  </conditionalFormatting>
  <conditionalFormatting sqref="I155">
    <cfRule type="duplicateValues" dxfId="253" priority="269"/>
    <cfRule type="duplicateValues" dxfId="252" priority="270"/>
    <cfRule type="duplicateValues" dxfId="251" priority="271"/>
  </conditionalFormatting>
  <conditionalFormatting sqref="F155">
    <cfRule type="duplicateValues" dxfId="250" priority="268"/>
  </conditionalFormatting>
  <conditionalFormatting sqref="I156">
    <cfRule type="duplicateValues" dxfId="249" priority="267"/>
  </conditionalFormatting>
  <conditionalFormatting sqref="I157">
    <cfRule type="duplicateValues" dxfId="248" priority="264"/>
    <cfRule type="duplicateValues" dxfId="247" priority="265"/>
    <cfRule type="duplicateValues" dxfId="246" priority="266"/>
  </conditionalFormatting>
  <conditionalFormatting sqref="F157">
    <cfRule type="duplicateValues" dxfId="245" priority="263"/>
  </conditionalFormatting>
  <conditionalFormatting sqref="I158">
    <cfRule type="duplicateValues" dxfId="244" priority="262"/>
  </conditionalFormatting>
  <conditionalFormatting sqref="I159">
    <cfRule type="duplicateValues" dxfId="243" priority="261"/>
  </conditionalFormatting>
  <conditionalFormatting sqref="I160">
    <cfRule type="duplicateValues" dxfId="242" priority="258"/>
    <cfRule type="duplicateValues" dxfId="241" priority="259"/>
    <cfRule type="duplicateValues" dxfId="240" priority="260"/>
  </conditionalFormatting>
  <conditionalFormatting sqref="F160">
    <cfRule type="duplicateValues" dxfId="239" priority="257"/>
  </conditionalFormatting>
  <conditionalFormatting sqref="F161">
    <cfRule type="duplicateValues" dxfId="238" priority="256"/>
  </conditionalFormatting>
  <conditionalFormatting sqref="F161">
    <cfRule type="duplicateValues" dxfId="237" priority="255"/>
  </conditionalFormatting>
  <conditionalFormatting sqref="I161">
    <cfRule type="duplicateValues" dxfId="236" priority="254"/>
  </conditionalFormatting>
  <conditionalFormatting sqref="I162">
    <cfRule type="duplicateValues" dxfId="235" priority="251"/>
    <cfRule type="duplicateValues" dxfId="234" priority="252"/>
    <cfRule type="duplicateValues" dxfId="233" priority="253"/>
  </conditionalFormatting>
  <conditionalFormatting sqref="F162">
    <cfRule type="duplicateValues" dxfId="232" priority="250"/>
  </conditionalFormatting>
  <conditionalFormatting sqref="I163">
    <cfRule type="duplicateValues" dxfId="231" priority="249"/>
  </conditionalFormatting>
  <conditionalFormatting sqref="I164">
    <cfRule type="duplicateValues" dxfId="230" priority="248"/>
  </conditionalFormatting>
  <conditionalFormatting sqref="F216:F1048576 F1:F164 F189">
    <cfRule type="duplicateValues" dxfId="229" priority="247"/>
  </conditionalFormatting>
  <conditionalFormatting sqref="F165">
    <cfRule type="duplicateValues" dxfId="228" priority="246"/>
  </conditionalFormatting>
  <conditionalFormatting sqref="I165">
    <cfRule type="duplicateValues" dxfId="227" priority="245"/>
  </conditionalFormatting>
  <conditionalFormatting sqref="F165">
    <cfRule type="duplicateValues" dxfId="226" priority="244"/>
  </conditionalFormatting>
  <conditionalFormatting sqref="I166">
    <cfRule type="duplicateValues" dxfId="225" priority="241"/>
    <cfRule type="duplicateValues" dxfId="224" priority="242"/>
    <cfRule type="duplicateValues" dxfId="223" priority="243"/>
  </conditionalFormatting>
  <conditionalFormatting sqref="F166:F167">
    <cfRule type="duplicateValues" dxfId="222" priority="240"/>
  </conditionalFormatting>
  <conditionalFormatting sqref="F168">
    <cfRule type="duplicateValues" dxfId="221" priority="239"/>
  </conditionalFormatting>
  <conditionalFormatting sqref="I168">
    <cfRule type="duplicateValues" dxfId="220" priority="238"/>
  </conditionalFormatting>
  <conditionalFormatting sqref="F168">
    <cfRule type="duplicateValues" dxfId="219" priority="237"/>
  </conditionalFormatting>
  <conditionalFormatting sqref="I169">
    <cfRule type="duplicateValues" dxfId="218" priority="236"/>
  </conditionalFormatting>
  <conditionalFormatting sqref="F169">
    <cfRule type="duplicateValues" dxfId="217" priority="235"/>
  </conditionalFormatting>
  <conditionalFormatting sqref="F169">
    <cfRule type="duplicateValues" dxfId="216" priority="234"/>
  </conditionalFormatting>
  <conditionalFormatting sqref="I167">
    <cfRule type="duplicateValues" dxfId="215" priority="233"/>
  </conditionalFormatting>
  <conditionalFormatting sqref="F177:F178 F171:F174">
    <cfRule type="duplicateValues" dxfId="214" priority="231"/>
  </conditionalFormatting>
  <conditionalFormatting sqref="I170">
    <cfRule type="duplicateValues" dxfId="213" priority="227"/>
    <cfRule type="duplicateValues" dxfId="212" priority="228"/>
    <cfRule type="duplicateValues" dxfId="211" priority="229"/>
  </conditionalFormatting>
  <conditionalFormatting sqref="F170">
    <cfRule type="duplicateValues" dxfId="210" priority="226"/>
  </conditionalFormatting>
  <conditionalFormatting sqref="I171">
    <cfRule type="duplicateValues" dxfId="209" priority="225"/>
  </conditionalFormatting>
  <conditionalFormatting sqref="I172">
    <cfRule type="duplicateValues" dxfId="208" priority="224"/>
  </conditionalFormatting>
  <conditionalFormatting sqref="I174">
    <cfRule type="duplicateValues" dxfId="207" priority="222"/>
  </conditionalFormatting>
  <conditionalFormatting sqref="I175">
    <cfRule type="duplicateValues" dxfId="206" priority="219"/>
    <cfRule type="duplicateValues" dxfId="205" priority="220"/>
    <cfRule type="duplicateValues" dxfId="204" priority="221"/>
  </conditionalFormatting>
  <conditionalFormatting sqref="F175">
    <cfRule type="duplicateValues" dxfId="203" priority="218"/>
  </conditionalFormatting>
  <conditionalFormatting sqref="I176">
    <cfRule type="duplicateValues" dxfId="202" priority="214"/>
    <cfRule type="duplicateValues" dxfId="201" priority="215"/>
    <cfRule type="duplicateValues" dxfId="200" priority="216"/>
  </conditionalFormatting>
  <conditionalFormatting sqref="I177:I178 I180">
    <cfRule type="duplicateValues" dxfId="199" priority="501"/>
  </conditionalFormatting>
  <conditionalFormatting sqref="K216:K1048576 K177:K178 K1:K175 K189 K180">
    <cfRule type="duplicateValues" dxfId="198" priority="507"/>
  </conditionalFormatting>
  <conditionalFormatting sqref="K216:K1048576 K180 K1:K178 K189">
    <cfRule type="duplicateValues" dxfId="197" priority="511"/>
  </conditionalFormatting>
  <conditionalFormatting sqref="F216:F1048576 F1:F178 F189">
    <cfRule type="duplicateValues" dxfId="196" priority="514"/>
  </conditionalFormatting>
  <conditionalFormatting sqref="I179">
    <cfRule type="duplicateValues" dxfId="195" priority="206"/>
    <cfRule type="duplicateValues" dxfId="194" priority="207"/>
    <cfRule type="duplicateValues" dxfId="193" priority="208"/>
  </conditionalFormatting>
  <conditionalFormatting sqref="F179">
    <cfRule type="duplicateValues" dxfId="192" priority="203"/>
  </conditionalFormatting>
  <conditionalFormatting sqref="F179">
    <cfRule type="duplicateValues" dxfId="191" priority="204"/>
  </conditionalFormatting>
  <conditionalFormatting sqref="F180">
    <cfRule type="duplicateValues" dxfId="190" priority="201"/>
  </conditionalFormatting>
  <conditionalFormatting sqref="F180">
    <cfRule type="duplicateValues" dxfId="189" priority="202"/>
  </conditionalFormatting>
  <conditionalFormatting sqref="F183">
    <cfRule type="duplicateValues" dxfId="188" priority="196"/>
  </conditionalFormatting>
  <conditionalFormatting sqref="I182">
    <cfRule type="duplicateValues" dxfId="187" priority="193"/>
    <cfRule type="duplicateValues" dxfId="186" priority="194"/>
    <cfRule type="duplicateValues" dxfId="185" priority="195"/>
  </conditionalFormatting>
  <conditionalFormatting sqref="F182">
    <cfRule type="duplicateValues" dxfId="184" priority="192"/>
  </conditionalFormatting>
  <conditionalFormatting sqref="F216:F1048576 F189 F1:F180 F182:F183">
    <cfRule type="duplicateValues" dxfId="183" priority="191"/>
  </conditionalFormatting>
  <conditionalFormatting sqref="I183">
    <cfRule type="duplicateValues" dxfId="182" priority="188"/>
  </conditionalFormatting>
  <conditionalFormatting sqref="K183">
    <cfRule type="duplicateValues" dxfId="181" priority="189"/>
  </conditionalFormatting>
  <conditionalFormatting sqref="K183">
    <cfRule type="duplicateValues" dxfId="180" priority="190"/>
  </conditionalFormatting>
  <conditionalFormatting sqref="F184">
    <cfRule type="duplicateValues" dxfId="179" priority="184"/>
  </conditionalFormatting>
  <conditionalFormatting sqref="I184">
    <cfRule type="duplicateValues" dxfId="178" priority="183"/>
  </conditionalFormatting>
  <conditionalFormatting sqref="F184">
    <cfRule type="duplicateValues" dxfId="177" priority="182"/>
  </conditionalFormatting>
  <conditionalFormatting sqref="K184">
    <cfRule type="duplicateValues" dxfId="176" priority="185"/>
  </conditionalFormatting>
  <conditionalFormatting sqref="K184">
    <cfRule type="duplicateValues" dxfId="175" priority="186"/>
  </conditionalFormatting>
  <conditionalFormatting sqref="F184">
    <cfRule type="duplicateValues" dxfId="174" priority="187"/>
  </conditionalFormatting>
  <conditionalFormatting sqref="F184">
    <cfRule type="duplicateValues" dxfId="173" priority="181"/>
  </conditionalFormatting>
  <conditionalFormatting sqref="I185">
    <cfRule type="duplicateValues" dxfId="172" priority="178"/>
    <cfRule type="duplicateValues" dxfId="171" priority="179"/>
    <cfRule type="duplicateValues" dxfId="170" priority="180"/>
  </conditionalFormatting>
  <conditionalFormatting sqref="F185">
    <cfRule type="duplicateValues" dxfId="169" priority="177"/>
  </conditionalFormatting>
  <conditionalFormatting sqref="I187">
    <cfRule type="duplicateValues" dxfId="168" priority="174"/>
    <cfRule type="duplicateValues" dxfId="167" priority="175"/>
    <cfRule type="duplicateValues" dxfId="166" priority="176"/>
  </conditionalFormatting>
  <conditionalFormatting sqref="F187">
    <cfRule type="duplicateValues" dxfId="165" priority="173"/>
  </conditionalFormatting>
  <conditionalFormatting sqref="I186">
    <cfRule type="duplicateValues" dxfId="164" priority="170"/>
    <cfRule type="duplicateValues" dxfId="163" priority="171"/>
    <cfRule type="duplicateValues" dxfId="162" priority="172"/>
  </conditionalFormatting>
  <conditionalFormatting sqref="F186">
    <cfRule type="duplicateValues" dxfId="161" priority="169"/>
  </conditionalFormatting>
  <conditionalFormatting sqref="I181">
    <cfRule type="duplicateValues" dxfId="160" priority="166"/>
    <cfRule type="duplicateValues" dxfId="159" priority="167"/>
    <cfRule type="duplicateValues" dxfId="158" priority="168"/>
  </conditionalFormatting>
  <conditionalFormatting sqref="F181">
    <cfRule type="duplicateValues" dxfId="157" priority="165"/>
  </conditionalFormatting>
  <conditionalFormatting sqref="K216:K1048576 K189 K1:K187">
    <cfRule type="duplicateValues" dxfId="156" priority="164"/>
  </conditionalFormatting>
  <conditionalFormatting sqref="F216:F1048576 F189 F1:F187">
    <cfRule type="duplicateValues" dxfId="155" priority="161"/>
    <cfRule type="duplicateValues" dxfId="154" priority="163"/>
  </conditionalFormatting>
  <conditionalFormatting sqref="I216:I1048576 I189 I1:I187">
    <cfRule type="duplicateValues" dxfId="153" priority="162"/>
  </conditionalFormatting>
  <conditionalFormatting sqref="F188">
    <cfRule type="duplicateValues" dxfId="152" priority="157"/>
  </conditionalFormatting>
  <conditionalFormatting sqref="I188">
    <cfRule type="duplicateValues" dxfId="151" priority="156"/>
  </conditionalFormatting>
  <conditionalFormatting sqref="K188">
    <cfRule type="duplicateValues" dxfId="150" priority="158"/>
  </conditionalFormatting>
  <conditionalFormatting sqref="K188">
    <cfRule type="duplicateValues" dxfId="149" priority="159"/>
  </conditionalFormatting>
  <conditionalFormatting sqref="F188">
    <cfRule type="duplicateValues" dxfId="148" priority="160"/>
  </conditionalFormatting>
  <conditionalFormatting sqref="F188">
    <cfRule type="duplicateValues" dxfId="147" priority="155"/>
  </conditionalFormatting>
  <conditionalFormatting sqref="K188">
    <cfRule type="duplicateValues" dxfId="146" priority="154"/>
  </conditionalFormatting>
  <conditionalFormatting sqref="F188">
    <cfRule type="duplicateValues" dxfId="145" priority="151"/>
    <cfRule type="duplicateValues" dxfId="144" priority="153"/>
  </conditionalFormatting>
  <conditionalFormatting sqref="I188">
    <cfRule type="duplicateValues" dxfId="143" priority="152"/>
  </conditionalFormatting>
  <conditionalFormatting sqref="I173">
    <cfRule type="duplicateValues" dxfId="142" priority="525"/>
  </conditionalFormatting>
  <conditionalFormatting sqref="F190">
    <cfRule type="duplicateValues" dxfId="141" priority="141"/>
  </conditionalFormatting>
  <conditionalFormatting sqref="K198:K199">
    <cfRule type="duplicateValues" dxfId="140" priority="149"/>
  </conditionalFormatting>
  <conditionalFormatting sqref="F190">
    <cfRule type="duplicateValues" dxfId="139" priority="150"/>
  </conditionalFormatting>
  <conditionalFormatting sqref="F190">
    <cfRule type="duplicateValues" dxfId="138" priority="140"/>
  </conditionalFormatting>
  <conditionalFormatting sqref="K198:K199">
    <cfRule type="duplicateValues" dxfId="137" priority="139"/>
  </conditionalFormatting>
  <conditionalFormatting sqref="F193">
    <cfRule type="duplicateValues" dxfId="136" priority="132"/>
  </conditionalFormatting>
  <conditionalFormatting sqref="I193">
    <cfRule type="duplicateValues" dxfId="135" priority="131"/>
  </conditionalFormatting>
  <conditionalFormatting sqref="K193">
    <cfRule type="duplicateValues" dxfId="134" priority="133"/>
  </conditionalFormatting>
  <conditionalFormatting sqref="K193">
    <cfRule type="duplicateValues" dxfId="133" priority="134"/>
  </conditionalFormatting>
  <conditionalFormatting sqref="F193">
    <cfRule type="duplicateValues" dxfId="132" priority="135"/>
  </conditionalFormatting>
  <conditionalFormatting sqref="F193">
    <cfRule type="duplicateValues" dxfId="131" priority="130"/>
  </conditionalFormatting>
  <conditionalFormatting sqref="K193">
    <cfRule type="duplicateValues" dxfId="130" priority="129"/>
  </conditionalFormatting>
  <conditionalFormatting sqref="F193">
    <cfRule type="duplicateValues" dxfId="129" priority="126"/>
    <cfRule type="duplicateValues" dxfId="128" priority="128"/>
  </conditionalFormatting>
  <conditionalFormatting sqref="I193">
    <cfRule type="duplicateValues" dxfId="127" priority="127"/>
  </conditionalFormatting>
  <conditionalFormatting sqref="I195">
    <cfRule type="duplicateValues" dxfId="126" priority="123"/>
  </conditionalFormatting>
  <conditionalFormatting sqref="K195">
    <cfRule type="duplicateValues" dxfId="125" priority="124"/>
  </conditionalFormatting>
  <conditionalFormatting sqref="K195">
    <cfRule type="duplicateValues" dxfId="124" priority="125"/>
  </conditionalFormatting>
  <conditionalFormatting sqref="K195">
    <cfRule type="duplicateValues" dxfId="123" priority="122"/>
  </conditionalFormatting>
  <conditionalFormatting sqref="I195">
    <cfRule type="duplicateValues" dxfId="122" priority="121"/>
  </conditionalFormatting>
  <conditionalFormatting sqref="I190">
    <cfRule type="duplicateValues" dxfId="121" priority="118"/>
  </conditionalFormatting>
  <conditionalFormatting sqref="K190">
    <cfRule type="duplicateValues" dxfId="120" priority="119"/>
  </conditionalFormatting>
  <conditionalFormatting sqref="K190">
    <cfRule type="duplicateValues" dxfId="119" priority="120"/>
  </conditionalFormatting>
  <conditionalFormatting sqref="K190">
    <cfRule type="duplicateValues" dxfId="118" priority="117"/>
  </conditionalFormatting>
  <conditionalFormatting sqref="I190">
    <cfRule type="duplicateValues" dxfId="117" priority="116"/>
  </conditionalFormatting>
  <conditionalFormatting sqref="I191">
    <cfRule type="duplicateValues" dxfId="116" priority="113"/>
    <cfRule type="duplicateValues" dxfId="115" priority="114"/>
    <cfRule type="duplicateValues" dxfId="114" priority="115"/>
  </conditionalFormatting>
  <conditionalFormatting sqref="F191">
    <cfRule type="duplicateValues" dxfId="113" priority="112"/>
  </conditionalFormatting>
  <conditionalFormatting sqref="I192">
    <cfRule type="duplicateValues" dxfId="112" priority="109"/>
    <cfRule type="duplicateValues" dxfId="111" priority="110"/>
    <cfRule type="duplicateValues" dxfId="110" priority="111"/>
  </conditionalFormatting>
  <conditionalFormatting sqref="F192">
    <cfRule type="duplicateValues" dxfId="109" priority="108"/>
  </conditionalFormatting>
  <conditionalFormatting sqref="I194">
    <cfRule type="duplicateValues" dxfId="108" priority="105"/>
  </conditionalFormatting>
  <conditionalFormatting sqref="K194">
    <cfRule type="duplicateValues" dxfId="107" priority="106"/>
  </conditionalFormatting>
  <conditionalFormatting sqref="K194">
    <cfRule type="duplicateValues" dxfId="106" priority="107"/>
  </conditionalFormatting>
  <conditionalFormatting sqref="K194">
    <cfRule type="duplicateValues" dxfId="105" priority="104"/>
  </conditionalFormatting>
  <conditionalFormatting sqref="I194">
    <cfRule type="duplicateValues" dxfId="104" priority="103"/>
  </conditionalFormatting>
  <conditionalFormatting sqref="I196">
    <cfRule type="duplicateValues" dxfId="103" priority="100"/>
  </conditionalFormatting>
  <conditionalFormatting sqref="K196">
    <cfRule type="duplicateValues" dxfId="102" priority="101"/>
  </conditionalFormatting>
  <conditionalFormatting sqref="K196">
    <cfRule type="duplicateValues" dxfId="101" priority="102"/>
  </conditionalFormatting>
  <conditionalFormatting sqref="K196">
    <cfRule type="duplicateValues" dxfId="100" priority="99"/>
  </conditionalFormatting>
  <conditionalFormatting sqref="I196">
    <cfRule type="duplicateValues" dxfId="99" priority="98"/>
  </conditionalFormatting>
  <conditionalFormatting sqref="I197">
    <cfRule type="duplicateValues" dxfId="98" priority="93"/>
  </conditionalFormatting>
  <conditionalFormatting sqref="K197">
    <cfRule type="duplicateValues" dxfId="97" priority="94"/>
  </conditionalFormatting>
  <conditionalFormatting sqref="K197">
    <cfRule type="duplicateValues" dxfId="96" priority="95"/>
  </conditionalFormatting>
  <conditionalFormatting sqref="K197">
    <cfRule type="duplicateValues" dxfId="95" priority="92"/>
  </conditionalFormatting>
  <conditionalFormatting sqref="I197">
    <cfRule type="duplicateValues" dxfId="94" priority="91"/>
  </conditionalFormatting>
  <conditionalFormatting sqref="K197">
    <cfRule type="duplicateValues" dxfId="93" priority="90"/>
  </conditionalFormatting>
  <conditionalFormatting sqref="I201">
    <cfRule type="duplicateValues" dxfId="92" priority="87"/>
  </conditionalFormatting>
  <conditionalFormatting sqref="K201">
    <cfRule type="duplicateValues" dxfId="91" priority="88"/>
  </conditionalFormatting>
  <conditionalFormatting sqref="K201">
    <cfRule type="duplicateValues" dxfId="90" priority="89"/>
  </conditionalFormatting>
  <conditionalFormatting sqref="K201">
    <cfRule type="duplicateValues" dxfId="89" priority="86"/>
  </conditionalFormatting>
  <conditionalFormatting sqref="I201">
    <cfRule type="duplicateValues" dxfId="88" priority="85"/>
  </conditionalFormatting>
  <conditionalFormatting sqref="K201">
    <cfRule type="duplicateValues" dxfId="87" priority="84"/>
  </conditionalFormatting>
  <conditionalFormatting sqref="I202">
    <cfRule type="duplicateValues" dxfId="86" priority="78"/>
    <cfRule type="duplicateValues" dxfId="85" priority="79"/>
    <cfRule type="duplicateValues" dxfId="84" priority="80"/>
  </conditionalFormatting>
  <conditionalFormatting sqref="F202">
    <cfRule type="duplicateValues" dxfId="83" priority="77"/>
  </conditionalFormatting>
  <conditionalFormatting sqref="F202">
    <cfRule type="duplicateValues" dxfId="82" priority="76"/>
  </conditionalFormatting>
  <conditionalFormatting sqref="I202">
    <cfRule type="duplicateValues" dxfId="81" priority="75"/>
  </conditionalFormatting>
  <conditionalFormatting sqref="F202">
    <cfRule type="duplicateValues" dxfId="80" priority="74"/>
  </conditionalFormatting>
  <conditionalFormatting sqref="K202">
    <cfRule type="duplicateValues" dxfId="79" priority="81"/>
  </conditionalFormatting>
  <conditionalFormatting sqref="K202">
    <cfRule type="duplicateValues" dxfId="78" priority="82"/>
  </conditionalFormatting>
  <conditionalFormatting sqref="F202">
    <cfRule type="duplicateValues" dxfId="77" priority="83"/>
  </conditionalFormatting>
  <conditionalFormatting sqref="F202">
    <cfRule type="duplicateValues" dxfId="76" priority="73"/>
  </conditionalFormatting>
  <conditionalFormatting sqref="K202">
    <cfRule type="duplicateValues" dxfId="75" priority="72"/>
  </conditionalFormatting>
  <conditionalFormatting sqref="F202">
    <cfRule type="duplicateValues" dxfId="74" priority="69"/>
    <cfRule type="duplicateValues" dxfId="73" priority="71"/>
  </conditionalFormatting>
  <conditionalFormatting sqref="I202">
    <cfRule type="duplicateValues" dxfId="72" priority="70"/>
  </conditionalFormatting>
  <conditionalFormatting sqref="F202">
    <cfRule type="duplicateValues" dxfId="71" priority="68"/>
  </conditionalFormatting>
  <conditionalFormatting sqref="K202">
    <cfRule type="duplicateValues" dxfId="70" priority="67"/>
  </conditionalFormatting>
  <conditionalFormatting sqref="I203">
    <cfRule type="duplicateValues" dxfId="69" priority="58"/>
    <cfRule type="duplicateValues" dxfId="68" priority="59"/>
    <cfRule type="duplicateValues" dxfId="67" priority="60"/>
  </conditionalFormatting>
  <conditionalFormatting sqref="F203">
    <cfRule type="duplicateValues" dxfId="66" priority="55"/>
  </conditionalFormatting>
  <conditionalFormatting sqref="F203">
    <cfRule type="duplicateValues" dxfId="65" priority="54"/>
  </conditionalFormatting>
  <conditionalFormatting sqref="F203">
    <cfRule type="duplicateValues" dxfId="64" priority="53"/>
  </conditionalFormatting>
  <conditionalFormatting sqref="F203">
    <cfRule type="duplicateValues" dxfId="63" priority="56"/>
  </conditionalFormatting>
  <conditionalFormatting sqref="F203">
    <cfRule type="duplicateValues" dxfId="62" priority="52"/>
  </conditionalFormatting>
  <conditionalFormatting sqref="F203">
    <cfRule type="duplicateValues" dxfId="61" priority="50"/>
    <cfRule type="duplicateValues" dxfId="60" priority="51"/>
  </conditionalFormatting>
  <conditionalFormatting sqref="F203">
    <cfRule type="duplicateValues" dxfId="59" priority="49"/>
  </conditionalFormatting>
  <conditionalFormatting sqref="F203">
    <cfRule type="duplicateValues" dxfId="58" priority="46"/>
    <cfRule type="duplicateValues" dxfId="57" priority="47"/>
    <cfRule type="duplicateValues" dxfId="56" priority="48"/>
  </conditionalFormatting>
  <conditionalFormatting sqref="I205">
    <cfRule type="duplicateValues" dxfId="55" priority="43"/>
    <cfRule type="duplicateValues" dxfId="54" priority="44"/>
    <cfRule type="duplicateValues" dxfId="53" priority="45"/>
  </conditionalFormatting>
  <conditionalFormatting sqref="F205">
    <cfRule type="duplicateValues" dxfId="52" priority="40"/>
  </conditionalFormatting>
  <conditionalFormatting sqref="F205">
    <cfRule type="duplicateValues" dxfId="51" priority="39"/>
  </conditionalFormatting>
  <conditionalFormatting sqref="F205">
    <cfRule type="duplicateValues" dxfId="50" priority="38"/>
  </conditionalFormatting>
  <conditionalFormatting sqref="F205">
    <cfRule type="duplicateValues" dxfId="49" priority="41"/>
  </conditionalFormatting>
  <conditionalFormatting sqref="F205">
    <cfRule type="duplicateValues" dxfId="48" priority="37"/>
  </conditionalFormatting>
  <conditionalFormatting sqref="F205">
    <cfRule type="duplicateValues" dxfId="47" priority="35"/>
    <cfRule type="duplicateValues" dxfId="46" priority="36"/>
  </conditionalFormatting>
  <conditionalFormatting sqref="F205">
    <cfRule type="duplicateValues" dxfId="45" priority="34"/>
  </conditionalFormatting>
  <conditionalFormatting sqref="F205">
    <cfRule type="duplicateValues" dxfId="44" priority="31"/>
    <cfRule type="duplicateValues" dxfId="43" priority="32"/>
    <cfRule type="duplicateValues" dxfId="42" priority="33"/>
  </conditionalFormatting>
  <conditionalFormatting sqref="I210">
    <cfRule type="duplicateValues" dxfId="41" priority="28"/>
    <cfRule type="duplicateValues" dxfId="40" priority="29"/>
    <cfRule type="duplicateValues" dxfId="39" priority="30"/>
  </conditionalFormatting>
  <conditionalFormatting sqref="F210">
    <cfRule type="duplicateValues" dxfId="38" priority="26"/>
  </conditionalFormatting>
  <conditionalFormatting sqref="F210">
    <cfRule type="duplicateValues" dxfId="37" priority="25"/>
  </conditionalFormatting>
  <conditionalFormatting sqref="F210">
    <cfRule type="duplicateValues" dxfId="36" priority="23"/>
    <cfRule type="duplicateValues" dxfId="35" priority="24"/>
  </conditionalFormatting>
  <conditionalFormatting sqref="F210">
    <cfRule type="duplicateValues" dxfId="34" priority="22"/>
  </conditionalFormatting>
  <conditionalFormatting sqref="F210">
    <cfRule type="duplicateValues" dxfId="33" priority="19"/>
    <cfRule type="duplicateValues" dxfId="32" priority="20"/>
    <cfRule type="duplicateValues" dxfId="31" priority="21"/>
  </conditionalFormatting>
  <conditionalFormatting sqref="I209">
    <cfRule type="duplicateValues" dxfId="30" priority="12"/>
    <cfRule type="duplicateValues" dxfId="29" priority="13"/>
    <cfRule type="duplicateValues" dxfId="28" priority="14"/>
  </conditionalFormatting>
  <conditionalFormatting sqref="F209">
    <cfRule type="duplicateValues" dxfId="27" priority="11"/>
  </conditionalFormatting>
  <conditionalFormatting sqref="I213:I215 I198:I200 I207">
    <cfRule type="duplicateValues" dxfId="26" priority="568"/>
    <cfRule type="duplicateValues" dxfId="25" priority="569"/>
    <cfRule type="duplicateValues" dxfId="24" priority="570"/>
  </conditionalFormatting>
  <conditionalFormatting sqref="F212:F215 F190 F207 F194:F201">
    <cfRule type="duplicateValues" dxfId="23" priority="580"/>
  </conditionalFormatting>
  <conditionalFormatting sqref="F212:F215 F190 F207 F194:F201">
    <cfRule type="duplicateValues" dxfId="22" priority="586"/>
  </conditionalFormatting>
  <conditionalFormatting sqref="I213:I215 I198:I200 I207">
    <cfRule type="duplicateValues" dxfId="21" priority="592"/>
  </conditionalFormatting>
  <conditionalFormatting sqref="K213:K215 K198:K200 K207">
    <cfRule type="duplicateValues" dxfId="20" priority="596"/>
  </conditionalFormatting>
  <conditionalFormatting sqref="F212:F215 F190 F207 F194:F201">
    <cfRule type="duplicateValues" dxfId="19" priority="600"/>
    <cfRule type="duplicateValues" dxfId="18" priority="601"/>
  </conditionalFormatting>
  <conditionalFormatting sqref="I213:I215 I198:I200 I207">
    <cfRule type="duplicateValues" dxfId="17" priority="612"/>
  </conditionalFormatting>
  <conditionalFormatting sqref="F212:F1048576 F207 F1:F201">
    <cfRule type="duplicateValues" dxfId="16" priority="616"/>
  </conditionalFormatting>
  <conditionalFormatting sqref="K213:K1048576 K198:K200 K1:K196 K207">
    <cfRule type="duplicateValues" dxfId="15" priority="621"/>
  </conditionalFormatting>
  <conditionalFormatting sqref="F212:F1048576 F207 F1:F202">
    <cfRule type="duplicateValues" dxfId="14" priority="626"/>
    <cfRule type="duplicateValues" dxfId="13" priority="627"/>
    <cfRule type="duplicateValues" dxfId="12" priority="628"/>
  </conditionalFormatting>
  <conditionalFormatting sqref="I213:I1048576 I207 I1:I202">
    <cfRule type="duplicateValues" dxfId="11" priority="646"/>
  </conditionalFormatting>
  <conditionalFormatting sqref="K213:K1048576 K207 K1:K202">
    <cfRule type="duplicateValues" dxfId="10" priority="651"/>
  </conditionalFormatting>
  <conditionalFormatting sqref="I212">
    <cfRule type="duplicateValues" dxfId="9" priority="6"/>
  </conditionalFormatting>
  <conditionalFormatting sqref="K212">
    <cfRule type="duplicateValues" dxfId="8" priority="7"/>
  </conditionalFormatting>
  <conditionalFormatting sqref="K212">
    <cfRule type="duplicateValues" dxfId="7" priority="8"/>
  </conditionalFormatting>
  <conditionalFormatting sqref="K212">
    <cfRule type="duplicateValues" dxfId="6" priority="5"/>
  </conditionalFormatting>
  <conditionalFormatting sqref="I212">
    <cfRule type="duplicateValues" dxfId="5" priority="4"/>
  </conditionalFormatting>
  <conditionalFormatting sqref="K212">
    <cfRule type="duplicateValues" dxfId="4" priority="3"/>
  </conditionalFormatting>
  <conditionalFormatting sqref="I212">
    <cfRule type="duplicateValues" dxfId="3" priority="9"/>
  </conditionalFormatting>
  <conditionalFormatting sqref="K212">
    <cfRule type="duplicateValues" dxfId="2" priority="10"/>
  </conditionalFormatting>
  <conditionalFormatting sqref="F1:F1048576">
    <cfRule type="duplicateValues" dxfId="1" priority="2"/>
  </conditionalFormatting>
  <conditionalFormatting sqref="K1:K1048576">
    <cfRule type="duplicateValues" dxfId="0" priority="1"/>
  </conditionalFormatting>
  <pageMargins left="0.7" right="0.7" top="0.75" bottom="0.75" header="0.3" footer="0.3"/>
  <pageSetup paperSize="5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workbookViewId="0">
      <selection activeCell="I25" sqref="I25"/>
    </sheetView>
  </sheetViews>
  <sheetFormatPr baseColWidth="10" defaultColWidth="11.42578125" defaultRowHeight="12.75" x14ac:dyDescent="0.2"/>
  <cols>
    <col min="1" max="1" width="11.42578125" style="36"/>
    <col min="2" max="2" width="48.7109375" style="36" customWidth="1"/>
    <col min="3" max="3" width="10.28515625" style="36" customWidth="1"/>
    <col min="4" max="4" width="7.42578125" style="36" customWidth="1"/>
    <col min="5" max="5" width="15.5703125" style="36" customWidth="1"/>
    <col min="6" max="6" width="14.42578125" style="36" customWidth="1"/>
    <col min="7" max="8" width="15.140625" style="36" customWidth="1"/>
    <col min="9" max="9" width="10.5703125" style="36" customWidth="1"/>
    <col min="10" max="11" width="15.42578125" style="36" customWidth="1"/>
    <col min="12" max="12" width="15.7109375" style="36" customWidth="1"/>
    <col min="13" max="13" width="17.140625" style="36" customWidth="1"/>
    <col min="14" max="14" width="16.42578125" style="36" customWidth="1"/>
    <col min="15" max="15" width="14.42578125" style="36" customWidth="1"/>
    <col min="16" max="16" width="13.5703125" style="36" customWidth="1"/>
    <col min="17" max="17" width="15.28515625" style="36" customWidth="1"/>
    <col min="18" max="18" width="19" style="36" customWidth="1"/>
    <col min="19" max="19" width="20.7109375" style="36" customWidth="1"/>
    <col min="20" max="20" width="15.85546875" style="36" bestFit="1" customWidth="1"/>
    <col min="21" max="21" width="11.42578125" style="36"/>
    <col min="22" max="22" width="16.85546875" style="36" customWidth="1"/>
    <col min="23" max="16384" width="11.42578125" style="36"/>
  </cols>
  <sheetData>
    <row r="1" spans="2:27" ht="13.5" thickBot="1" x14ac:dyDescent="0.25"/>
    <row r="2" spans="2:27" x14ac:dyDescent="0.2">
      <c r="B2" s="219" t="s">
        <v>55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1"/>
      <c r="S2" s="37"/>
    </row>
    <row r="3" spans="2:27" x14ac:dyDescent="0.2">
      <c r="B3" s="222" t="s">
        <v>56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  <c r="S3" s="37"/>
    </row>
    <row r="4" spans="2:27" x14ac:dyDescent="0.2">
      <c r="B4" s="222" t="s">
        <v>704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4"/>
      <c r="S4" s="37"/>
    </row>
    <row r="5" spans="2:27" x14ac:dyDescent="0.2">
      <c r="B5" s="225" t="s">
        <v>57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7"/>
      <c r="S5" s="38"/>
    </row>
    <row r="6" spans="2:27" ht="15.75" customHeight="1" x14ac:dyDescent="0.2">
      <c r="B6" s="228" t="s">
        <v>12</v>
      </c>
      <c r="C6" s="218" t="s">
        <v>58</v>
      </c>
      <c r="D6" s="218" t="s">
        <v>22</v>
      </c>
      <c r="E6" s="218" t="s">
        <v>28</v>
      </c>
      <c r="F6" s="218" t="s">
        <v>59</v>
      </c>
      <c r="G6" s="218" t="s">
        <v>35</v>
      </c>
      <c r="H6" s="218" t="s">
        <v>60</v>
      </c>
      <c r="I6" s="218" t="s">
        <v>61</v>
      </c>
      <c r="J6" s="218" t="s">
        <v>62</v>
      </c>
      <c r="K6" s="229" t="s">
        <v>63</v>
      </c>
      <c r="L6" s="229" t="s">
        <v>64</v>
      </c>
      <c r="M6" s="218" t="s">
        <v>65</v>
      </c>
      <c r="N6" s="228" t="s">
        <v>831</v>
      </c>
      <c r="O6" s="228"/>
      <c r="P6" s="228"/>
      <c r="Q6" s="228"/>
      <c r="R6" s="228"/>
      <c r="S6" s="39"/>
    </row>
    <row r="7" spans="2:27" ht="35.25" customHeight="1" x14ac:dyDescent="0.2">
      <c r="B7" s="228"/>
      <c r="C7" s="218"/>
      <c r="D7" s="218"/>
      <c r="E7" s="218"/>
      <c r="F7" s="218"/>
      <c r="G7" s="218"/>
      <c r="H7" s="218"/>
      <c r="I7" s="218"/>
      <c r="J7" s="218"/>
      <c r="K7" s="230"/>
      <c r="L7" s="230"/>
      <c r="M7" s="218"/>
      <c r="N7" s="40" t="s">
        <v>14</v>
      </c>
      <c r="O7" s="41" t="s">
        <v>15</v>
      </c>
      <c r="P7" s="41" t="s">
        <v>16</v>
      </c>
      <c r="Q7" s="40" t="s">
        <v>832</v>
      </c>
      <c r="R7" s="41" t="s">
        <v>18</v>
      </c>
    </row>
    <row r="8" spans="2:27" x14ac:dyDescent="0.2">
      <c r="B8" s="42" t="s">
        <v>66</v>
      </c>
      <c r="C8" s="43">
        <v>3</v>
      </c>
      <c r="D8" s="43">
        <v>2</v>
      </c>
      <c r="E8" s="43">
        <v>1</v>
      </c>
      <c r="F8" s="43"/>
      <c r="G8" s="43"/>
      <c r="H8" s="43"/>
      <c r="I8" s="43"/>
      <c r="J8" s="43"/>
      <c r="K8" s="43"/>
      <c r="L8" s="43"/>
      <c r="M8" s="44">
        <v>5012227250</v>
      </c>
      <c r="N8" s="45">
        <v>1572227250</v>
      </c>
      <c r="O8" s="43"/>
      <c r="P8" s="45"/>
      <c r="Q8" s="45">
        <f>SUM(N8:P8)</f>
        <v>1572227250</v>
      </c>
      <c r="R8" s="46"/>
    </row>
    <row r="9" spans="2:27" x14ac:dyDescent="0.2">
      <c r="B9" s="42" t="s">
        <v>67</v>
      </c>
      <c r="C9" s="43">
        <v>20</v>
      </c>
      <c r="D9" s="43">
        <v>5</v>
      </c>
      <c r="E9" s="43">
        <v>8</v>
      </c>
      <c r="F9" s="43">
        <v>1</v>
      </c>
      <c r="G9" s="43">
        <v>5</v>
      </c>
      <c r="H9" s="43"/>
      <c r="I9" s="43"/>
      <c r="J9" s="43"/>
      <c r="K9" s="43"/>
      <c r="L9" s="43">
        <v>1</v>
      </c>
      <c r="M9" s="45">
        <v>383708705098</v>
      </c>
      <c r="N9" s="45">
        <v>43309026800</v>
      </c>
      <c r="O9" s="47">
        <v>192354007012</v>
      </c>
      <c r="P9" s="45">
        <v>1091937795</v>
      </c>
      <c r="Q9" s="45">
        <f t="shared" ref="Q9:Q24" si="0">SUM(N9:P9)</f>
        <v>236754971607</v>
      </c>
      <c r="R9" s="46"/>
    </row>
    <row r="10" spans="2:27" x14ac:dyDescent="0.2">
      <c r="B10" s="42" t="s">
        <v>68</v>
      </c>
      <c r="C10" s="43">
        <v>22</v>
      </c>
      <c r="D10" s="43">
        <v>12</v>
      </c>
      <c r="E10" s="43">
        <v>8</v>
      </c>
      <c r="F10" s="43">
        <v>1</v>
      </c>
      <c r="G10" s="43">
        <v>1</v>
      </c>
      <c r="H10" s="43"/>
      <c r="I10" s="43"/>
      <c r="J10" s="43"/>
      <c r="K10" s="43"/>
      <c r="L10" s="43"/>
      <c r="M10" s="45">
        <v>27567949239</v>
      </c>
      <c r="N10" s="45">
        <v>16081754640</v>
      </c>
      <c r="O10" s="45"/>
      <c r="P10" s="45"/>
      <c r="Q10" s="45">
        <f t="shared" si="0"/>
        <v>16081754640</v>
      </c>
      <c r="R10" s="48"/>
    </row>
    <row r="11" spans="2:27" x14ac:dyDescent="0.2">
      <c r="B11" s="42" t="s">
        <v>69</v>
      </c>
      <c r="C11" s="43">
        <f t="shared" ref="C11:C21" si="1">SUM(D11:L11)</f>
        <v>2</v>
      </c>
      <c r="D11" s="43"/>
      <c r="E11" s="43">
        <v>1</v>
      </c>
      <c r="F11" s="43"/>
      <c r="G11" s="43">
        <v>1</v>
      </c>
      <c r="H11" s="43"/>
      <c r="I11" s="43"/>
      <c r="J11" s="43"/>
      <c r="K11" s="43"/>
      <c r="L11" s="43"/>
      <c r="M11" s="45">
        <v>6528102110</v>
      </c>
      <c r="N11" s="45">
        <v>1870455188</v>
      </c>
      <c r="O11" s="45"/>
      <c r="P11" s="45"/>
      <c r="Q11" s="45">
        <f t="shared" si="0"/>
        <v>1870455188</v>
      </c>
      <c r="R11" s="46"/>
    </row>
    <row r="12" spans="2:27" x14ac:dyDescent="0.2">
      <c r="B12" s="42" t="s">
        <v>70</v>
      </c>
      <c r="C12" s="43">
        <v>42</v>
      </c>
      <c r="D12" s="43">
        <v>17</v>
      </c>
      <c r="E12" s="43">
        <v>17</v>
      </c>
      <c r="F12" s="43">
        <v>2</v>
      </c>
      <c r="G12" s="43">
        <v>6</v>
      </c>
      <c r="H12" s="43"/>
      <c r="I12" s="43"/>
      <c r="J12" s="43"/>
      <c r="K12" s="43"/>
      <c r="L12" s="43"/>
      <c r="M12" s="45">
        <v>213592167162</v>
      </c>
      <c r="N12" s="45">
        <v>86780458579</v>
      </c>
      <c r="O12" s="45">
        <v>2089413591</v>
      </c>
      <c r="P12" s="49">
        <v>6378029621</v>
      </c>
      <c r="Q12" s="45">
        <f t="shared" si="0"/>
        <v>95247901791</v>
      </c>
      <c r="R12" s="48"/>
    </row>
    <row r="13" spans="2:27" x14ac:dyDescent="0.2">
      <c r="B13" s="42" t="s">
        <v>71</v>
      </c>
      <c r="C13" s="43">
        <v>32</v>
      </c>
      <c r="D13" s="43">
        <v>3</v>
      </c>
      <c r="E13" s="43">
        <v>27</v>
      </c>
      <c r="F13" s="43"/>
      <c r="G13" s="43">
        <v>2</v>
      </c>
      <c r="H13" s="43"/>
      <c r="I13" s="43"/>
      <c r="J13" s="43"/>
      <c r="K13" s="43"/>
      <c r="L13" s="43"/>
      <c r="M13" s="45">
        <v>557711862145</v>
      </c>
      <c r="N13" s="45">
        <v>118464671704</v>
      </c>
      <c r="O13" s="45">
        <v>61420821155</v>
      </c>
      <c r="P13" s="45"/>
      <c r="Q13" s="45">
        <f t="shared" si="0"/>
        <v>179885492859</v>
      </c>
      <c r="R13" s="46"/>
    </row>
    <row r="14" spans="2:27" x14ac:dyDescent="0.2">
      <c r="B14" s="42" t="s">
        <v>72</v>
      </c>
      <c r="C14" s="43">
        <v>7</v>
      </c>
      <c r="D14" s="43">
        <v>2</v>
      </c>
      <c r="E14" s="43">
        <v>4</v>
      </c>
      <c r="F14" s="43"/>
      <c r="G14" s="43">
        <v>1</v>
      </c>
      <c r="H14" s="43"/>
      <c r="I14" s="43"/>
      <c r="J14" s="43"/>
      <c r="K14" s="43"/>
      <c r="L14" s="43"/>
      <c r="M14" s="44">
        <v>10524180052</v>
      </c>
      <c r="N14" s="45">
        <v>3039208734</v>
      </c>
      <c r="O14" s="45"/>
      <c r="P14" s="45"/>
      <c r="Q14" s="45">
        <f t="shared" si="0"/>
        <v>3039208734</v>
      </c>
      <c r="R14" s="50"/>
      <c r="S14" s="51"/>
    </row>
    <row r="15" spans="2:27" x14ac:dyDescent="0.2">
      <c r="B15" s="42" t="s">
        <v>73</v>
      </c>
      <c r="C15" s="43">
        <v>15</v>
      </c>
      <c r="D15" s="43">
        <v>3</v>
      </c>
      <c r="E15" s="43">
        <v>10</v>
      </c>
      <c r="F15" s="43"/>
      <c r="G15" s="43">
        <v>2</v>
      </c>
      <c r="H15" s="43"/>
      <c r="I15" s="43"/>
      <c r="J15" s="43"/>
      <c r="K15" s="43"/>
      <c r="L15" s="43"/>
      <c r="M15" s="45">
        <v>46430287975</v>
      </c>
      <c r="N15" s="45">
        <v>10687293826</v>
      </c>
      <c r="O15" s="45">
        <v>6645665061</v>
      </c>
      <c r="P15" s="45"/>
      <c r="Q15" s="45">
        <f t="shared" si="0"/>
        <v>17332958887</v>
      </c>
      <c r="R15" s="50"/>
      <c r="S15" s="51"/>
    </row>
    <row r="16" spans="2:27" x14ac:dyDescent="0.2">
      <c r="B16" s="42" t="s">
        <v>74</v>
      </c>
      <c r="C16" s="43">
        <v>3</v>
      </c>
      <c r="D16" s="43">
        <v>1</v>
      </c>
      <c r="E16" s="43">
        <v>2</v>
      </c>
      <c r="F16" s="43"/>
      <c r="G16" s="43"/>
      <c r="H16" s="43"/>
      <c r="I16" s="43"/>
      <c r="J16" s="43"/>
      <c r="K16" s="43"/>
      <c r="L16" s="43"/>
      <c r="M16" s="45">
        <v>290900000</v>
      </c>
      <c r="N16" s="45">
        <v>184600000</v>
      </c>
      <c r="O16" s="45"/>
      <c r="P16" s="45"/>
      <c r="Q16" s="45">
        <f t="shared" si="0"/>
        <v>184600000</v>
      </c>
      <c r="R16" s="50"/>
      <c r="S16" s="51"/>
      <c r="AA16" s="52"/>
    </row>
    <row r="17" spans="1:27" hidden="1" x14ac:dyDescent="0.2">
      <c r="B17" s="42" t="s">
        <v>75</v>
      </c>
      <c r="C17" s="43">
        <f t="shared" si="1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5"/>
      <c r="Q17" s="45">
        <f t="shared" si="0"/>
        <v>0</v>
      </c>
      <c r="R17" s="50"/>
      <c r="S17" s="51"/>
    </row>
    <row r="18" spans="1:27" x14ac:dyDescent="0.2">
      <c r="B18" s="53" t="s">
        <v>76</v>
      </c>
      <c r="C18" s="43">
        <f t="shared" si="1"/>
        <v>9</v>
      </c>
      <c r="D18" s="43">
        <v>1</v>
      </c>
      <c r="E18" s="43">
        <v>7</v>
      </c>
      <c r="F18" s="43"/>
      <c r="G18" s="43">
        <v>1</v>
      </c>
      <c r="H18" s="43"/>
      <c r="I18" s="43"/>
      <c r="J18" s="43"/>
      <c r="K18" s="43"/>
      <c r="L18" s="43"/>
      <c r="M18" s="45">
        <v>25999550119</v>
      </c>
      <c r="N18" s="45">
        <v>8357290275</v>
      </c>
      <c r="O18" s="43"/>
      <c r="P18" s="45"/>
      <c r="Q18" s="45">
        <f t="shared" si="0"/>
        <v>8357290275</v>
      </c>
      <c r="R18" s="50"/>
      <c r="S18" s="51"/>
    </row>
    <row r="19" spans="1:27" x14ac:dyDescent="0.2">
      <c r="B19" s="53" t="s">
        <v>77</v>
      </c>
      <c r="C19" s="43">
        <f t="shared" si="1"/>
        <v>15</v>
      </c>
      <c r="D19" s="43">
        <v>3</v>
      </c>
      <c r="E19" s="43">
        <v>11</v>
      </c>
      <c r="F19" s="43">
        <v>1</v>
      </c>
      <c r="G19" s="43"/>
      <c r="H19" s="43"/>
      <c r="I19" s="43"/>
      <c r="J19" s="43"/>
      <c r="K19" s="43"/>
      <c r="L19" s="43"/>
      <c r="M19" s="54">
        <v>11544566179</v>
      </c>
      <c r="N19" s="55">
        <v>4389382000</v>
      </c>
      <c r="O19" s="45">
        <v>2195909179</v>
      </c>
      <c r="P19" s="45"/>
      <c r="Q19" s="45">
        <f t="shared" si="0"/>
        <v>6585291179</v>
      </c>
      <c r="R19" s="50"/>
      <c r="S19" s="51"/>
    </row>
    <row r="20" spans="1:27" s="63" customFormat="1" x14ac:dyDescent="0.2">
      <c r="A20" s="56"/>
      <c r="B20" s="57" t="s">
        <v>78</v>
      </c>
      <c r="C20" s="43">
        <v>14</v>
      </c>
      <c r="D20" s="58">
        <v>5</v>
      </c>
      <c r="E20" s="58">
        <v>1</v>
      </c>
      <c r="F20" s="58">
        <v>2</v>
      </c>
      <c r="G20" s="58">
        <v>6</v>
      </c>
      <c r="H20" s="58"/>
      <c r="I20" s="58"/>
      <c r="J20" s="58"/>
      <c r="K20" s="58"/>
      <c r="L20" s="58"/>
      <c r="M20" s="59">
        <v>25274704181</v>
      </c>
      <c r="N20" s="60">
        <v>11781902767</v>
      </c>
      <c r="O20" s="59">
        <v>1104463000</v>
      </c>
      <c r="P20" s="45"/>
      <c r="Q20" s="45">
        <f t="shared" si="0"/>
        <v>12886365767</v>
      </c>
      <c r="R20" s="61"/>
      <c r="S20" s="62"/>
      <c r="T20" s="56"/>
      <c r="U20" s="56"/>
      <c r="V20" s="56"/>
      <c r="Y20" s="56"/>
      <c r="AA20" s="56"/>
    </row>
    <row r="21" spans="1:27" ht="23.25" customHeight="1" x14ac:dyDescent="0.2">
      <c r="B21" s="64" t="s">
        <v>79</v>
      </c>
      <c r="C21" s="43">
        <f t="shared" si="1"/>
        <v>4</v>
      </c>
      <c r="D21" s="43">
        <v>1</v>
      </c>
      <c r="E21" s="43">
        <v>2</v>
      </c>
      <c r="F21" s="43">
        <v>1</v>
      </c>
      <c r="G21" s="43"/>
      <c r="H21" s="43"/>
      <c r="I21" s="43"/>
      <c r="J21" s="43"/>
      <c r="K21" s="43"/>
      <c r="L21" s="43"/>
      <c r="M21" s="45">
        <v>2399326253</v>
      </c>
      <c r="N21" s="65">
        <v>1815526253</v>
      </c>
      <c r="O21" s="45"/>
      <c r="P21" s="45"/>
      <c r="Q21" s="45">
        <f t="shared" si="0"/>
        <v>1815526253</v>
      </c>
      <c r="R21" s="48"/>
      <c r="S21" s="66"/>
      <c r="AA21" s="52"/>
    </row>
    <row r="22" spans="1:27" x14ac:dyDescent="0.2">
      <c r="B22" s="42" t="s">
        <v>80</v>
      </c>
      <c r="C22" s="43">
        <v>2</v>
      </c>
      <c r="D22" s="43"/>
      <c r="E22" s="43">
        <v>1</v>
      </c>
      <c r="F22" s="43"/>
      <c r="G22" s="43">
        <v>1</v>
      </c>
      <c r="H22" s="43"/>
      <c r="I22" s="43"/>
      <c r="J22" s="43"/>
      <c r="K22" s="43"/>
      <c r="L22" s="43"/>
      <c r="M22" s="45">
        <v>331609452</v>
      </c>
      <c r="N22" s="45">
        <v>145000000</v>
      </c>
      <c r="O22" s="45"/>
      <c r="P22" s="45"/>
      <c r="Q22" s="45">
        <f t="shared" si="0"/>
        <v>145000000</v>
      </c>
      <c r="R22" s="46"/>
      <c r="AA22" s="52"/>
    </row>
    <row r="23" spans="1:27" s="63" customFormat="1" x14ac:dyDescent="0.2">
      <c r="B23" s="53" t="s">
        <v>81</v>
      </c>
      <c r="C23" s="43">
        <v>13</v>
      </c>
      <c r="D23" s="43">
        <v>3</v>
      </c>
      <c r="E23" s="43">
        <v>5</v>
      </c>
      <c r="F23" s="43"/>
      <c r="G23" s="43">
        <v>5</v>
      </c>
      <c r="H23" s="43"/>
      <c r="I23" s="43"/>
      <c r="J23" s="43"/>
      <c r="K23" s="43"/>
      <c r="L23" s="43"/>
      <c r="M23" s="45">
        <v>25715050720</v>
      </c>
      <c r="N23" s="45">
        <v>10403201867</v>
      </c>
      <c r="O23" s="45">
        <v>675181884</v>
      </c>
      <c r="P23" s="45"/>
      <c r="Q23" s="45">
        <f t="shared" si="0"/>
        <v>11078383751</v>
      </c>
      <c r="R23" s="43"/>
      <c r="AA23" s="56"/>
    </row>
    <row r="24" spans="1:27" x14ac:dyDescent="0.2">
      <c r="B24" s="67" t="s">
        <v>82</v>
      </c>
      <c r="C24" s="67">
        <f>SUM(C8:C23)</f>
        <v>203</v>
      </c>
      <c r="D24" s="67">
        <f>SUM(D8:D23)</f>
        <v>58</v>
      </c>
      <c r="E24" s="67">
        <f>SUM(E8:E23)</f>
        <v>105</v>
      </c>
      <c r="F24" s="67">
        <f>SUM(F8:F23)</f>
        <v>8</v>
      </c>
      <c r="G24" s="67">
        <f>SUM(G8:G23)</f>
        <v>31</v>
      </c>
      <c r="H24" s="67"/>
      <c r="I24" s="67"/>
      <c r="J24" s="67"/>
      <c r="K24" s="67"/>
      <c r="L24" s="67">
        <f>SUM(L8:L23)</f>
        <v>1</v>
      </c>
      <c r="M24" s="68">
        <f>SUM(M8:M23)</f>
        <v>1342631187935</v>
      </c>
      <c r="N24" s="68">
        <f>SUM(N8:N23)</f>
        <v>318881999883</v>
      </c>
      <c r="O24" s="68">
        <f>SUM(O9:O23)</f>
        <v>266485460882</v>
      </c>
      <c r="P24" s="68">
        <f>SUM(P8:P23)</f>
        <v>7469967416</v>
      </c>
      <c r="Q24" s="68">
        <f t="shared" si="0"/>
        <v>592837428181</v>
      </c>
      <c r="R24" s="69"/>
    </row>
    <row r="25" spans="1:27" x14ac:dyDescent="0.2">
      <c r="B25" s="36" t="s">
        <v>83</v>
      </c>
    </row>
    <row r="26" spans="1:27" x14ac:dyDescent="0.2">
      <c r="M26" s="45"/>
      <c r="Q26" s="55"/>
    </row>
    <row r="27" spans="1:27" x14ac:dyDescent="0.2">
      <c r="K27" s="55"/>
      <c r="M27" s="55"/>
    </row>
    <row r="28" spans="1:27" x14ac:dyDescent="0.2">
      <c r="J28" s="55"/>
      <c r="M28" s="55"/>
    </row>
    <row r="30" spans="1:27" x14ac:dyDescent="0.2">
      <c r="C30" s="55"/>
    </row>
    <row r="31" spans="1:27" x14ac:dyDescent="0.2">
      <c r="C31" s="55"/>
    </row>
    <row r="32" spans="1:27" x14ac:dyDescent="0.2">
      <c r="C32" s="55"/>
    </row>
    <row r="53" spans="24:24" x14ac:dyDescent="0.2">
      <c r="X53" s="55"/>
    </row>
  </sheetData>
  <mergeCells count="17">
    <mergeCell ref="L6:L7"/>
    <mergeCell ref="M6:M7"/>
    <mergeCell ref="B2:R2"/>
    <mergeCell ref="B3:R3"/>
    <mergeCell ref="B4:R4"/>
    <mergeCell ref="B5:R5"/>
    <mergeCell ref="B6:B7"/>
    <mergeCell ref="C6:C7"/>
    <mergeCell ref="D6:D7"/>
    <mergeCell ref="E6:E7"/>
    <mergeCell ref="F6:F7"/>
    <mergeCell ref="G6:G7"/>
    <mergeCell ref="N6:R6"/>
    <mergeCell ref="H6:H7"/>
    <mergeCell ref="I6:I7"/>
    <mergeCell ref="J6:J7"/>
    <mergeCell ref="K6:K7"/>
  </mergeCells>
  <pageMargins left="0.7" right="0.7" top="0.75" bottom="0.75" header="0.3" footer="0.3"/>
  <pageSetup paperSize="5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2019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Nidia Mireya Cabeza Villamizar</cp:lastModifiedBy>
  <cp:lastPrinted>2019-02-25T21:23:03Z</cp:lastPrinted>
  <dcterms:created xsi:type="dcterms:W3CDTF">2019-01-14T18:46:24Z</dcterms:created>
  <dcterms:modified xsi:type="dcterms:W3CDTF">2019-04-01T21:54:15Z</dcterms:modified>
</cp:coreProperties>
</file>