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REINICIO\Planes de Acción 31 de Octubre\"/>
    </mc:Choice>
  </mc:AlternateContent>
  <bookViews>
    <workbookView xWindow="0" yWindow="0" windowWidth="20490" windowHeight="7755"/>
  </bookViews>
  <sheets>
    <sheet name="2020" sheetId="7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2" i="7" l="1"/>
  <c r="K14" i="7"/>
  <c r="M14" i="7" s="1"/>
  <c r="K15" i="7"/>
  <c r="M15" i="7" s="1"/>
  <c r="K16" i="7"/>
  <c r="M16" i="7"/>
  <c r="Q17" i="7"/>
  <c r="S17" i="7" s="1"/>
  <c r="P17" i="7"/>
  <c r="R17" i="7" s="1"/>
  <c r="O17" i="7"/>
  <c r="L12" i="7"/>
  <c r="L14" i="7"/>
  <c r="L15" i="7"/>
  <c r="L16" i="7"/>
  <c r="K12" i="7"/>
  <c r="S16" i="7"/>
  <c r="R16" i="7"/>
  <c r="S15" i="7"/>
  <c r="R15" i="7"/>
  <c r="S14" i="7"/>
  <c r="R14" i="7"/>
  <c r="S12" i="7"/>
  <c r="R12" i="7"/>
  <c r="L17" i="7" l="1"/>
  <c r="M17" i="7"/>
</calcChain>
</file>

<file path=xl/sharedStrings.xml><?xml version="1.0" encoding="utf-8"?>
<sst xmlns="http://schemas.openxmlformats.org/spreadsheetml/2006/main" count="37" uniqueCount="37">
  <si>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</si>
  <si>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</si>
  <si>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</si>
  <si>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</si>
  <si>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</si>
  <si>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</si>
  <si>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</si>
  <si>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</si>
  <si>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</si>
  <si>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</si>
  <si>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</si>
  <si>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</si>
  <si>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</si>
  <si>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</si>
  <si>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</si>
  <si>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</si>
  <si>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</si>
  <si>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</si>
  <si>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</si>
  <si>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</si>
  <si>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</si>
  <si>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</si>
  <si>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</si>
  <si>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</si>
  <si>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</si>
  <si>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</si>
  <si>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OFICINA DE PRESA Y COMUNICACIONES</t>
  </si>
  <si>
    <t>Número de campañas de comunicación realizadas para la difusión realizadas que permitan el posicionamiento de la Marca Ciudad en el territorio local, regional y nacional que motiven la inversión de diferentes sectores económicos para fortalecer el desarrollo, competitividad y turismo.</t>
  </si>
  <si>
    <t>PRODUCTIVIDAD Y COMPETITIVIDAD DE LAS EMPRESAS GENERADORAS DE MARCA CIUDAD</t>
  </si>
  <si>
    <t>BGA NODO DE ACTIVACIÓN TURÍSTICA</t>
  </si>
  <si>
    <t>3. BUCARAMANGA PRODUCTIVA Y COMPETITIVA: EMPRESAS INNOVADORAS, RESPONSABLES Y CONSCIENTES</t>
  </si>
  <si>
    <t>Número de campañas pedagógicas realizadas enfocadas en la protección de la vida, preservación de recursos naturales, la primera infancia y la educación, como base fundamental para la transformación cultural y social de las dinámicas de ciudad.</t>
  </si>
  <si>
    <t xml:space="preserve">Porcentaje de difusión de los espacios de participación ciudadana, según requerimiento, que fortalezcan las veedurías y el debate público sobre temas de gobierno y de impacto para la planeación de ciudad. </t>
  </si>
  <si>
    <t>Número de Planes de Medios formulados e implementados para informar a la ciudadanía sobre las políticas, iniciativas y proyectos estratégicos del gobierno.</t>
  </si>
  <si>
    <t>FORTALECIMIENTO DE LAS INSTITUCIONES DEMOCRÁTICAS Y CIUDADANÍA PARTICIPATIVA</t>
  </si>
  <si>
    <t>ACCESO A LA INFORMACIÓN Y PARTICIPACIÓN</t>
  </si>
  <si>
    <t>5. BUCARAMANGA TERRITORIO LIBRE DE CORRUPCIÓN: INSTITUCIONES SÓLIDAS Y CONFIABLES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</si>
</sst>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indexed="8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5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7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164" fontId="5" fillId="0" borderId="42" xfId="0" applyNumberFormat="1" applyFont="1" applyBorder="1" applyAlignment="1">
      <alignment horizontal="center" vertical="center"/>
    </xf>
    <xf numFmtId="0" fontId="7" fillId="0" borderId="42" xfId="0" applyFont="1" applyFill="1" applyBorder="1" applyAlignment="1">
      <alignment horizontal="justify" vertical="center" wrapText="1"/>
    </xf>
    <xf numFmtId="3" fontId="5" fillId="0" borderId="42" xfId="0" applyNumberFormat="1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164" fontId="5" fillId="2" borderId="37" xfId="0" applyNumberFormat="1" applyFont="1" applyFill="1" applyBorder="1" applyAlignment="1">
      <alignment horizontal="center" vertical="center"/>
    </xf>
    <xf numFmtId="0" fontId="5" fillId="2" borderId="37" xfId="0" applyFont="1" applyFill="1" applyBorder="1"/>
    <xf numFmtId="3" fontId="5" fillId="2" borderId="37" xfId="0" applyNumberFormat="1" applyFont="1" applyFill="1" applyBorder="1" applyAlignment="1">
      <alignment horizontal="center" vertical="center"/>
    </xf>
    <xf numFmtId="9" fontId="8" fillId="2" borderId="37" xfId="0" applyNumberFormat="1" applyFont="1" applyFill="1" applyBorder="1" applyAlignment="1">
      <alignment horizontal="center" vertical="center"/>
    </xf>
    <xf numFmtId="9" fontId="5" fillId="2" borderId="37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9" fontId="5" fillId="2" borderId="38" xfId="0" applyNumberFormat="1" applyFont="1" applyFill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9" fontId="5" fillId="0" borderId="4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8" fillId="0" borderId="50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8" fillId="0" borderId="52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6" fillId="3" borderId="36" xfId="0" applyNumberFormat="1" applyFont="1" applyFill="1" applyBorder="1" applyAlignment="1">
      <alignment horizontal="center" vertical="center"/>
    </xf>
    <xf numFmtId="9" fontId="6" fillId="3" borderId="43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3" fontId="6" fillId="3" borderId="40" xfId="0" applyNumberFormat="1" applyFont="1" applyFill="1" applyBorder="1" applyAlignment="1">
      <alignment horizontal="center" vertical="center"/>
    </xf>
    <xf numFmtId="3" fontId="6" fillId="3" borderId="42" xfId="0" applyNumberFormat="1" applyFont="1" applyFill="1" applyBorder="1" applyAlignment="1">
      <alignment horizontal="center" vertical="center"/>
    </xf>
    <xf numFmtId="9" fontId="6" fillId="3" borderId="42" xfId="0" applyNumberFormat="1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</cellXfs>
  <cellStyles count="5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>
          <a:extLst>
            <a:ext uri="{FF2B5EF4-FFF2-40B4-BE49-F238E27FC236}">
              <a16:creationId xmlns:a16="http://schemas.microsoft.com/office/drawing/2014/main" xmlns="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9"/>
  <sheetViews>
    <sheetView tabSelected="1" zoomScale="70" zoomScaleNormal="70" workbookViewId="0"/>
  </sheetViews>
  <sheetFormatPr baseColWidth="10" defaultColWidth="10.625" defaultRowHeight="15" x14ac:dyDescent="0.2"/>
  <cols>
    <col min="1" max="1" width="2.375" style="1" customWidth="1"/>
    <col min="2" max="2" width="20.625" style="1" customWidth="1"/>
    <col min="3" max="4" width="19.625" style="1" customWidth="1"/>
    <col min="5" max="5" width="11.125" style="1" customWidth="1"/>
    <col min="6" max="6" width="12.125" style="1" customWidth="1"/>
    <col min="7" max="7" width="36.125" style="1" customWidth="1"/>
    <col min="8" max="8" width="13.625" style="1" customWidth="1"/>
    <col min="9" max="10" width="9.625" style="1" customWidth="1"/>
    <col min="11" max="11" width="9.625" style="1" hidden="1" customWidth="1"/>
    <col min="12" max="12" width="10.625" style="1"/>
    <col min="13" max="14" width="13.125" style="1" customWidth="1"/>
    <col min="15" max="17" width="23.625" style="1" customWidth="1"/>
    <col min="18" max="19" width="12.625" style="1" customWidth="1"/>
    <col min="20" max="16384" width="10.625" style="1"/>
  </cols>
  <sheetData>
    <row r="2" spans="2:20" ht="20.100000000000001" customHeight="1" x14ac:dyDescent="0.2">
      <c r="B2" s="75" t="s">
        <v>16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2:20" ht="20.100000000000001" customHeight="1" x14ac:dyDescent="0.2">
      <c r="B3" s="75" t="s">
        <v>25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9"/>
    </row>
    <row r="4" spans="2:20" ht="20.100000000000001" customHeight="1" x14ac:dyDescent="0.2">
      <c r="B4" s="75" t="s">
        <v>26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44135</v>
      </c>
      <c r="D8" s="85" t="s">
        <v>3</v>
      </c>
      <c r="E8" s="86"/>
      <c r="F8" s="86"/>
      <c r="G8" s="86"/>
      <c r="H8" s="86"/>
      <c r="I8" s="86"/>
      <c r="J8" s="87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88" t="s">
        <v>17</v>
      </c>
      <c r="C9" s="91" t="s">
        <v>18</v>
      </c>
      <c r="D9" s="93" t="s">
        <v>0</v>
      </c>
      <c r="E9" s="96" t="s">
        <v>4</v>
      </c>
      <c r="F9" s="96"/>
      <c r="G9" s="96" t="s">
        <v>5</v>
      </c>
      <c r="H9" s="96"/>
      <c r="I9" s="96"/>
      <c r="J9" s="98"/>
      <c r="K9" s="5"/>
      <c r="L9" s="93" t="s">
        <v>6</v>
      </c>
      <c r="M9" s="98"/>
      <c r="N9" s="108" t="s">
        <v>23</v>
      </c>
      <c r="O9" s="109"/>
      <c r="P9" s="109"/>
      <c r="Q9" s="109"/>
      <c r="R9" s="109"/>
      <c r="S9" s="110"/>
    </row>
    <row r="10" spans="2:20" ht="17.100000000000001" customHeight="1" x14ac:dyDescent="0.2">
      <c r="B10" s="89"/>
      <c r="C10" s="92"/>
      <c r="D10" s="94"/>
      <c r="E10" s="97"/>
      <c r="F10" s="97"/>
      <c r="G10" s="97" t="s">
        <v>7</v>
      </c>
      <c r="H10" s="101" t="s">
        <v>24</v>
      </c>
      <c r="I10" s="102" t="s">
        <v>1</v>
      </c>
      <c r="J10" s="99" t="s">
        <v>8</v>
      </c>
      <c r="K10" s="6"/>
      <c r="L10" s="104" t="s">
        <v>9</v>
      </c>
      <c r="M10" s="106" t="s">
        <v>10</v>
      </c>
      <c r="N10" s="111"/>
      <c r="O10" s="112"/>
      <c r="P10" s="112"/>
      <c r="Q10" s="112"/>
      <c r="R10" s="112"/>
      <c r="S10" s="113"/>
    </row>
    <row r="11" spans="2:20" ht="37.5" customHeight="1" thickBot="1" x14ac:dyDescent="0.25">
      <c r="B11" s="90"/>
      <c r="C11" s="92"/>
      <c r="D11" s="95"/>
      <c r="E11" s="19" t="s">
        <v>11</v>
      </c>
      <c r="F11" s="19" t="s">
        <v>12</v>
      </c>
      <c r="G11" s="101"/>
      <c r="H11" s="114"/>
      <c r="I11" s="103"/>
      <c r="J11" s="100"/>
      <c r="K11" s="20"/>
      <c r="L11" s="105"/>
      <c r="M11" s="107"/>
      <c r="N11" s="21" t="s">
        <v>22</v>
      </c>
      <c r="O11" s="22" t="s">
        <v>19</v>
      </c>
      <c r="P11" s="23" t="s">
        <v>20</v>
      </c>
      <c r="Q11" s="24" t="s">
        <v>21</v>
      </c>
      <c r="R11" s="24" t="s">
        <v>14</v>
      </c>
      <c r="S11" s="25" t="s">
        <v>15</v>
      </c>
    </row>
    <row r="12" spans="2:20" ht="120.75" thickBot="1" x14ac:dyDescent="0.25">
      <c r="B12" s="41" t="s">
        <v>30</v>
      </c>
      <c r="C12" s="74" t="s">
        <v>29</v>
      </c>
      <c r="D12" s="73" t="s">
        <v>28</v>
      </c>
      <c r="E12" s="36">
        <v>43831</v>
      </c>
      <c r="F12" s="36">
        <v>44196</v>
      </c>
      <c r="G12" s="37" t="s">
        <v>27</v>
      </c>
      <c r="H12" s="38">
        <v>2</v>
      </c>
      <c r="I12" s="38">
        <v>0</v>
      </c>
      <c r="J12" s="51">
        <v>0</v>
      </c>
      <c r="K12" s="59" t="e">
        <f>+J12/I12</f>
        <v>#DIV/0!</v>
      </c>
      <c r="L12" s="66">
        <f>DAYS360(E12,$C$8)/DAYS360(E12,F12)</f>
        <v>0.83333333333333337</v>
      </c>
      <c r="M12" s="40" t="str">
        <f>IF(I12=0," -",IF(K12&gt;100%,100%,K12))</f>
        <v xml:space="preserve"> -</v>
      </c>
      <c r="N12" s="58">
        <v>0</v>
      </c>
      <c r="O12" s="38">
        <v>0</v>
      </c>
      <c r="P12" s="38">
        <v>0</v>
      </c>
      <c r="Q12" s="38">
        <v>0</v>
      </c>
      <c r="R12" s="39" t="str">
        <f>IF(O12=0," -",P12/O12)</f>
        <v xml:space="preserve"> -</v>
      </c>
      <c r="S12" s="40" t="str">
        <f>IF(Q12=0," -",IF(P12=0,100%,Q12/P12))</f>
        <v xml:space="preserve"> -</v>
      </c>
    </row>
    <row r="13" spans="2:20" ht="12.95" customHeight="1" thickBot="1" x14ac:dyDescent="0.25">
      <c r="B13" s="42"/>
      <c r="C13" s="43"/>
      <c r="D13" s="43"/>
      <c r="E13" s="44"/>
      <c r="F13" s="44"/>
      <c r="G13" s="45"/>
      <c r="H13" s="46"/>
      <c r="I13" s="46"/>
      <c r="J13" s="46"/>
      <c r="K13" s="47"/>
      <c r="L13" s="48"/>
      <c r="M13" s="48"/>
      <c r="N13" s="49"/>
      <c r="O13" s="46"/>
      <c r="P13" s="46"/>
      <c r="Q13" s="46"/>
      <c r="R13" s="48"/>
      <c r="S13" s="50"/>
    </row>
    <row r="14" spans="2:20" ht="105" x14ac:dyDescent="0.2">
      <c r="B14" s="76" t="s">
        <v>36</v>
      </c>
      <c r="C14" s="79" t="s">
        <v>35</v>
      </c>
      <c r="D14" s="82" t="s">
        <v>34</v>
      </c>
      <c r="E14" s="26">
        <v>43831</v>
      </c>
      <c r="F14" s="26">
        <v>44196</v>
      </c>
      <c r="G14" s="27" t="s">
        <v>31</v>
      </c>
      <c r="H14" s="28">
        <v>4</v>
      </c>
      <c r="I14" s="28">
        <v>1</v>
      </c>
      <c r="J14" s="52">
        <v>0</v>
      </c>
      <c r="K14" s="60">
        <f>+J14/I14</f>
        <v>0</v>
      </c>
      <c r="L14" s="63">
        <f t="shared" ref="L14:L16" si="0">DAYS360(E14,$C$8)/DAYS360(E14,F14)</f>
        <v>0.83333333333333337</v>
      </c>
      <c r="M14" s="30">
        <f t="shared" ref="M14:M16" si="1">IF(I14=0," -",IF(K14&gt;100%,100%,K14))</f>
        <v>0</v>
      </c>
      <c r="N14" s="55">
        <v>0</v>
      </c>
      <c r="O14" s="28">
        <v>180000</v>
      </c>
      <c r="P14" s="28">
        <v>0</v>
      </c>
      <c r="Q14" s="28">
        <v>0</v>
      </c>
      <c r="R14" s="29">
        <f t="shared" ref="R14:R17" si="2">IF(O14=0," -",P14/O14)</f>
        <v>0</v>
      </c>
      <c r="S14" s="30" t="str">
        <f t="shared" ref="S14:S17" si="3">IF(Q14=0," -",IF(P14=0,100%,Q14/P14))</f>
        <v xml:space="preserve"> -</v>
      </c>
    </row>
    <row r="15" spans="2:20" ht="90" x14ac:dyDescent="0.2">
      <c r="B15" s="77"/>
      <c r="C15" s="80"/>
      <c r="D15" s="83"/>
      <c r="E15" s="16">
        <v>43831</v>
      </c>
      <c r="F15" s="16">
        <v>44196</v>
      </c>
      <c r="G15" s="15" t="s">
        <v>32</v>
      </c>
      <c r="H15" s="18">
        <v>1</v>
      </c>
      <c r="I15" s="18">
        <v>1</v>
      </c>
      <c r="J15" s="53">
        <v>0</v>
      </c>
      <c r="K15" s="61">
        <f t="shared" ref="K15:K16" si="4">+J15/I15</f>
        <v>0</v>
      </c>
      <c r="L15" s="64">
        <f t="shared" si="0"/>
        <v>0.83333333333333337</v>
      </c>
      <c r="M15" s="31">
        <f t="shared" si="1"/>
        <v>0</v>
      </c>
      <c r="N15" s="56">
        <v>0</v>
      </c>
      <c r="O15" s="17">
        <v>70000</v>
      </c>
      <c r="P15" s="17">
        <v>0</v>
      </c>
      <c r="Q15" s="17">
        <v>0</v>
      </c>
      <c r="R15" s="18">
        <f t="shared" si="2"/>
        <v>0</v>
      </c>
      <c r="S15" s="31" t="str">
        <f t="shared" si="3"/>
        <v xml:space="preserve"> -</v>
      </c>
    </row>
    <row r="16" spans="2:20" ht="75.75" thickBot="1" x14ac:dyDescent="0.25">
      <c r="B16" s="78"/>
      <c r="C16" s="81"/>
      <c r="D16" s="84"/>
      <c r="E16" s="32">
        <v>43831</v>
      </c>
      <c r="F16" s="32">
        <v>44196</v>
      </c>
      <c r="G16" s="14" t="s">
        <v>33</v>
      </c>
      <c r="H16" s="33">
        <v>1</v>
      </c>
      <c r="I16" s="33">
        <v>1</v>
      </c>
      <c r="J16" s="54">
        <v>1</v>
      </c>
      <c r="K16" s="62">
        <f t="shared" si="4"/>
        <v>1</v>
      </c>
      <c r="L16" s="65">
        <f t="shared" si="0"/>
        <v>0.83333333333333337</v>
      </c>
      <c r="M16" s="35">
        <f t="shared" si="1"/>
        <v>1</v>
      </c>
      <c r="N16" s="57">
        <v>0</v>
      </c>
      <c r="O16" s="33">
        <v>500000</v>
      </c>
      <c r="P16" s="33">
        <v>262294</v>
      </c>
      <c r="Q16" s="33">
        <v>0</v>
      </c>
      <c r="R16" s="34">
        <f t="shared" si="2"/>
        <v>0.52458800000000005</v>
      </c>
      <c r="S16" s="35" t="str">
        <f t="shared" si="3"/>
        <v xml:space="preserve"> -</v>
      </c>
    </row>
    <row r="17" spans="5:19" ht="21" customHeight="1" thickBot="1" x14ac:dyDescent="0.25">
      <c r="E17" s="13"/>
      <c r="F17" s="13"/>
      <c r="H17" s="10"/>
      <c r="I17" s="10"/>
      <c r="J17" s="10"/>
      <c r="K17" s="11"/>
      <c r="L17" s="67">
        <f>+AVERAGE(L12,L14:L16)</f>
        <v>0.83333333333333337</v>
      </c>
      <c r="M17" s="68">
        <f>+AVERAGE(M12,M14:M16)</f>
        <v>0.33333333333333331</v>
      </c>
      <c r="N17" s="69"/>
      <c r="O17" s="70">
        <f>+SUM(O12,O14:O16)</f>
        <v>750000</v>
      </c>
      <c r="P17" s="71">
        <f>+SUM(P12,P14:P16)</f>
        <v>262294</v>
      </c>
      <c r="Q17" s="71">
        <f>+SUM(Q12,Q14:Q16)</f>
        <v>0</v>
      </c>
      <c r="R17" s="72">
        <f t="shared" si="2"/>
        <v>0.34972533333333333</v>
      </c>
      <c r="S17" s="68" t="str">
        <f t="shared" si="3"/>
        <v xml:space="preserve"> -</v>
      </c>
    </row>
    <row r="18" spans="5:19" x14ac:dyDescent="0.2">
      <c r="E18" s="13"/>
      <c r="F18" s="13"/>
      <c r="H18" s="10"/>
      <c r="I18" s="10"/>
      <c r="J18" s="10"/>
      <c r="K18" s="11"/>
      <c r="L18" s="11"/>
      <c r="M18" s="11"/>
      <c r="N18" s="12"/>
      <c r="O18" s="10"/>
      <c r="P18" s="10"/>
      <c r="Q18" s="10"/>
      <c r="R18" s="11"/>
      <c r="S18" s="11"/>
    </row>
    <row r="19" spans="5:19" x14ac:dyDescent="0.2">
      <c r="E19" s="13"/>
      <c r="F19" s="13"/>
      <c r="H19" s="10"/>
      <c r="I19" s="10"/>
      <c r="J19" s="10"/>
      <c r="K19" s="11"/>
      <c r="L19" s="11"/>
      <c r="M19" s="11"/>
      <c r="N19" s="12"/>
      <c r="O19" s="10"/>
      <c r="P19" s="10"/>
      <c r="Q19" s="10"/>
      <c r="R19" s="11"/>
      <c r="S19" s="11"/>
    </row>
    <row r="20" spans="5:19" x14ac:dyDescent="0.2">
      <c r="E20" s="13"/>
      <c r="F20" s="13"/>
      <c r="H20" s="10"/>
      <c r="I20" s="10"/>
      <c r="J20" s="10"/>
      <c r="K20" s="11"/>
      <c r="L20" s="11"/>
      <c r="M20" s="11"/>
      <c r="N20" s="12"/>
      <c r="O20" s="10"/>
      <c r="P20" s="10"/>
      <c r="Q20" s="10"/>
      <c r="R20" s="11"/>
      <c r="S20" s="11"/>
    </row>
    <row r="21" spans="5:19" x14ac:dyDescent="0.2">
      <c r="E21" s="13"/>
      <c r="F21" s="13"/>
      <c r="H21" s="10"/>
      <c r="I21" s="10"/>
      <c r="J21" s="10"/>
      <c r="K21" s="11"/>
      <c r="L21" s="11"/>
      <c r="M21" s="11"/>
      <c r="N21" s="12"/>
      <c r="O21" s="10"/>
      <c r="P21" s="10"/>
      <c r="Q21" s="10"/>
      <c r="R21" s="11"/>
      <c r="S21" s="11"/>
    </row>
    <row r="22" spans="5:19" x14ac:dyDescent="0.2">
      <c r="E22" s="13"/>
      <c r="F22" s="13"/>
      <c r="H22" s="10"/>
      <c r="I22" s="10"/>
      <c r="J22" s="10"/>
      <c r="K22" s="11"/>
      <c r="L22" s="11"/>
      <c r="M22" s="11"/>
      <c r="N22" s="12"/>
      <c r="O22" s="10"/>
      <c r="P22" s="10"/>
      <c r="Q22" s="10"/>
      <c r="R22" s="11"/>
      <c r="S22" s="11"/>
    </row>
    <row r="23" spans="5:19" x14ac:dyDescent="0.2">
      <c r="E23" s="13"/>
      <c r="F23" s="13"/>
      <c r="H23" s="10"/>
      <c r="I23" s="10"/>
      <c r="J23" s="10"/>
      <c r="K23" s="11"/>
      <c r="L23" s="11"/>
      <c r="M23" s="11"/>
      <c r="N23" s="12"/>
      <c r="O23" s="10"/>
      <c r="P23" s="10"/>
      <c r="Q23" s="10"/>
      <c r="R23" s="11"/>
      <c r="S23" s="11"/>
    </row>
    <row r="24" spans="5:19" x14ac:dyDescent="0.2">
      <c r="E24" s="13"/>
      <c r="F24" s="13"/>
      <c r="H24" s="10"/>
      <c r="I24" s="10"/>
      <c r="J24" s="10"/>
      <c r="K24" s="11"/>
      <c r="L24" s="11"/>
      <c r="M24" s="11"/>
      <c r="N24" s="12"/>
      <c r="O24" s="10"/>
      <c r="P24" s="10"/>
      <c r="Q24" s="10"/>
      <c r="R24" s="11"/>
      <c r="S24" s="11"/>
    </row>
    <row r="25" spans="5:19" x14ac:dyDescent="0.2">
      <c r="E25" s="13"/>
      <c r="F25" s="13"/>
      <c r="H25" s="10"/>
      <c r="I25" s="10"/>
      <c r="J25" s="10"/>
      <c r="K25" s="11"/>
      <c r="L25" s="11"/>
      <c r="M25" s="11"/>
      <c r="N25" s="12"/>
      <c r="O25" s="10"/>
      <c r="P25" s="10"/>
      <c r="Q25" s="10"/>
      <c r="R25" s="11"/>
      <c r="S25" s="11"/>
    </row>
    <row r="26" spans="5:19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5:19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5:19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5:19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5:19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5:19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5:19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0">
    <mergeCell ref="L10:L11"/>
    <mergeCell ref="M10:M11"/>
    <mergeCell ref="N9:S10"/>
    <mergeCell ref="H10:H11"/>
    <mergeCell ref="B3:S3"/>
    <mergeCell ref="B14:B16"/>
    <mergeCell ref="C14:C16"/>
    <mergeCell ref="D14:D16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2020-11-11T13:24:24Z</dcterms:modified>
</cp:coreProperties>
</file>