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70" firstSheet="1" activeTab="3"/>
  </bookViews>
  <sheets>
    <sheet name="PLAN DE ACCIÓN 2008" sheetId="1" r:id="rId1"/>
    <sheet name="PLAN DE ACCIÓN 2009" sheetId="2" r:id="rId2"/>
    <sheet name="PLAN DE ACCIÓN 2010" sheetId="3" r:id="rId3"/>
    <sheet name="PLAN DE ACCIÓN 2011" sheetId="4" r:id="rId4"/>
  </sheets>
  <definedNames/>
  <calcPr fullCalcOnLoad="1"/>
</workbook>
</file>

<file path=xl/sharedStrings.xml><?xml version="1.0" encoding="utf-8"?>
<sst xmlns="http://schemas.openxmlformats.org/spreadsheetml/2006/main" count="217" uniqueCount="56">
  <si>
    <t>LÍNEA ESTRATEGICA</t>
  </si>
  <si>
    <t>SECTOR</t>
  </si>
  <si>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</si>
  <si>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</si>
  <si>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</si>
  <si>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</si>
  <si>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</si>
  <si>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</si>
  <si>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</si>
  <si>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</si>
  <si>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</si>
  <si>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</si>
  <si>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</si>
  <si>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</si>
  <si>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</si>
  <si>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</si>
  <si>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I Semestre</t>
  </si>
  <si>
    <t>II Semestre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</si>
  <si>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</si>
  <si>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</si>
  <si>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</si>
  <si>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</si>
  <si>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</si>
  <si>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</si>
  <si>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</si>
  <si>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</si>
  <si>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* Cifras en Miles de Pesos</t>
  </si>
  <si>
    <t>Porcentaje de subsidios a servicios públicos domiciliarios mantenidos para cubrir el déficit (Agua, Alcantarillado y Aseo).</t>
  </si>
  <si>
    <t>SUBSIDIO A LOS SERVICIOS PÚBLICOS</t>
  </si>
  <si>
    <t>SERVICIOS PÚBLICOS</t>
  </si>
  <si>
    <t>LÍNEA ESTRATEGICA 4: CIUDAD CON COMPROMISO AMBIENTAL</t>
  </si>
  <si>
    <t>Cumplimiento del indicador ley 617 de 2000.</t>
  </si>
  <si>
    <t>Cumplimiento indicadores de solvencia de la ley 358 de 1997.</t>
  </si>
  <si>
    <t>&lt;50%</t>
  </si>
  <si>
    <t>&lt;40%</t>
  </si>
  <si>
    <t>&lt;80%</t>
  </si>
  <si>
    <t>Porcentaje de sentencias condenatorias pagadas por el Municipio.</t>
  </si>
  <si>
    <t>FORTALECIMIENTO INSTITUCIONAL</t>
  </si>
  <si>
    <t>LÍNEA ESTRATEGICA 5: CIUDAD CON GERENCIA PÚBLICA HONESTA Y EFICIENTE</t>
  </si>
  <si>
    <t>FORTALECIMIENTO DE LA GESTIÓN FINANCIERA</t>
  </si>
  <si>
    <t>PREVENCIÓN DEL DAÑO ANTIJURÍDICO</t>
  </si>
  <si>
    <t>Garantizar subsidios a los estratos 1, 2 y 3.</t>
  </si>
  <si>
    <t>Garantizar el apalancamiento del Plan de Desarrollo.</t>
  </si>
  <si>
    <t>Diseñar y poner en marcha planes cuyas acciones apunten a la reducción de los niveles de evasión y de elusión.</t>
  </si>
  <si>
    <t>Reforzar la cultura ciudadana en términos tributarios, a través de programas y campañas educativas.</t>
  </si>
  <si>
    <t>Cancelar las sentencias condenatorias del Municipio.</t>
  </si>
  <si>
    <t>Cumplimiento indicadores de  sostenibilidad de la ley 358 de 1997.</t>
  </si>
  <si>
    <t>ALCALDÍA DE BUCARAMANGA</t>
  </si>
  <si>
    <t>PLAN DE DESARROLLO 2008-2011 "BUCARAMANGA EMPRESA DE TODOS"</t>
  </si>
  <si>
    <t>PLAN DE ACCIÓN - SECRETARÍA DE HACIENDA</t>
  </si>
  <si>
    <t>-</t>
  </si>
  <si>
    <t>I Trimestre</t>
  </si>
  <si>
    <t>II Trimestre</t>
  </si>
  <si>
    <t>III Trimestre</t>
  </si>
  <si>
    <t>IV Trimestre</t>
  </si>
  <si>
    <t>META CUMPLIMIENTO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</si>
</sst>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4" fontId="4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9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justify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51" applyFont="1" applyFill="1" applyBorder="1" applyAlignment="1">
      <alignment horizontal="center" vertical="center" wrapText="1"/>
      <protection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29" xfId="51" applyFont="1" applyFill="1" applyBorder="1" applyAlignment="1">
      <alignment horizontal="justify" vertical="center" wrapText="1"/>
      <protection/>
    </xf>
    <xf numFmtId="9" fontId="6" fillId="0" borderId="29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justify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4" fontId="6" fillId="33" borderId="31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justify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6" fillId="0" borderId="29" xfId="0" applyNumberFormat="1" applyFont="1" applyFill="1" applyBorder="1" applyAlignment="1">
      <alignment horizontal="center" vertical="center" wrapText="1"/>
    </xf>
    <xf numFmtId="9" fontId="6" fillId="0" borderId="43" xfId="0" applyNumberFormat="1" applyFont="1" applyFill="1" applyBorder="1" applyAlignment="1">
      <alignment horizontal="center" vertical="center" wrapText="1"/>
    </xf>
    <xf numFmtId="9" fontId="6" fillId="0" borderId="26" xfId="0" applyNumberFormat="1" applyFont="1" applyFill="1" applyBorder="1" applyAlignment="1">
      <alignment horizontal="center" vertical="center" wrapText="1"/>
    </xf>
    <xf numFmtId="9" fontId="6" fillId="0" borderId="34" xfId="0" applyNumberFormat="1" applyFont="1" applyFill="1" applyBorder="1" applyAlignment="1">
      <alignment horizontal="center" vertical="center" wrapText="1"/>
    </xf>
    <xf numFmtId="9" fontId="6" fillId="0" borderId="36" xfId="0" applyNumberFormat="1" applyFont="1" applyFill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9" fontId="6" fillId="0" borderId="44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9" fontId="6" fillId="0" borderId="25" xfId="0" applyNumberFormat="1" applyFont="1" applyFill="1" applyBorder="1" applyAlignment="1">
      <alignment horizontal="center" vertical="center" wrapText="1"/>
    </xf>
    <xf numFmtId="9" fontId="6" fillId="0" borderId="45" xfId="0" applyNumberFormat="1" applyFont="1" applyFill="1" applyBorder="1" applyAlignment="1">
      <alignment horizontal="center" vertical="center" wrapText="1"/>
    </xf>
    <xf numFmtId="9" fontId="6" fillId="0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 wrapText="1"/>
    </xf>
    <xf numFmtId="186" fontId="6" fillId="0" borderId="46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9" fontId="6" fillId="0" borderId="28" xfId="0" applyNumberFormat="1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 wrapText="1"/>
    </xf>
    <xf numFmtId="9" fontId="10" fillId="0" borderId="26" xfId="0" applyNumberFormat="1" applyFont="1" applyBorder="1" applyAlignment="1">
      <alignment horizontal="center" vertical="center" wrapText="1"/>
    </xf>
    <xf numFmtId="9" fontId="10" fillId="0" borderId="2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9" fontId="10" fillId="0" borderId="34" xfId="0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/>
    </xf>
    <xf numFmtId="9" fontId="6" fillId="0" borderId="44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43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9" fontId="6" fillId="33" borderId="31" xfId="0" applyNumberFormat="1" applyFont="1" applyFill="1" applyBorder="1" applyAlignment="1">
      <alignment horizontal="center" vertical="center" wrapText="1"/>
    </xf>
    <xf numFmtId="9" fontId="6" fillId="34" borderId="36" xfId="0" applyNumberFormat="1" applyFont="1" applyFill="1" applyBorder="1" applyAlignment="1">
      <alignment horizontal="center" vertical="center" wrapText="1"/>
    </xf>
    <xf numFmtId="9" fontId="6" fillId="34" borderId="33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186" fontId="6" fillId="0" borderId="44" xfId="0" applyNumberFormat="1" applyFont="1" applyFill="1" applyBorder="1" applyAlignment="1">
      <alignment horizontal="center" vertical="center" wrapText="1"/>
    </xf>
    <xf numFmtId="186" fontId="6" fillId="0" borderId="20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14" fontId="4" fillId="34" borderId="19" xfId="0" applyNumberFormat="1" applyFont="1" applyFill="1" applyBorder="1" applyAlignment="1" applyProtection="1">
      <alignment horizontal="center" vertical="center" wrapText="1"/>
      <protection/>
    </xf>
    <xf numFmtId="10" fontId="6" fillId="33" borderId="31" xfId="0" applyNumberFormat="1" applyFont="1" applyFill="1" applyBorder="1" applyAlignment="1">
      <alignment horizontal="center" vertical="center" wrapText="1"/>
    </xf>
    <xf numFmtId="186" fontId="6" fillId="0" borderId="24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 wrapText="1"/>
    </xf>
    <xf numFmtId="186" fontId="6" fillId="0" borderId="52" xfId="0" applyNumberFormat="1" applyFont="1" applyFill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3" fontId="6" fillId="24" borderId="23" xfId="0" applyNumberFormat="1" applyFont="1" applyFill="1" applyBorder="1" applyAlignment="1">
      <alignment horizontal="center" vertical="center"/>
    </xf>
    <xf numFmtId="3" fontId="6" fillId="24" borderId="24" xfId="0" applyNumberFormat="1" applyFont="1" applyFill="1" applyBorder="1" applyAlignment="1">
      <alignment horizontal="center" vertical="center"/>
    </xf>
    <xf numFmtId="3" fontId="6" fillId="24" borderId="22" xfId="0" applyNumberFormat="1" applyFont="1" applyFill="1" applyBorder="1" applyAlignment="1">
      <alignment horizontal="center" vertical="center"/>
    </xf>
    <xf numFmtId="9" fontId="6" fillId="24" borderId="22" xfId="0" applyNumberFormat="1" applyFont="1" applyFill="1" applyBorder="1" applyAlignment="1">
      <alignment horizontal="center" vertical="center"/>
    </xf>
    <xf numFmtId="9" fontId="6" fillId="24" borderId="29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9" fontId="6" fillId="0" borderId="28" xfId="0" applyNumberFormat="1" applyFont="1" applyFill="1" applyBorder="1" applyAlignment="1">
      <alignment horizontal="center" vertical="center" wrapText="1"/>
    </xf>
    <xf numFmtId="9" fontId="6" fillId="0" borderId="61" xfId="0" applyNumberFormat="1" applyFont="1" applyFill="1" applyBorder="1" applyAlignment="1">
      <alignment horizontal="center" vertical="center" wrapText="1"/>
    </xf>
    <xf numFmtId="9" fontId="6" fillId="0" borderId="62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0" fillId="0" borderId="61" xfId="0" applyNumberFormat="1" applyBorder="1" applyAlignment="1">
      <alignment horizontal="center" vertical="center" wrapText="1"/>
    </xf>
    <xf numFmtId="9" fontId="0" fillId="0" borderId="62" xfId="0" applyNumberForma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1485900</xdr:colOff>
      <xdr:row>0</xdr:row>
      <xdr:rowOff>28575</xdr:rowOff>
    </xdr:from>
    <xdr:to>
      <xdr:col>5</xdr:col>
      <xdr:colOff>2200275</xdr:colOff>
      <xdr:row>4</xdr:row>
      <xdr:rowOff>66675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85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838200</xdr:colOff>
      <xdr:row>1</xdr:row>
      <xdr:rowOff>28575</xdr:rowOff>
    </xdr:from>
    <xdr:to>
      <xdr:col>13</xdr:col>
      <xdr:colOff>295275</xdr:colOff>
      <xdr:row>3</xdr:row>
      <xdr:rowOff>200025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97150" y="20955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1552575</xdr:colOff>
      <xdr:row>0</xdr:row>
      <xdr:rowOff>123825</xdr:rowOff>
    </xdr:from>
    <xdr:to>
      <xdr:col>5</xdr:col>
      <xdr:colOff>2266950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742950</xdr:colOff>
      <xdr:row>1</xdr:row>
      <xdr:rowOff>57150</xdr:rowOff>
    </xdr:from>
    <xdr:to>
      <xdr:col>14</xdr:col>
      <xdr:colOff>200025</xdr:colOff>
      <xdr:row>4</xdr:row>
      <xdr:rowOff>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49525" y="2381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2362200</xdr:colOff>
      <xdr:row>0</xdr:row>
      <xdr:rowOff>123825</xdr:rowOff>
    </xdr:from>
    <xdr:to>
      <xdr:col>6</xdr:col>
      <xdr:colOff>314325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238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1619250</xdr:colOff>
      <xdr:row>1</xdr:row>
      <xdr:rowOff>47625</xdr:rowOff>
    </xdr:from>
    <xdr:to>
      <xdr:col>15</xdr:col>
      <xdr:colOff>1076325</xdr:colOff>
      <xdr:row>3</xdr:row>
      <xdr:rowOff>219075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744825" y="2286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1552575</xdr:colOff>
      <xdr:row>0</xdr:row>
      <xdr:rowOff>123825</xdr:rowOff>
    </xdr:from>
    <xdr:to>
      <xdr:col>5</xdr:col>
      <xdr:colOff>2266950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238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742950</xdr:colOff>
      <xdr:row>1</xdr:row>
      <xdr:rowOff>57150</xdr:rowOff>
    </xdr:from>
    <xdr:to>
      <xdr:col>13</xdr:col>
      <xdr:colOff>200025</xdr:colOff>
      <xdr:row>4</xdr:row>
      <xdr:rowOff>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01900" y="2381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53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>
      <c r="A3" s="53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8">
      <c r="A4" s="53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6" ht="15" thickBot="1"/>
    <row r="7" spans="1:19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11">
        <v>2008</v>
      </c>
      <c r="B8" s="12">
        <v>39813</v>
      </c>
      <c r="C8" s="181" t="s">
        <v>5</v>
      </c>
      <c r="D8" s="182"/>
      <c r="E8" s="182"/>
      <c r="F8" s="182"/>
      <c r="G8" s="182"/>
      <c r="H8" s="182"/>
      <c r="I8" s="183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84" t="s">
        <v>0</v>
      </c>
      <c r="B9" s="187" t="s">
        <v>1</v>
      </c>
      <c r="C9" s="158" t="s">
        <v>2</v>
      </c>
      <c r="D9" s="159" t="s">
        <v>6</v>
      </c>
      <c r="E9" s="159"/>
      <c r="F9" s="159" t="s">
        <v>7</v>
      </c>
      <c r="G9" s="159"/>
      <c r="H9" s="159"/>
      <c r="I9" s="160"/>
      <c r="J9" s="174" t="s">
        <v>8</v>
      </c>
      <c r="K9" s="175"/>
      <c r="L9" s="150" t="s">
        <v>19</v>
      </c>
      <c r="M9" s="151"/>
      <c r="N9" s="152"/>
      <c r="O9" s="152"/>
      <c r="P9" s="153"/>
      <c r="Q9" s="158" t="s">
        <v>9</v>
      </c>
      <c r="R9" s="159"/>
      <c r="S9" s="160"/>
    </row>
    <row r="10" spans="1:19" ht="15" customHeight="1">
      <c r="A10" s="185"/>
      <c r="B10" s="187"/>
      <c r="C10" s="161"/>
      <c r="D10" s="162"/>
      <c r="E10" s="162"/>
      <c r="F10" s="162"/>
      <c r="G10" s="162"/>
      <c r="H10" s="162"/>
      <c r="I10" s="163"/>
      <c r="J10" s="176"/>
      <c r="K10" s="177"/>
      <c r="L10" s="154"/>
      <c r="M10" s="155"/>
      <c r="N10" s="156"/>
      <c r="O10" s="156"/>
      <c r="P10" s="157"/>
      <c r="Q10" s="161"/>
      <c r="R10" s="162"/>
      <c r="S10" s="163"/>
    </row>
    <row r="11" spans="1:19" ht="15">
      <c r="A11" s="185"/>
      <c r="B11" s="187"/>
      <c r="C11" s="161"/>
      <c r="D11" s="162"/>
      <c r="E11" s="162"/>
      <c r="F11" s="162" t="s">
        <v>10</v>
      </c>
      <c r="G11" s="190" t="s">
        <v>3</v>
      </c>
      <c r="H11" s="162" t="s">
        <v>11</v>
      </c>
      <c r="I11" s="163"/>
      <c r="J11" s="170" t="s">
        <v>12</v>
      </c>
      <c r="K11" s="172" t="s">
        <v>13</v>
      </c>
      <c r="L11" s="154"/>
      <c r="M11" s="155"/>
      <c r="N11" s="156"/>
      <c r="O11" s="156"/>
      <c r="P11" s="157"/>
      <c r="Q11" s="161"/>
      <c r="R11" s="162"/>
      <c r="S11" s="163"/>
    </row>
    <row r="12" spans="1:19" ht="42" customHeight="1" thickBot="1">
      <c r="A12" s="186"/>
      <c r="B12" s="188"/>
      <c r="C12" s="189"/>
      <c r="D12" s="3" t="s">
        <v>14</v>
      </c>
      <c r="E12" s="3" t="s">
        <v>15</v>
      </c>
      <c r="F12" s="192"/>
      <c r="G12" s="191"/>
      <c r="H12" s="3" t="s">
        <v>16</v>
      </c>
      <c r="I12" s="9" t="s">
        <v>17</v>
      </c>
      <c r="J12" s="171"/>
      <c r="K12" s="173"/>
      <c r="L12" s="6" t="s">
        <v>23</v>
      </c>
      <c r="M12" s="7" t="s">
        <v>24</v>
      </c>
      <c r="N12" s="13" t="s">
        <v>25</v>
      </c>
      <c r="O12" s="13" t="s">
        <v>21</v>
      </c>
      <c r="P12" s="8" t="s">
        <v>22</v>
      </c>
      <c r="Q12" s="4" t="s">
        <v>18</v>
      </c>
      <c r="R12" s="3" t="s">
        <v>14</v>
      </c>
      <c r="S12" s="9" t="s">
        <v>15</v>
      </c>
    </row>
    <row r="13" spans="1:19" ht="69.75" customHeight="1" thickBot="1">
      <c r="A13" s="26" t="s">
        <v>30</v>
      </c>
      <c r="B13" s="27" t="s">
        <v>29</v>
      </c>
      <c r="C13" s="28" t="s">
        <v>28</v>
      </c>
      <c r="D13" s="29">
        <v>39448</v>
      </c>
      <c r="E13" s="29">
        <v>39813</v>
      </c>
      <c r="F13" s="30" t="s">
        <v>27</v>
      </c>
      <c r="G13" s="31">
        <v>1</v>
      </c>
      <c r="H13" s="55">
        <v>1</v>
      </c>
      <c r="I13" s="56">
        <v>1</v>
      </c>
      <c r="J13" s="57">
        <v>1</v>
      </c>
      <c r="K13" s="58">
        <f>+AVERAGE(H13:I13)/G13</f>
        <v>1</v>
      </c>
      <c r="L13" s="48">
        <v>500000</v>
      </c>
      <c r="M13" s="69">
        <v>145083</v>
      </c>
      <c r="N13" s="69">
        <v>0</v>
      </c>
      <c r="O13" s="68">
        <f>+M13/L13</f>
        <v>0.290166</v>
      </c>
      <c r="P13" s="78">
        <f>+N13/M13</f>
        <v>0</v>
      </c>
      <c r="Q13" s="42" t="s">
        <v>41</v>
      </c>
      <c r="R13" s="24">
        <v>39448</v>
      </c>
      <c r="S13" s="41">
        <v>39813</v>
      </c>
    </row>
    <row r="14" spans="1:19" ht="11.25" customHeight="1" thickBot="1">
      <c r="A14" s="33"/>
      <c r="B14" s="34"/>
      <c r="C14" s="34"/>
      <c r="D14" s="35"/>
      <c r="E14" s="35"/>
      <c r="F14" s="36"/>
      <c r="G14" s="34"/>
      <c r="H14" s="34"/>
      <c r="I14" s="34"/>
      <c r="J14" s="34"/>
      <c r="K14" s="34"/>
      <c r="L14" s="37"/>
      <c r="M14" s="37"/>
      <c r="N14" s="37"/>
      <c r="O14" s="37"/>
      <c r="P14" s="37"/>
      <c r="Q14" s="36"/>
      <c r="R14" s="34"/>
      <c r="S14" s="38"/>
    </row>
    <row r="15" spans="1:19" ht="32.25" customHeight="1">
      <c r="A15" s="146" t="s">
        <v>38</v>
      </c>
      <c r="B15" s="148" t="s">
        <v>37</v>
      </c>
      <c r="C15" s="164" t="s">
        <v>39</v>
      </c>
      <c r="D15" s="167">
        <v>39448</v>
      </c>
      <c r="E15" s="167">
        <v>39813</v>
      </c>
      <c r="F15" s="32" t="s">
        <v>31</v>
      </c>
      <c r="G15" s="20" t="s">
        <v>33</v>
      </c>
      <c r="H15" s="62">
        <v>0.47</v>
      </c>
      <c r="I15" s="63">
        <v>0.47</v>
      </c>
      <c r="J15" s="178">
        <v>1</v>
      </c>
      <c r="K15" s="59">
        <v>1</v>
      </c>
      <c r="L15" s="49">
        <v>0</v>
      </c>
      <c r="M15" s="70">
        <v>0</v>
      </c>
      <c r="N15" s="70">
        <v>0</v>
      </c>
      <c r="O15" s="75" t="s">
        <v>50</v>
      </c>
      <c r="P15" s="79">
        <v>0</v>
      </c>
      <c r="Q15" s="43" t="s">
        <v>42</v>
      </c>
      <c r="R15" s="44">
        <v>39448</v>
      </c>
      <c r="S15" s="45">
        <v>39813</v>
      </c>
    </row>
    <row r="16" spans="1:19" ht="42" customHeight="1">
      <c r="A16" s="146"/>
      <c r="B16" s="148"/>
      <c r="C16" s="165"/>
      <c r="D16" s="168"/>
      <c r="E16" s="168"/>
      <c r="F16" s="19" t="s">
        <v>32</v>
      </c>
      <c r="G16" s="20" t="s">
        <v>34</v>
      </c>
      <c r="H16" s="73">
        <v>0.013</v>
      </c>
      <c r="I16" s="74">
        <v>0.013</v>
      </c>
      <c r="J16" s="179"/>
      <c r="K16" s="60">
        <v>1</v>
      </c>
      <c r="L16" s="50">
        <v>0</v>
      </c>
      <c r="M16" s="71">
        <v>0</v>
      </c>
      <c r="N16" s="71">
        <v>0</v>
      </c>
      <c r="O16" s="76" t="s">
        <v>50</v>
      </c>
      <c r="P16" s="81">
        <v>0</v>
      </c>
      <c r="Q16" s="46" t="s">
        <v>43</v>
      </c>
      <c r="R16" s="14">
        <v>39448</v>
      </c>
      <c r="S16" s="39">
        <v>39813</v>
      </c>
    </row>
    <row r="17" spans="1:19" ht="32.25" customHeight="1" thickBot="1">
      <c r="A17" s="146"/>
      <c r="B17" s="148"/>
      <c r="C17" s="166"/>
      <c r="D17" s="169"/>
      <c r="E17" s="169"/>
      <c r="F17" s="16" t="s">
        <v>46</v>
      </c>
      <c r="G17" s="21" t="s">
        <v>35</v>
      </c>
      <c r="H17" s="64">
        <v>0.14</v>
      </c>
      <c r="I17" s="65">
        <v>0.14</v>
      </c>
      <c r="J17" s="180"/>
      <c r="K17" s="61">
        <v>1</v>
      </c>
      <c r="L17" s="51">
        <v>0</v>
      </c>
      <c r="M17" s="72">
        <v>0</v>
      </c>
      <c r="N17" s="72">
        <v>0</v>
      </c>
      <c r="O17" s="77" t="s">
        <v>50</v>
      </c>
      <c r="P17" s="80">
        <v>0</v>
      </c>
      <c r="Q17" s="47" t="s">
        <v>44</v>
      </c>
      <c r="R17" s="15">
        <v>39448</v>
      </c>
      <c r="S17" s="40">
        <v>39813</v>
      </c>
    </row>
    <row r="18" spans="1:19" ht="32.25" customHeight="1" thickBot="1">
      <c r="A18" s="147"/>
      <c r="B18" s="149"/>
      <c r="C18" s="23" t="s">
        <v>40</v>
      </c>
      <c r="D18" s="24">
        <v>39448</v>
      </c>
      <c r="E18" s="24">
        <v>39813</v>
      </c>
      <c r="F18" s="25" t="s">
        <v>36</v>
      </c>
      <c r="G18" s="22">
        <v>1</v>
      </c>
      <c r="H18" s="66">
        <v>1</v>
      </c>
      <c r="I18" s="67">
        <v>1</v>
      </c>
      <c r="J18" s="100">
        <v>1</v>
      </c>
      <c r="K18" s="101">
        <f>+AVERAGE(H18:I18)/G18</f>
        <v>1</v>
      </c>
      <c r="L18" s="48">
        <v>1560296</v>
      </c>
      <c r="M18" s="69">
        <v>1350830</v>
      </c>
      <c r="N18" s="69">
        <v>0</v>
      </c>
      <c r="O18" s="68">
        <f>+M18/L18</f>
        <v>0.8657523956992775</v>
      </c>
      <c r="P18" s="78">
        <f>+N18/M18</f>
        <v>0</v>
      </c>
      <c r="Q18" s="42" t="s">
        <v>45</v>
      </c>
      <c r="R18" s="24">
        <v>39448</v>
      </c>
      <c r="S18" s="41">
        <v>39813</v>
      </c>
    </row>
    <row r="19" spans="10:16" ht="16.5" thickBot="1">
      <c r="J19" s="102">
        <f>+AVERAGE(J13:J18)</f>
        <v>1</v>
      </c>
      <c r="K19" s="105">
        <f>+AVERAGE(K13:K18)</f>
        <v>1</v>
      </c>
      <c r="L19" s="106">
        <f>SUM(L13:L18)</f>
        <v>2060296</v>
      </c>
      <c r="M19" s="104">
        <f>SUM(M13:M18)</f>
        <v>1495913</v>
      </c>
      <c r="N19" s="104">
        <f>SUM(N13:N18)</f>
        <v>0</v>
      </c>
      <c r="O19" s="103">
        <f>+M19/L19</f>
        <v>0.7260670311450393</v>
      </c>
      <c r="P19" s="105">
        <f>+N19/M19</f>
        <v>0</v>
      </c>
    </row>
    <row r="20" ht="14.25">
      <c r="A20" t="s">
        <v>26</v>
      </c>
    </row>
  </sheetData>
  <sheetProtection password="FE8A" sheet="1"/>
  <mergeCells count="20">
    <mergeCell ref="J15:J17"/>
    <mergeCell ref="C8:I8"/>
    <mergeCell ref="A9:A12"/>
    <mergeCell ref="B9:B12"/>
    <mergeCell ref="C9:C12"/>
    <mergeCell ref="D9:E11"/>
    <mergeCell ref="F9:I10"/>
    <mergeCell ref="G11:G12"/>
    <mergeCell ref="F11:F12"/>
    <mergeCell ref="H11:I11"/>
    <mergeCell ref="A15:A18"/>
    <mergeCell ref="B15:B18"/>
    <mergeCell ref="L9:P11"/>
    <mergeCell ref="Q9:S11"/>
    <mergeCell ref="C15:C17"/>
    <mergeCell ref="D15:D17"/>
    <mergeCell ref="E15:E17"/>
    <mergeCell ref="J11:J12"/>
    <mergeCell ref="K11:K12"/>
    <mergeCell ref="J9:K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0"/>
  <sheetViews>
    <sheetView zoomScale="80" zoomScaleNormal="80" zoomScalePageLayoutView="0" workbookViewId="0" topLeftCell="B4">
      <selection activeCell="P19" sqref="P19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8" width="9.625" style="0" customWidth="1"/>
    <col min="9" max="9" width="10.25390625" style="0" customWidth="1"/>
    <col min="10" max="10" width="13.50390625" style="0" hidden="1" customWidth="1"/>
    <col min="12" max="12" width="13.125" style="0" customWidth="1"/>
    <col min="13" max="15" width="23.625" style="0" customWidth="1"/>
    <col min="16" max="17" width="12.625" style="0" customWidth="1"/>
    <col min="18" max="18" width="42.625" style="0" customWidth="1"/>
    <col min="20" max="20" width="11.625" style="0" customWidth="1"/>
  </cols>
  <sheetData>
    <row r="2" spans="1:18" ht="18">
      <c r="A2" s="53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">
      <c r="A3" s="53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">
      <c r="A4" s="53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6" ht="15" thickBot="1"/>
    <row r="7" spans="1:20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.75" thickBot="1">
      <c r="A8" s="11">
        <v>2009</v>
      </c>
      <c r="B8" s="12">
        <v>40178</v>
      </c>
      <c r="C8" s="181" t="s">
        <v>5</v>
      </c>
      <c r="D8" s="182"/>
      <c r="E8" s="182"/>
      <c r="F8" s="182"/>
      <c r="G8" s="182"/>
      <c r="H8" s="182"/>
      <c r="I8" s="183"/>
      <c r="J8" s="113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ht="15" customHeight="1">
      <c r="A9" s="184" t="s">
        <v>0</v>
      </c>
      <c r="B9" s="187" t="s">
        <v>1</v>
      </c>
      <c r="C9" s="158" t="s">
        <v>2</v>
      </c>
      <c r="D9" s="159" t="s">
        <v>6</v>
      </c>
      <c r="E9" s="159"/>
      <c r="F9" s="159" t="s">
        <v>7</v>
      </c>
      <c r="G9" s="159"/>
      <c r="H9" s="159"/>
      <c r="I9" s="160"/>
      <c r="J9" s="114"/>
      <c r="K9" s="174" t="s">
        <v>8</v>
      </c>
      <c r="L9" s="175"/>
      <c r="M9" s="150" t="s">
        <v>19</v>
      </c>
      <c r="N9" s="151"/>
      <c r="O9" s="152"/>
      <c r="P9" s="152"/>
      <c r="Q9" s="153"/>
      <c r="R9" s="158" t="s">
        <v>9</v>
      </c>
      <c r="S9" s="159"/>
      <c r="T9" s="160"/>
    </row>
    <row r="10" spans="1:20" ht="15" customHeight="1">
      <c r="A10" s="185"/>
      <c r="B10" s="187"/>
      <c r="C10" s="161"/>
      <c r="D10" s="162"/>
      <c r="E10" s="162"/>
      <c r="F10" s="162"/>
      <c r="G10" s="162"/>
      <c r="H10" s="162"/>
      <c r="I10" s="163"/>
      <c r="J10" s="115"/>
      <c r="K10" s="176"/>
      <c r="L10" s="177"/>
      <c r="M10" s="154"/>
      <c r="N10" s="155"/>
      <c r="O10" s="156"/>
      <c r="P10" s="156"/>
      <c r="Q10" s="157"/>
      <c r="R10" s="161"/>
      <c r="S10" s="162"/>
      <c r="T10" s="163"/>
    </row>
    <row r="11" spans="1:20" ht="15">
      <c r="A11" s="185"/>
      <c r="B11" s="187"/>
      <c r="C11" s="161"/>
      <c r="D11" s="162"/>
      <c r="E11" s="162"/>
      <c r="F11" s="162" t="s">
        <v>10</v>
      </c>
      <c r="G11" s="190" t="s">
        <v>3</v>
      </c>
      <c r="H11" s="162" t="s">
        <v>11</v>
      </c>
      <c r="I11" s="163"/>
      <c r="J11" s="115"/>
      <c r="K11" s="170" t="s">
        <v>12</v>
      </c>
      <c r="L11" s="172" t="s">
        <v>13</v>
      </c>
      <c r="M11" s="154"/>
      <c r="N11" s="155"/>
      <c r="O11" s="156"/>
      <c r="P11" s="156"/>
      <c r="Q11" s="157"/>
      <c r="R11" s="161"/>
      <c r="S11" s="162"/>
      <c r="T11" s="163"/>
    </row>
    <row r="12" spans="1:20" ht="42" customHeight="1" thickBot="1">
      <c r="A12" s="186"/>
      <c r="B12" s="188"/>
      <c r="C12" s="189"/>
      <c r="D12" s="3" t="s">
        <v>14</v>
      </c>
      <c r="E12" s="3" t="s">
        <v>15</v>
      </c>
      <c r="F12" s="192"/>
      <c r="G12" s="191"/>
      <c r="H12" s="3" t="s">
        <v>16</v>
      </c>
      <c r="I12" s="9" t="s">
        <v>17</v>
      </c>
      <c r="J12" s="116"/>
      <c r="K12" s="171"/>
      <c r="L12" s="173"/>
      <c r="M12" s="6" t="s">
        <v>23</v>
      </c>
      <c r="N12" s="7" t="s">
        <v>24</v>
      </c>
      <c r="O12" s="13" t="s">
        <v>25</v>
      </c>
      <c r="P12" s="13" t="s">
        <v>21</v>
      </c>
      <c r="Q12" s="8" t="s">
        <v>22</v>
      </c>
      <c r="R12" s="4" t="s">
        <v>18</v>
      </c>
      <c r="S12" s="3" t="s">
        <v>14</v>
      </c>
      <c r="T12" s="9" t="s">
        <v>15</v>
      </c>
    </row>
    <row r="13" spans="1:20" ht="69.75" customHeight="1" thickBot="1">
      <c r="A13" s="26" t="s">
        <v>30</v>
      </c>
      <c r="B13" s="27" t="s">
        <v>29</v>
      </c>
      <c r="C13" s="28" t="s">
        <v>28</v>
      </c>
      <c r="D13" s="29">
        <v>39814</v>
      </c>
      <c r="E13" s="29">
        <v>40178</v>
      </c>
      <c r="F13" s="30" t="s">
        <v>27</v>
      </c>
      <c r="G13" s="31">
        <v>1</v>
      </c>
      <c r="H13" s="55">
        <v>1</v>
      </c>
      <c r="I13" s="56">
        <v>1</v>
      </c>
      <c r="J13" s="56">
        <v>1</v>
      </c>
      <c r="K13" s="57">
        <v>1</v>
      </c>
      <c r="L13" s="58">
        <f>+(G13)/G13</f>
        <v>1</v>
      </c>
      <c r="M13" s="48">
        <v>680000</v>
      </c>
      <c r="N13" s="69">
        <v>678797</v>
      </c>
      <c r="O13" s="69">
        <v>0</v>
      </c>
      <c r="P13" s="68">
        <f>+N13/M13</f>
        <v>0.9982308823529412</v>
      </c>
      <c r="Q13" s="112">
        <f>+O13/N13</f>
        <v>0</v>
      </c>
      <c r="R13" s="42" t="s">
        <v>41</v>
      </c>
      <c r="S13" s="24">
        <v>39814</v>
      </c>
      <c r="T13" s="41">
        <v>40178</v>
      </c>
    </row>
    <row r="14" spans="1:20" ht="11.25" customHeight="1" thickBot="1">
      <c r="A14" s="33"/>
      <c r="B14" s="34"/>
      <c r="C14" s="34"/>
      <c r="D14" s="35"/>
      <c r="E14" s="35"/>
      <c r="F14" s="36"/>
      <c r="G14" s="34"/>
      <c r="H14" s="34"/>
      <c r="I14" s="117"/>
      <c r="J14" s="34"/>
      <c r="K14" s="34"/>
      <c r="L14" s="34"/>
      <c r="M14" s="37"/>
      <c r="N14" s="37"/>
      <c r="O14" s="37"/>
      <c r="P14" s="37"/>
      <c r="Q14" s="37"/>
      <c r="R14" s="36"/>
      <c r="S14" s="34"/>
      <c r="T14" s="38"/>
    </row>
    <row r="15" spans="1:20" ht="32.25" customHeight="1">
      <c r="A15" s="146" t="s">
        <v>38</v>
      </c>
      <c r="B15" s="148" t="s">
        <v>37</v>
      </c>
      <c r="C15" s="164" t="s">
        <v>39</v>
      </c>
      <c r="D15" s="167">
        <v>39814</v>
      </c>
      <c r="E15" s="167">
        <v>40178</v>
      </c>
      <c r="F15" s="32" t="s">
        <v>31</v>
      </c>
      <c r="G15" s="18" t="s">
        <v>33</v>
      </c>
      <c r="H15" s="62">
        <v>0.3</v>
      </c>
      <c r="I15" s="121">
        <v>0.372</v>
      </c>
      <c r="J15" s="121">
        <f>I15</f>
        <v>0.372</v>
      </c>
      <c r="K15" s="178">
        <v>1</v>
      </c>
      <c r="L15" s="118">
        <v>1</v>
      </c>
      <c r="M15" s="49">
        <v>1185600</v>
      </c>
      <c r="N15" s="70">
        <v>1153363</v>
      </c>
      <c r="O15" s="70">
        <v>0</v>
      </c>
      <c r="P15" s="108">
        <f>+N15/M15</f>
        <v>0.9728095479082322</v>
      </c>
      <c r="Q15" s="109">
        <f>+O15/N15</f>
        <v>0</v>
      </c>
      <c r="R15" s="43" t="s">
        <v>42</v>
      </c>
      <c r="S15" s="44">
        <v>39814</v>
      </c>
      <c r="T15" s="45">
        <v>40178</v>
      </c>
    </row>
    <row r="16" spans="1:20" ht="43.5" customHeight="1">
      <c r="A16" s="146"/>
      <c r="B16" s="148"/>
      <c r="C16" s="165"/>
      <c r="D16" s="168"/>
      <c r="E16" s="168"/>
      <c r="F16" s="19" t="s">
        <v>32</v>
      </c>
      <c r="G16" s="20" t="s">
        <v>34</v>
      </c>
      <c r="H16" s="73">
        <v>0.095</v>
      </c>
      <c r="I16" s="74">
        <v>0.043</v>
      </c>
      <c r="J16" s="74">
        <f>I16</f>
        <v>0.043</v>
      </c>
      <c r="K16" s="179"/>
      <c r="L16" s="119">
        <v>1</v>
      </c>
      <c r="M16" s="50">
        <v>0</v>
      </c>
      <c r="N16" s="71">
        <v>0</v>
      </c>
      <c r="O16" s="71">
        <v>0</v>
      </c>
      <c r="P16" s="76" t="s">
        <v>50</v>
      </c>
      <c r="Q16" s="110">
        <v>0</v>
      </c>
      <c r="R16" s="46" t="s">
        <v>43</v>
      </c>
      <c r="S16" s="14">
        <v>39814</v>
      </c>
      <c r="T16" s="39">
        <v>40178</v>
      </c>
    </row>
    <row r="17" spans="1:20" ht="32.25" customHeight="1" thickBot="1">
      <c r="A17" s="146"/>
      <c r="B17" s="148"/>
      <c r="C17" s="166"/>
      <c r="D17" s="169"/>
      <c r="E17" s="169"/>
      <c r="F17" s="16" t="s">
        <v>46</v>
      </c>
      <c r="G17" s="21" t="s">
        <v>35</v>
      </c>
      <c r="H17" s="64">
        <v>0.7</v>
      </c>
      <c r="I17" s="122">
        <v>0.582</v>
      </c>
      <c r="J17" s="122">
        <f>I17</f>
        <v>0.582</v>
      </c>
      <c r="K17" s="180"/>
      <c r="L17" s="120">
        <v>1</v>
      </c>
      <c r="M17" s="51">
        <v>0</v>
      </c>
      <c r="N17" s="72">
        <v>0</v>
      </c>
      <c r="O17" s="72">
        <v>0</v>
      </c>
      <c r="P17" s="77" t="s">
        <v>50</v>
      </c>
      <c r="Q17" s="111">
        <v>0</v>
      </c>
      <c r="R17" s="47" t="s">
        <v>44</v>
      </c>
      <c r="S17" s="15">
        <v>39814</v>
      </c>
      <c r="T17" s="40">
        <v>40178</v>
      </c>
    </row>
    <row r="18" spans="1:20" ht="32.25" customHeight="1" thickBot="1">
      <c r="A18" s="147"/>
      <c r="B18" s="149"/>
      <c r="C18" s="23" t="s">
        <v>40</v>
      </c>
      <c r="D18" s="24">
        <v>39814</v>
      </c>
      <c r="E18" s="24">
        <v>40178</v>
      </c>
      <c r="F18" s="25" t="s">
        <v>36</v>
      </c>
      <c r="G18" s="17">
        <v>1</v>
      </c>
      <c r="H18" s="66">
        <v>1</v>
      </c>
      <c r="I18" s="67">
        <v>1</v>
      </c>
      <c r="J18" s="67">
        <v>1</v>
      </c>
      <c r="K18" s="100">
        <v>1</v>
      </c>
      <c r="L18" s="61">
        <v>1</v>
      </c>
      <c r="M18" s="48">
        <v>2391636</v>
      </c>
      <c r="N18" s="69">
        <v>1151363</v>
      </c>
      <c r="O18" s="69">
        <v>0</v>
      </c>
      <c r="P18" s="68">
        <v>1</v>
      </c>
      <c r="Q18" s="112">
        <f>+O18/N18</f>
        <v>0</v>
      </c>
      <c r="R18" s="42" t="s">
        <v>45</v>
      </c>
      <c r="S18" s="24">
        <v>39814</v>
      </c>
      <c r="T18" s="41">
        <v>40178</v>
      </c>
    </row>
    <row r="19" spans="11:17" ht="16.5" thickBot="1">
      <c r="K19" s="102">
        <f>+AVERAGE(K13:K18)</f>
        <v>1</v>
      </c>
      <c r="L19" s="105">
        <f>+AVERAGE(L13:L18)</f>
        <v>1</v>
      </c>
      <c r="M19" s="106">
        <f>SUM(M13:M18)</f>
        <v>4257236</v>
      </c>
      <c r="N19" s="104">
        <f>SUM(N13:N18)</f>
        <v>2983523</v>
      </c>
      <c r="O19" s="104">
        <f>SUM(O13:O18)</f>
        <v>0</v>
      </c>
      <c r="P19" s="103">
        <f>AVERAGE(P13,P15,P18)</f>
        <v>0.9903468100870577</v>
      </c>
      <c r="Q19" s="105">
        <f>+O19/N19</f>
        <v>0</v>
      </c>
    </row>
    <row r="20" ht="14.25">
      <c r="A20" t="s">
        <v>26</v>
      </c>
    </row>
  </sheetData>
  <sheetProtection password="FE8A" sheet="1"/>
  <mergeCells count="20">
    <mergeCell ref="C8:I8"/>
    <mergeCell ref="A9:A12"/>
    <mergeCell ref="B9:B12"/>
    <mergeCell ref="C9:C12"/>
    <mergeCell ref="D9:E11"/>
    <mergeCell ref="F9:I10"/>
    <mergeCell ref="G11:G12"/>
    <mergeCell ref="M9:Q11"/>
    <mergeCell ref="R9:T11"/>
    <mergeCell ref="F11:F12"/>
    <mergeCell ref="H11:I11"/>
    <mergeCell ref="K11:K12"/>
    <mergeCell ref="L11:L12"/>
    <mergeCell ref="E15:E17"/>
    <mergeCell ref="K9:L10"/>
    <mergeCell ref="K15:K17"/>
    <mergeCell ref="A15:A18"/>
    <mergeCell ref="B15:B18"/>
    <mergeCell ref="C15:C17"/>
    <mergeCell ref="D15:D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0"/>
  <sheetViews>
    <sheetView zoomScale="80" zoomScaleNormal="80" zoomScalePageLayoutView="0" workbookViewId="0" topLeftCell="D1">
      <selection activeCell="K13" sqref="K13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11" width="9.625" style="0" customWidth="1"/>
    <col min="12" max="12" width="11.25390625" style="0" hidden="1" customWidth="1"/>
    <col min="14" max="14" width="13.125" style="0" customWidth="1"/>
    <col min="15" max="17" width="23.625" style="0" customWidth="1"/>
    <col min="18" max="19" width="12.625" style="0" customWidth="1"/>
    <col min="20" max="20" width="42.625" style="0" customWidth="1"/>
    <col min="22" max="22" width="11.625" style="0" customWidth="1"/>
  </cols>
  <sheetData>
    <row r="2" spans="1:20" ht="18">
      <c r="A2" s="53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8">
      <c r="A3" s="53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8">
      <c r="A4" s="53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6" ht="15" thickBot="1"/>
    <row r="7" spans="1:22" ht="15.75" thickBot="1">
      <c r="A7" s="124" t="s">
        <v>4</v>
      </c>
      <c r="B7" s="125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</row>
    <row r="8" spans="1:22" ht="15.75" thickBot="1">
      <c r="A8" s="126">
        <v>2010</v>
      </c>
      <c r="B8" s="127">
        <v>40542</v>
      </c>
      <c r="C8" s="181" t="s">
        <v>5</v>
      </c>
      <c r="D8" s="182"/>
      <c r="E8" s="182"/>
      <c r="F8" s="182"/>
      <c r="G8" s="182"/>
      <c r="H8" s="182"/>
      <c r="I8" s="195"/>
      <c r="J8" s="195"/>
      <c r="K8" s="183"/>
      <c r="L8" s="113"/>
      <c r="M8" s="1"/>
      <c r="N8" s="1"/>
      <c r="O8" s="1"/>
      <c r="P8" s="1"/>
      <c r="Q8" s="1"/>
      <c r="R8" s="1"/>
      <c r="S8" s="1"/>
      <c r="T8" s="2"/>
      <c r="U8" s="2"/>
      <c r="V8" s="2"/>
    </row>
    <row r="9" spans="1:22" ht="15" customHeight="1">
      <c r="A9" s="184" t="s">
        <v>0</v>
      </c>
      <c r="B9" s="187" t="s">
        <v>1</v>
      </c>
      <c r="C9" s="158" t="s">
        <v>2</v>
      </c>
      <c r="D9" s="159" t="s">
        <v>6</v>
      </c>
      <c r="E9" s="159"/>
      <c r="F9" s="159" t="s">
        <v>7</v>
      </c>
      <c r="G9" s="159"/>
      <c r="H9" s="159"/>
      <c r="I9" s="175"/>
      <c r="J9" s="175"/>
      <c r="K9" s="160"/>
      <c r="L9" s="114"/>
      <c r="M9" s="174" t="s">
        <v>8</v>
      </c>
      <c r="N9" s="175"/>
      <c r="O9" s="150" t="s">
        <v>19</v>
      </c>
      <c r="P9" s="151"/>
      <c r="Q9" s="152"/>
      <c r="R9" s="152"/>
      <c r="S9" s="153"/>
      <c r="T9" s="158" t="s">
        <v>9</v>
      </c>
      <c r="U9" s="159"/>
      <c r="V9" s="160"/>
    </row>
    <row r="10" spans="1:22" ht="15" customHeight="1">
      <c r="A10" s="185"/>
      <c r="B10" s="187"/>
      <c r="C10" s="161"/>
      <c r="D10" s="162"/>
      <c r="E10" s="162"/>
      <c r="F10" s="162"/>
      <c r="G10" s="162"/>
      <c r="H10" s="162"/>
      <c r="I10" s="177"/>
      <c r="J10" s="177"/>
      <c r="K10" s="163"/>
      <c r="L10" s="115"/>
      <c r="M10" s="176"/>
      <c r="N10" s="177"/>
      <c r="O10" s="154"/>
      <c r="P10" s="155"/>
      <c r="Q10" s="156"/>
      <c r="R10" s="156"/>
      <c r="S10" s="157"/>
      <c r="T10" s="161"/>
      <c r="U10" s="162"/>
      <c r="V10" s="163"/>
    </row>
    <row r="11" spans="1:22" ht="15">
      <c r="A11" s="185"/>
      <c r="B11" s="187"/>
      <c r="C11" s="161"/>
      <c r="D11" s="162"/>
      <c r="E11" s="162"/>
      <c r="F11" s="162" t="s">
        <v>10</v>
      </c>
      <c r="G11" s="190" t="s">
        <v>3</v>
      </c>
      <c r="H11" s="162" t="s">
        <v>11</v>
      </c>
      <c r="I11" s="177"/>
      <c r="J11" s="177"/>
      <c r="K11" s="163"/>
      <c r="L11" s="115"/>
      <c r="M11" s="170" t="s">
        <v>12</v>
      </c>
      <c r="N11" s="172" t="s">
        <v>13</v>
      </c>
      <c r="O11" s="154"/>
      <c r="P11" s="155"/>
      <c r="Q11" s="156"/>
      <c r="R11" s="156"/>
      <c r="S11" s="157"/>
      <c r="T11" s="161"/>
      <c r="U11" s="162"/>
      <c r="V11" s="163"/>
    </row>
    <row r="12" spans="1:22" ht="42" customHeight="1" thickBot="1">
      <c r="A12" s="186"/>
      <c r="B12" s="188"/>
      <c r="C12" s="189"/>
      <c r="D12" s="3" t="s">
        <v>14</v>
      </c>
      <c r="E12" s="3" t="s">
        <v>15</v>
      </c>
      <c r="F12" s="192"/>
      <c r="G12" s="191"/>
      <c r="H12" s="3" t="s">
        <v>51</v>
      </c>
      <c r="I12" s="123" t="s">
        <v>52</v>
      </c>
      <c r="J12" s="123" t="s">
        <v>53</v>
      </c>
      <c r="K12" s="9" t="s">
        <v>54</v>
      </c>
      <c r="L12" s="116"/>
      <c r="M12" s="171"/>
      <c r="N12" s="173"/>
      <c r="O12" s="6" t="s">
        <v>23</v>
      </c>
      <c r="P12" s="7" t="s">
        <v>24</v>
      </c>
      <c r="Q12" s="13" t="s">
        <v>25</v>
      </c>
      <c r="R12" s="13" t="s">
        <v>21</v>
      </c>
      <c r="S12" s="8" t="s">
        <v>22</v>
      </c>
      <c r="T12" s="4" t="s">
        <v>18</v>
      </c>
      <c r="U12" s="3" t="s">
        <v>14</v>
      </c>
      <c r="V12" s="9" t="s">
        <v>15</v>
      </c>
    </row>
    <row r="13" spans="1:22" ht="69.75" customHeight="1" thickBot="1">
      <c r="A13" s="26" t="s">
        <v>30</v>
      </c>
      <c r="B13" s="27" t="s">
        <v>29</v>
      </c>
      <c r="C13" s="28" t="s">
        <v>28</v>
      </c>
      <c r="D13" s="29">
        <v>40179</v>
      </c>
      <c r="E13" s="29">
        <v>40543</v>
      </c>
      <c r="F13" s="30" t="s">
        <v>27</v>
      </c>
      <c r="G13" s="31">
        <v>1</v>
      </c>
      <c r="H13" s="31">
        <v>1</v>
      </c>
      <c r="I13" s="31">
        <v>1</v>
      </c>
      <c r="J13" s="31">
        <v>1</v>
      </c>
      <c r="K13" s="56">
        <v>1</v>
      </c>
      <c r="L13" s="131">
        <v>1</v>
      </c>
      <c r="M13" s="57">
        <v>1</v>
      </c>
      <c r="N13" s="58">
        <f>L13/G13</f>
        <v>1</v>
      </c>
      <c r="O13" s="48">
        <v>540800</v>
      </c>
      <c r="P13" s="69">
        <v>409941</v>
      </c>
      <c r="Q13" s="69">
        <v>0</v>
      </c>
      <c r="R13" s="68">
        <f>P13/O13</f>
        <v>0.7580269970414201</v>
      </c>
      <c r="S13" s="91">
        <f>Q13/P13</f>
        <v>0</v>
      </c>
      <c r="T13" s="42" t="s">
        <v>41</v>
      </c>
      <c r="U13" s="24">
        <v>40179</v>
      </c>
      <c r="V13" s="41">
        <v>40543</v>
      </c>
    </row>
    <row r="14" spans="1:22" ht="11.25" customHeight="1" thickBot="1">
      <c r="A14" s="33"/>
      <c r="B14" s="34"/>
      <c r="C14" s="34"/>
      <c r="D14" s="35"/>
      <c r="E14" s="35"/>
      <c r="F14" s="36"/>
      <c r="G14" s="34"/>
      <c r="H14" s="128"/>
      <c r="I14" s="34"/>
      <c r="J14" s="34"/>
      <c r="K14" s="34"/>
      <c r="L14" s="34"/>
      <c r="M14" s="34"/>
      <c r="N14" s="34"/>
      <c r="O14" s="37"/>
      <c r="P14" s="37"/>
      <c r="Q14" s="37"/>
      <c r="R14" s="37"/>
      <c r="S14" s="37"/>
      <c r="T14" s="36"/>
      <c r="U14" s="34"/>
      <c r="V14" s="38"/>
    </row>
    <row r="15" spans="1:22" ht="32.25" customHeight="1" thickBot="1">
      <c r="A15" s="146" t="s">
        <v>38</v>
      </c>
      <c r="B15" s="148" t="s">
        <v>37</v>
      </c>
      <c r="C15" s="164" t="s">
        <v>39</v>
      </c>
      <c r="D15" s="167">
        <v>40179</v>
      </c>
      <c r="E15" s="167">
        <v>40543</v>
      </c>
      <c r="F15" s="32" t="s">
        <v>31</v>
      </c>
      <c r="G15" s="18" t="s">
        <v>33</v>
      </c>
      <c r="H15" s="62">
        <v>0.19</v>
      </c>
      <c r="I15" s="62">
        <v>0.3</v>
      </c>
      <c r="J15" s="63">
        <v>0.36</v>
      </c>
      <c r="K15" s="63">
        <v>0.39</v>
      </c>
      <c r="L15" s="131">
        <v>0.3</v>
      </c>
      <c r="M15" s="178">
        <v>1</v>
      </c>
      <c r="N15" s="59">
        <v>1</v>
      </c>
      <c r="O15" s="49">
        <v>3366391</v>
      </c>
      <c r="P15" s="70">
        <v>3278571</v>
      </c>
      <c r="Q15" s="70">
        <v>0</v>
      </c>
      <c r="R15" s="108">
        <f aca="true" t="shared" si="0" ref="R15:S18">P15/O15</f>
        <v>0.973912715427293</v>
      </c>
      <c r="S15" s="93">
        <f t="shared" si="0"/>
        <v>0</v>
      </c>
      <c r="T15" s="43" t="s">
        <v>42</v>
      </c>
      <c r="U15" s="44">
        <v>40179</v>
      </c>
      <c r="V15" s="45">
        <v>40543</v>
      </c>
    </row>
    <row r="16" spans="1:22" ht="43.5" customHeight="1" thickBot="1">
      <c r="A16" s="146"/>
      <c r="B16" s="148"/>
      <c r="C16" s="165"/>
      <c r="D16" s="168"/>
      <c r="E16" s="168"/>
      <c r="F16" s="19" t="s">
        <v>32</v>
      </c>
      <c r="G16" s="20" t="s">
        <v>34</v>
      </c>
      <c r="H16" s="129">
        <v>0.039</v>
      </c>
      <c r="I16" s="129">
        <v>0.039</v>
      </c>
      <c r="J16" s="129">
        <v>0.039</v>
      </c>
      <c r="K16" s="74">
        <v>0.039</v>
      </c>
      <c r="L16" s="132">
        <v>0.039</v>
      </c>
      <c r="M16" s="193"/>
      <c r="N16" s="60">
        <v>1</v>
      </c>
      <c r="O16" s="50">
        <v>0</v>
      </c>
      <c r="P16" s="71">
        <v>0</v>
      </c>
      <c r="Q16" s="71">
        <v>0</v>
      </c>
      <c r="R16" s="133" t="e">
        <f t="shared" si="0"/>
        <v>#DIV/0!</v>
      </c>
      <c r="S16" s="95" t="e">
        <f t="shared" si="0"/>
        <v>#DIV/0!</v>
      </c>
      <c r="T16" s="46" t="s">
        <v>43</v>
      </c>
      <c r="U16" s="14">
        <v>40179</v>
      </c>
      <c r="V16" s="39">
        <v>40543</v>
      </c>
    </row>
    <row r="17" spans="1:22" ht="32.25" customHeight="1" thickBot="1">
      <c r="A17" s="146"/>
      <c r="B17" s="148"/>
      <c r="C17" s="166"/>
      <c r="D17" s="169"/>
      <c r="E17" s="169"/>
      <c r="F17" s="16" t="s">
        <v>46</v>
      </c>
      <c r="G17" s="21" t="s">
        <v>35</v>
      </c>
      <c r="H17" s="64">
        <v>0.54</v>
      </c>
      <c r="I17" s="64">
        <v>0.54</v>
      </c>
      <c r="J17" s="64">
        <v>0.54</v>
      </c>
      <c r="K17" s="65">
        <v>0.54</v>
      </c>
      <c r="L17" s="131">
        <v>0.54</v>
      </c>
      <c r="M17" s="194"/>
      <c r="N17" s="61">
        <v>1</v>
      </c>
      <c r="O17" s="51">
        <v>0</v>
      </c>
      <c r="P17" s="72">
        <v>0</v>
      </c>
      <c r="Q17" s="72">
        <v>0</v>
      </c>
      <c r="R17" s="134" t="e">
        <f t="shared" si="0"/>
        <v>#DIV/0!</v>
      </c>
      <c r="S17" s="97" t="e">
        <f t="shared" si="0"/>
        <v>#DIV/0!</v>
      </c>
      <c r="T17" s="47" t="s">
        <v>44</v>
      </c>
      <c r="U17" s="15">
        <v>40179</v>
      </c>
      <c r="V17" s="40">
        <v>40543</v>
      </c>
    </row>
    <row r="18" spans="1:22" ht="32.25" customHeight="1" thickBot="1">
      <c r="A18" s="147"/>
      <c r="B18" s="149"/>
      <c r="C18" s="23" t="s">
        <v>40</v>
      </c>
      <c r="D18" s="24">
        <v>40179</v>
      </c>
      <c r="E18" s="24">
        <v>40543</v>
      </c>
      <c r="F18" s="25" t="s">
        <v>36</v>
      </c>
      <c r="G18" s="17">
        <v>1</v>
      </c>
      <c r="H18" s="66">
        <v>1</v>
      </c>
      <c r="I18" s="66">
        <v>1</v>
      </c>
      <c r="J18" s="66">
        <v>1</v>
      </c>
      <c r="K18" s="67">
        <v>1</v>
      </c>
      <c r="L18" s="131">
        <v>1</v>
      </c>
      <c r="M18" s="57">
        <v>1</v>
      </c>
      <c r="N18" s="58">
        <v>1</v>
      </c>
      <c r="O18" s="130">
        <v>3135173</v>
      </c>
      <c r="P18" s="107">
        <v>2831544</v>
      </c>
      <c r="Q18" s="107">
        <v>0</v>
      </c>
      <c r="R18" s="135">
        <f t="shared" si="0"/>
        <v>0.9031539886315684</v>
      </c>
      <c r="S18" s="99">
        <f t="shared" si="0"/>
        <v>0</v>
      </c>
      <c r="T18" s="42" t="s">
        <v>45</v>
      </c>
      <c r="U18" s="24">
        <v>40179</v>
      </c>
      <c r="V18" s="41">
        <v>40543</v>
      </c>
    </row>
    <row r="19" spans="13:19" ht="16.5" thickBot="1">
      <c r="M19" s="102">
        <f>+AVERAGE(M13:M18)</f>
        <v>1</v>
      </c>
      <c r="N19" s="105">
        <f>+AVERAGE(N13:N18)</f>
        <v>1</v>
      </c>
      <c r="O19" s="106">
        <f>SUM(O13:O18)</f>
        <v>7042364</v>
      </c>
      <c r="P19" s="104">
        <f>SUM(P13:P18)</f>
        <v>6520056</v>
      </c>
      <c r="Q19" s="104">
        <f>SUM(Q13:Q18)</f>
        <v>0</v>
      </c>
      <c r="R19" s="103">
        <f>P19/O19</f>
        <v>0.9258334275251889</v>
      </c>
      <c r="S19" s="105">
        <f>+Q19/P19</f>
        <v>0</v>
      </c>
    </row>
    <row r="20" ht="14.25">
      <c r="A20" t="s">
        <v>26</v>
      </c>
    </row>
  </sheetData>
  <sheetProtection password="FE8A" sheet="1"/>
  <mergeCells count="20">
    <mergeCell ref="C8:K8"/>
    <mergeCell ref="A9:A12"/>
    <mergeCell ref="B9:B12"/>
    <mergeCell ref="C9:C12"/>
    <mergeCell ref="D9:E11"/>
    <mergeCell ref="F9:K10"/>
    <mergeCell ref="O9:S11"/>
    <mergeCell ref="T9:V11"/>
    <mergeCell ref="F11:F12"/>
    <mergeCell ref="G11:G12"/>
    <mergeCell ref="H11:K11"/>
    <mergeCell ref="M11:M12"/>
    <mergeCell ref="N11:N12"/>
    <mergeCell ref="E15:E17"/>
    <mergeCell ref="M9:N10"/>
    <mergeCell ref="A15:A18"/>
    <mergeCell ref="B15:B18"/>
    <mergeCell ref="C15:C17"/>
    <mergeCell ref="D15:D17"/>
    <mergeCell ref="M15:M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80" zoomScaleNormal="80" zoomScalePageLayoutView="0" workbookViewId="0" topLeftCell="C4">
      <selection activeCell="I14" sqref="I14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136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>
      <c r="A3" s="136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8">
      <c r="A4" s="136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6" ht="15" thickBot="1"/>
    <row r="7" spans="1:19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11">
        <v>2011</v>
      </c>
      <c r="B8" s="12"/>
      <c r="C8" s="181" t="s">
        <v>5</v>
      </c>
      <c r="D8" s="182"/>
      <c r="E8" s="182"/>
      <c r="F8" s="182"/>
      <c r="G8" s="182"/>
      <c r="H8" s="182"/>
      <c r="I8" s="182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84" t="s">
        <v>0</v>
      </c>
      <c r="B9" s="187" t="s">
        <v>1</v>
      </c>
      <c r="C9" s="158" t="s">
        <v>2</v>
      </c>
      <c r="D9" s="159" t="s">
        <v>6</v>
      </c>
      <c r="E9" s="159"/>
      <c r="F9" s="159" t="s">
        <v>7</v>
      </c>
      <c r="G9" s="159"/>
      <c r="H9" s="159"/>
      <c r="I9" s="175"/>
      <c r="J9" s="158" t="s">
        <v>8</v>
      </c>
      <c r="K9" s="160"/>
      <c r="L9" s="150" t="s">
        <v>19</v>
      </c>
      <c r="M9" s="151"/>
      <c r="N9" s="152"/>
      <c r="O9" s="152"/>
      <c r="P9" s="153"/>
      <c r="Q9" s="158" t="s">
        <v>9</v>
      </c>
      <c r="R9" s="159"/>
      <c r="S9" s="160"/>
    </row>
    <row r="10" spans="1:19" ht="15" customHeight="1">
      <c r="A10" s="185"/>
      <c r="B10" s="187"/>
      <c r="C10" s="161"/>
      <c r="D10" s="162"/>
      <c r="E10" s="162"/>
      <c r="F10" s="162"/>
      <c r="G10" s="162"/>
      <c r="H10" s="162"/>
      <c r="I10" s="177"/>
      <c r="J10" s="161"/>
      <c r="K10" s="163"/>
      <c r="L10" s="154"/>
      <c r="M10" s="155"/>
      <c r="N10" s="156"/>
      <c r="O10" s="156"/>
      <c r="P10" s="157"/>
      <c r="Q10" s="161"/>
      <c r="R10" s="162"/>
      <c r="S10" s="163"/>
    </row>
    <row r="11" spans="1:19" ht="15" customHeight="1">
      <c r="A11" s="185"/>
      <c r="B11" s="187"/>
      <c r="C11" s="161"/>
      <c r="D11" s="162"/>
      <c r="E11" s="162"/>
      <c r="F11" s="162" t="s">
        <v>10</v>
      </c>
      <c r="G11" s="190" t="s">
        <v>3</v>
      </c>
      <c r="H11" s="192" t="s">
        <v>55</v>
      </c>
      <c r="I11" s="197" t="s">
        <v>11</v>
      </c>
      <c r="J11" s="199" t="s">
        <v>12</v>
      </c>
      <c r="K11" s="201" t="s">
        <v>13</v>
      </c>
      <c r="L11" s="154"/>
      <c r="M11" s="155"/>
      <c r="N11" s="156"/>
      <c r="O11" s="156"/>
      <c r="P11" s="157"/>
      <c r="Q11" s="161"/>
      <c r="R11" s="162"/>
      <c r="S11" s="163"/>
    </row>
    <row r="12" spans="1:19" ht="42" customHeight="1" thickBot="1">
      <c r="A12" s="186"/>
      <c r="B12" s="188"/>
      <c r="C12" s="189"/>
      <c r="D12" s="3" t="s">
        <v>14</v>
      </c>
      <c r="E12" s="3" t="s">
        <v>15</v>
      </c>
      <c r="F12" s="192"/>
      <c r="G12" s="191"/>
      <c r="H12" s="196"/>
      <c r="I12" s="198"/>
      <c r="J12" s="200"/>
      <c r="K12" s="202"/>
      <c r="L12" s="6" t="s">
        <v>23</v>
      </c>
      <c r="M12" s="7" t="s">
        <v>24</v>
      </c>
      <c r="N12" s="13" t="s">
        <v>25</v>
      </c>
      <c r="O12" s="13" t="s">
        <v>21</v>
      </c>
      <c r="P12" s="8" t="s">
        <v>22</v>
      </c>
      <c r="Q12" s="4" t="s">
        <v>18</v>
      </c>
      <c r="R12" s="3" t="s">
        <v>14</v>
      </c>
      <c r="S12" s="9" t="s">
        <v>15</v>
      </c>
    </row>
    <row r="13" spans="1:19" ht="69.75" customHeight="1" thickBot="1">
      <c r="A13" s="26" t="s">
        <v>30</v>
      </c>
      <c r="B13" s="27" t="s">
        <v>29</v>
      </c>
      <c r="C13" s="28" t="s">
        <v>28</v>
      </c>
      <c r="D13" s="29">
        <v>40544</v>
      </c>
      <c r="E13" s="29">
        <v>40908</v>
      </c>
      <c r="F13" s="30" t="s">
        <v>27</v>
      </c>
      <c r="G13" s="31">
        <v>1</v>
      </c>
      <c r="H13" s="142">
        <v>1</v>
      </c>
      <c r="I13" s="55">
        <v>1</v>
      </c>
      <c r="J13" s="82"/>
      <c r="K13" s="83"/>
      <c r="L13" s="48">
        <v>1065575</v>
      </c>
      <c r="M13" s="69">
        <v>921575</v>
      </c>
      <c r="N13" s="69">
        <v>0</v>
      </c>
      <c r="O13" s="90"/>
      <c r="P13" s="91"/>
      <c r="Q13" s="42" t="s">
        <v>41</v>
      </c>
      <c r="R13" s="24">
        <v>40544</v>
      </c>
      <c r="S13" s="41">
        <v>40908</v>
      </c>
    </row>
    <row r="14" spans="1:19" ht="11.25" customHeight="1" thickBot="1">
      <c r="A14" s="33"/>
      <c r="B14" s="34"/>
      <c r="C14" s="34"/>
      <c r="D14" s="35"/>
      <c r="E14" s="35"/>
      <c r="F14" s="36"/>
      <c r="G14" s="34"/>
      <c r="H14" s="34"/>
      <c r="I14" s="34"/>
      <c r="J14" s="34"/>
      <c r="K14" s="34"/>
      <c r="L14" s="37"/>
      <c r="M14" s="37"/>
      <c r="N14" s="37"/>
      <c r="O14" s="37"/>
      <c r="P14" s="37"/>
      <c r="Q14" s="36"/>
      <c r="R14" s="34"/>
      <c r="S14" s="38"/>
    </row>
    <row r="15" spans="1:19" ht="32.25" customHeight="1">
      <c r="A15" s="146" t="s">
        <v>38</v>
      </c>
      <c r="B15" s="148" t="s">
        <v>37</v>
      </c>
      <c r="C15" s="164" t="s">
        <v>39</v>
      </c>
      <c r="D15" s="167">
        <v>40544</v>
      </c>
      <c r="E15" s="167">
        <v>40908</v>
      </c>
      <c r="F15" s="32" t="s">
        <v>31</v>
      </c>
      <c r="G15" s="18" t="s">
        <v>33</v>
      </c>
      <c r="H15" s="138" t="s">
        <v>33</v>
      </c>
      <c r="I15" s="145">
        <v>0.36</v>
      </c>
      <c r="J15" s="84"/>
      <c r="K15" s="85"/>
      <c r="L15" s="49">
        <v>1885000</v>
      </c>
      <c r="M15" s="70">
        <v>1808983</v>
      </c>
      <c r="N15" s="70">
        <v>0</v>
      </c>
      <c r="O15" s="92"/>
      <c r="P15" s="93"/>
      <c r="Q15" s="43" t="s">
        <v>42</v>
      </c>
      <c r="R15" s="44">
        <v>40544</v>
      </c>
      <c r="S15" s="45">
        <v>40908</v>
      </c>
    </row>
    <row r="16" spans="1:19" ht="43.5" customHeight="1">
      <c r="A16" s="146"/>
      <c r="B16" s="148"/>
      <c r="C16" s="165"/>
      <c r="D16" s="168"/>
      <c r="E16" s="168"/>
      <c r="F16" s="19" t="s">
        <v>32</v>
      </c>
      <c r="G16" s="20" t="s">
        <v>34</v>
      </c>
      <c r="H16" s="139" t="s">
        <v>34</v>
      </c>
      <c r="I16" s="143">
        <v>0.013</v>
      </c>
      <c r="J16" s="86"/>
      <c r="K16" s="87"/>
      <c r="L16" s="50">
        <v>0</v>
      </c>
      <c r="M16" s="71">
        <v>0</v>
      </c>
      <c r="N16" s="71">
        <v>0</v>
      </c>
      <c r="O16" s="94"/>
      <c r="P16" s="95"/>
      <c r="Q16" s="46" t="s">
        <v>43</v>
      </c>
      <c r="R16" s="14">
        <v>40544</v>
      </c>
      <c r="S16" s="39">
        <v>40908</v>
      </c>
    </row>
    <row r="17" spans="1:19" ht="32.25" customHeight="1" thickBot="1">
      <c r="A17" s="146"/>
      <c r="B17" s="148"/>
      <c r="C17" s="166"/>
      <c r="D17" s="169"/>
      <c r="E17" s="169"/>
      <c r="F17" s="16" t="s">
        <v>46</v>
      </c>
      <c r="G17" s="21" t="s">
        <v>35</v>
      </c>
      <c r="H17" s="140" t="s">
        <v>35</v>
      </c>
      <c r="I17" s="144">
        <v>0.58</v>
      </c>
      <c r="J17" s="88"/>
      <c r="K17" s="89"/>
      <c r="L17" s="51">
        <v>0</v>
      </c>
      <c r="M17" s="72">
        <v>0</v>
      </c>
      <c r="N17" s="72">
        <v>0</v>
      </c>
      <c r="O17" s="96"/>
      <c r="P17" s="97"/>
      <c r="Q17" s="47" t="s">
        <v>44</v>
      </c>
      <c r="R17" s="15">
        <v>40544</v>
      </c>
      <c r="S17" s="40">
        <v>40908</v>
      </c>
    </row>
    <row r="18" spans="1:19" ht="32.25" customHeight="1" thickBot="1">
      <c r="A18" s="147"/>
      <c r="B18" s="149"/>
      <c r="C18" s="23" t="s">
        <v>40</v>
      </c>
      <c r="D18" s="24">
        <v>40544</v>
      </c>
      <c r="E18" s="24">
        <v>40908</v>
      </c>
      <c r="F18" s="25" t="s">
        <v>36</v>
      </c>
      <c r="G18" s="17">
        <v>1</v>
      </c>
      <c r="H18" s="141">
        <v>1</v>
      </c>
      <c r="I18" s="66">
        <v>1</v>
      </c>
      <c r="J18" s="82"/>
      <c r="K18" s="83"/>
      <c r="L18" s="52">
        <v>1895496</v>
      </c>
      <c r="M18" s="107">
        <v>805546</v>
      </c>
      <c r="N18" s="107">
        <v>0</v>
      </c>
      <c r="O18" s="98"/>
      <c r="P18" s="99"/>
      <c r="Q18" s="42" t="s">
        <v>45</v>
      </c>
      <c r="R18" s="24">
        <v>40544</v>
      </c>
      <c r="S18" s="41">
        <v>40908</v>
      </c>
    </row>
    <row r="19" spans="12:13" ht="15">
      <c r="L19" s="137">
        <f>SUM(L13:L18)</f>
        <v>4846071</v>
      </c>
      <c r="M19" s="137">
        <f>SUM(M13:M18)</f>
        <v>3536104</v>
      </c>
    </row>
    <row r="20" ht="14.25">
      <c r="A20" t="s">
        <v>26</v>
      </c>
    </row>
  </sheetData>
  <sheetProtection password="FE8A" sheet="1"/>
  <mergeCells count="20">
    <mergeCell ref="C8:I8"/>
    <mergeCell ref="A9:A12"/>
    <mergeCell ref="B9:B12"/>
    <mergeCell ref="C9:C12"/>
    <mergeCell ref="D9:E11"/>
    <mergeCell ref="F9:I10"/>
    <mergeCell ref="L9:P11"/>
    <mergeCell ref="Q9:S11"/>
    <mergeCell ref="F11:F12"/>
    <mergeCell ref="G11:G12"/>
    <mergeCell ref="J11:J12"/>
    <mergeCell ref="K11:K12"/>
    <mergeCell ref="E15:E17"/>
    <mergeCell ref="J9:K10"/>
    <mergeCell ref="A15:A18"/>
    <mergeCell ref="B15:B18"/>
    <mergeCell ref="C15:C17"/>
    <mergeCell ref="D15:D17"/>
    <mergeCell ref="H11:H12"/>
    <mergeCell ref="I11:I12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wleal</cp:lastModifiedBy>
  <cp:lastPrinted>2010-09-21T16:18:01Z</cp:lastPrinted>
  <dcterms:created xsi:type="dcterms:W3CDTF">2008-07-08T21:30:46Z</dcterms:created>
  <dcterms:modified xsi:type="dcterms:W3CDTF">2012-05-25T19:34:49Z</dcterms:modified>
  <cp:category/>
  <cp:version/>
  <cp:contentType/>
  <cp:contentStatus/>
</cp:coreProperties>
</file>