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7" l="1"/>
  <c r="K12" i="7" l="1"/>
  <c r="M12" i="7"/>
  <c r="M13" i="7"/>
  <c r="M14" i="7"/>
  <c r="K16" i="7"/>
  <c r="M17" i="7"/>
  <c r="Q18" i="7"/>
  <c r="S18" i="7" s="1"/>
  <c r="P18" i="7"/>
  <c r="O18" i="7"/>
  <c r="L12" i="7"/>
  <c r="L13" i="7"/>
  <c r="L18" i="7" s="1"/>
  <c r="L14" i="7"/>
  <c r="L16" i="7"/>
  <c r="L17" i="7"/>
  <c r="K14" i="7"/>
  <c r="K17" i="7"/>
  <c r="K13" i="7"/>
  <c r="R14" i="7"/>
  <c r="S14" i="7"/>
  <c r="R16" i="7"/>
  <c r="S16" i="7"/>
  <c r="R17" i="7"/>
  <c r="S17" i="7"/>
  <c r="S13" i="7"/>
  <c r="R13" i="7"/>
  <c r="S12" i="7"/>
  <c r="R12" i="7"/>
  <c r="M18" i="7" l="1"/>
  <c r="R18" i="7"/>
</calcChain>
</file>

<file path=xl/sharedStrings.xml><?xml version="1.0" encoding="utf-8"?>
<sst xmlns="http://schemas.openxmlformats.org/spreadsheetml/2006/main" count="37" uniqueCount="37">
  <si>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</si>
  <si>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</si>
  <si>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</si>
  <si>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</si>
  <si>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</si>
  <si>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</si>
  <si>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</si>
  <si>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</si>
  <si>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</si>
  <si>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</si>
  <si>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</si>
  <si>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</si>
  <si>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</si>
  <si>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</si>
  <si>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</si>
  <si>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</si>
  <si>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</si>
  <si>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</si>
  <si>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</si>
  <si>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</si>
  <si>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</si>
  <si>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</si>
  <si>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</si>
  <si>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</si>
  <si>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</si>
  <si>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</si>
  <si>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JURÍDICA</t>
  </si>
  <si>
    <t xml:space="preserve">Número de estrategias dirigidas formuladas e implementadas a fortalecer las acciones de transparencia en la Entidad. </t>
  </si>
  <si>
    <t>Número de Comisiones Territoriales Ciudadanas creadas e implementadas para la Lucha contra la Corrupción.</t>
  </si>
  <si>
    <t>Número de Políticas Públicas de Transparencia y Anticorrupción formuladas e implementadas para el municipio de Bucaramanga.</t>
  </si>
  <si>
    <t>Número de estrategias formuladas e implementadas para la prevención del daño antijurídico.</t>
  </si>
  <si>
    <t>Número de Agendas Regulatorias creadas e implementadas.</t>
  </si>
  <si>
    <t>ACCESO A LA INFORMACIÓN Y PARTICIPACIÓN</t>
  </si>
  <si>
    <t>SEGURIDAD JURÍDICA INSTITUCIONAL</t>
  </si>
  <si>
    <t>GOBIERNO ABIERTO</t>
  </si>
  <si>
    <t>AVANCEMOS CON LAS POLÍTICAS DE PREVENCIÓN DEL DAÑO ANTIJURÍDICO</t>
  </si>
  <si>
    <t>5. BUCARAMANGA TERRITORIO LIBRE DE CORRUPCIÓN: INSTITUCIONES SÓLIDAS Y CONFIABLES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</si>
</sst>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/>
    <xf numFmtId="3" fontId="5" fillId="2" borderId="36" xfId="0" applyNumberFormat="1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9" fontId="5" fillId="2" borderId="37" xfId="0" applyNumberFormat="1" applyFont="1" applyFill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8" fillId="0" borderId="4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3" borderId="39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62" t="s">
        <v>16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2:20" ht="20.100000000000001" customHeight="1" x14ac:dyDescent="0.2">
      <c r="B3" s="62" t="s">
        <v>25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9"/>
    </row>
    <row r="4" spans="2:20" ht="20.100000000000001" customHeight="1" x14ac:dyDescent="0.2">
      <c r="B4" s="62" t="s">
        <v>26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63" t="s">
        <v>3</v>
      </c>
      <c r="E8" s="64"/>
      <c r="F8" s="64"/>
      <c r="G8" s="64"/>
      <c r="H8" s="64"/>
      <c r="I8" s="64"/>
      <c r="J8" s="65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66" t="s">
        <v>17</v>
      </c>
      <c r="C9" s="69" t="s">
        <v>18</v>
      </c>
      <c r="D9" s="71" t="s">
        <v>0</v>
      </c>
      <c r="E9" s="74" t="s">
        <v>4</v>
      </c>
      <c r="F9" s="74"/>
      <c r="G9" s="74" t="s">
        <v>5</v>
      </c>
      <c r="H9" s="74"/>
      <c r="I9" s="74"/>
      <c r="J9" s="76"/>
      <c r="K9" s="5"/>
      <c r="L9" s="71" t="s">
        <v>6</v>
      </c>
      <c r="M9" s="76"/>
      <c r="N9" s="86" t="s">
        <v>23</v>
      </c>
      <c r="O9" s="87"/>
      <c r="P9" s="87"/>
      <c r="Q9" s="87"/>
      <c r="R9" s="87"/>
      <c r="S9" s="88"/>
    </row>
    <row r="10" spans="2:20" ht="17.100000000000001" customHeight="1" x14ac:dyDescent="0.2">
      <c r="B10" s="67"/>
      <c r="C10" s="70"/>
      <c r="D10" s="72"/>
      <c r="E10" s="75"/>
      <c r="F10" s="75"/>
      <c r="G10" s="75" t="s">
        <v>7</v>
      </c>
      <c r="H10" s="79" t="s">
        <v>24</v>
      </c>
      <c r="I10" s="80" t="s">
        <v>1</v>
      </c>
      <c r="J10" s="77" t="s">
        <v>8</v>
      </c>
      <c r="K10" s="6"/>
      <c r="L10" s="82" t="s">
        <v>9</v>
      </c>
      <c r="M10" s="84" t="s">
        <v>10</v>
      </c>
      <c r="N10" s="89"/>
      <c r="O10" s="90"/>
      <c r="P10" s="90"/>
      <c r="Q10" s="90"/>
      <c r="R10" s="90"/>
      <c r="S10" s="91"/>
    </row>
    <row r="11" spans="2:20" ht="37.5" customHeight="1" thickBot="1" x14ac:dyDescent="0.25">
      <c r="B11" s="68"/>
      <c r="C11" s="70"/>
      <c r="D11" s="73"/>
      <c r="E11" s="17" t="s">
        <v>11</v>
      </c>
      <c r="F11" s="17" t="s">
        <v>12</v>
      </c>
      <c r="G11" s="79"/>
      <c r="H11" s="92"/>
      <c r="I11" s="81"/>
      <c r="J11" s="78"/>
      <c r="K11" s="18"/>
      <c r="L11" s="83"/>
      <c r="M11" s="85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60" x14ac:dyDescent="0.2">
      <c r="B12" s="93" t="s">
        <v>36</v>
      </c>
      <c r="C12" s="96" t="s">
        <v>32</v>
      </c>
      <c r="D12" s="99" t="s">
        <v>34</v>
      </c>
      <c r="E12" s="27">
        <v>43831</v>
      </c>
      <c r="F12" s="27">
        <v>44196</v>
      </c>
      <c r="G12" s="14" t="s">
        <v>27</v>
      </c>
      <c r="H12" s="28">
        <v>1</v>
      </c>
      <c r="I12" s="28">
        <v>1</v>
      </c>
      <c r="J12" s="102">
        <v>0.3</v>
      </c>
      <c r="K12" s="50">
        <f>+J12/I12</f>
        <v>0.3</v>
      </c>
      <c r="L12" s="53">
        <f>DAYS360(E12,$C$8)/DAYS360(E12,F12)</f>
        <v>0.83333333333333337</v>
      </c>
      <c r="M12" s="30">
        <f>IF(I12=0," -",IF(K12&gt;100%,100%,K12))</f>
        <v>0.3</v>
      </c>
      <c r="N12" s="47">
        <v>0</v>
      </c>
      <c r="O12" s="28">
        <v>31000</v>
      </c>
      <c r="P12" s="28">
        <v>25000</v>
      </c>
      <c r="Q12" s="28">
        <v>0</v>
      </c>
      <c r="R12" s="29">
        <f>IF(O12=0," -",P12/O12)</f>
        <v>0.80645161290322576</v>
      </c>
      <c r="S12" s="30" t="str">
        <f>IF(Q12=0," -",IF(P12=0,100%,Q12/P12))</f>
        <v xml:space="preserve"> -</v>
      </c>
    </row>
    <row r="13" spans="2:20" ht="45" x14ac:dyDescent="0.2">
      <c r="B13" s="94"/>
      <c r="C13" s="98"/>
      <c r="D13" s="101"/>
      <c r="E13" s="24">
        <v>43831</v>
      </c>
      <c r="F13" s="24">
        <v>44196</v>
      </c>
      <c r="G13" s="15" t="s">
        <v>28</v>
      </c>
      <c r="H13" s="25">
        <v>1</v>
      </c>
      <c r="I13" s="25">
        <v>0</v>
      </c>
      <c r="J13" s="45">
        <v>0</v>
      </c>
      <c r="K13" s="51" t="e">
        <f>+J13/I13</f>
        <v>#DIV/0!</v>
      </c>
      <c r="L13" s="55">
        <f>DAYS360(E13,$C$8)/DAYS360(E13,F13)</f>
        <v>0.83333333333333337</v>
      </c>
      <c r="M13" s="31" t="str">
        <f>IF(I13=0," -",IF(K13&gt;100%,100%,K13))</f>
        <v xml:space="preserve"> -</v>
      </c>
      <c r="N13" s="49">
        <v>0</v>
      </c>
      <c r="O13" s="25">
        <v>0</v>
      </c>
      <c r="P13" s="25">
        <v>0</v>
      </c>
      <c r="Q13" s="25">
        <v>0</v>
      </c>
      <c r="R13" s="26" t="str">
        <f>IF(O13=0," -",P13/O13)</f>
        <v xml:space="preserve"> -</v>
      </c>
      <c r="S13" s="31" t="str">
        <f>IF(Q13=0," -",IF(P13=0,100%,Q13/P13))</f>
        <v xml:space="preserve"> -</v>
      </c>
    </row>
    <row r="14" spans="2:20" ht="60.75" thickBot="1" x14ac:dyDescent="0.25">
      <c r="B14" s="94"/>
      <c r="C14" s="97"/>
      <c r="D14" s="100"/>
      <c r="E14" s="32">
        <v>43831</v>
      </c>
      <c r="F14" s="32">
        <v>44196</v>
      </c>
      <c r="G14" s="16" t="s">
        <v>29</v>
      </c>
      <c r="H14" s="33">
        <v>1</v>
      </c>
      <c r="I14" s="33">
        <v>0</v>
      </c>
      <c r="J14" s="46">
        <v>0</v>
      </c>
      <c r="K14" s="52" t="e">
        <f t="shared" ref="K14:K17" si="0">+J14/I14</f>
        <v>#DIV/0!</v>
      </c>
      <c r="L14" s="54">
        <f t="shared" ref="L14:L17" si="1">DAYS360(E14,$C$8)/DAYS360(E14,F14)</f>
        <v>0.83333333333333337</v>
      </c>
      <c r="M14" s="35" t="str">
        <f t="shared" ref="M14:M17" si="2">IF(I14=0," -",IF(K14&gt;100%,100%,K14))</f>
        <v xml:space="preserve"> -</v>
      </c>
      <c r="N14" s="48">
        <v>0</v>
      </c>
      <c r="O14" s="33">
        <v>0</v>
      </c>
      <c r="P14" s="33">
        <v>0</v>
      </c>
      <c r="Q14" s="33">
        <v>0</v>
      </c>
      <c r="R14" s="34" t="str">
        <f t="shared" ref="R14:R18" si="3">IF(O14=0," -",P14/O14)</f>
        <v xml:space="preserve"> -</v>
      </c>
      <c r="S14" s="35" t="str">
        <f t="shared" ref="S14:S18" si="4">IF(Q14=0," -",IF(P14=0,100%,Q14/P14))</f>
        <v xml:space="preserve"> -</v>
      </c>
    </row>
    <row r="15" spans="2:20" ht="12.95" customHeight="1" thickBot="1" x14ac:dyDescent="0.25">
      <c r="B15" s="94"/>
      <c r="C15" s="36"/>
      <c r="D15" s="37"/>
      <c r="E15" s="38"/>
      <c r="F15" s="38"/>
      <c r="G15" s="39"/>
      <c r="H15" s="40"/>
      <c r="I15" s="40"/>
      <c r="J15" s="40"/>
      <c r="K15" s="44"/>
      <c r="L15" s="41"/>
      <c r="M15" s="41"/>
      <c r="N15" s="42"/>
      <c r="O15" s="40"/>
      <c r="P15" s="40"/>
      <c r="Q15" s="40"/>
      <c r="R15" s="41"/>
      <c r="S15" s="43"/>
    </row>
    <row r="16" spans="2:20" ht="45" x14ac:dyDescent="0.2">
      <c r="B16" s="94"/>
      <c r="C16" s="96" t="s">
        <v>33</v>
      </c>
      <c r="D16" s="99" t="s">
        <v>35</v>
      </c>
      <c r="E16" s="27">
        <v>43831</v>
      </c>
      <c r="F16" s="27">
        <v>44196</v>
      </c>
      <c r="G16" s="14" t="s">
        <v>30</v>
      </c>
      <c r="H16" s="28">
        <v>1</v>
      </c>
      <c r="I16" s="28">
        <v>1</v>
      </c>
      <c r="J16" s="102">
        <v>0.3</v>
      </c>
      <c r="K16" s="50">
        <f t="shared" si="0"/>
        <v>0.3</v>
      </c>
      <c r="L16" s="53">
        <f t="shared" si="1"/>
        <v>0.83333333333333337</v>
      </c>
      <c r="M16" s="30">
        <f t="shared" si="2"/>
        <v>0.3</v>
      </c>
      <c r="N16" s="47">
        <v>0</v>
      </c>
      <c r="O16" s="28">
        <v>42533.334000000003</v>
      </c>
      <c r="P16" s="28">
        <v>42051.110999999997</v>
      </c>
      <c r="Q16" s="28">
        <v>0</v>
      </c>
      <c r="R16" s="29">
        <f t="shared" si="3"/>
        <v>0.98866246882974174</v>
      </c>
      <c r="S16" s="30" t="str">
        <f t="shared" si="4"/>
        <v xml:space="preserve"> -</v>
      </c>
    </row>
    <row r="17" spans="2:19" ht="30.75" thickBot="1" x14ac:dyDescent="0.25">
      <c r="B17" s="95"/>
      <c r="C17" s="97"/>
      <c r="D17" s="100"/>
      <c r="E17" s="32">
        <v>43831</v>
      </c>
      <c r="F17" s="32">
        <v>44196</v>
      </c>
      <c r="G17" s="16" t="s">
        <v>31</v>
      </c>
      <c r="H17" s="33">
        <v>1</v>
      </c>
      <c r="I17" s="33">
        <v>0</v>
      </c>
      <c r="J17" s="46">
        <v>0</v>
      </c>
      <c r="K17" s="52" t="e">
        <f t="shared" si="0"/>
        <v>#DIV/0!</v>
      </c>
      <c r="L17" s="54">
        <f t="shared" si="1"/>
        <v>0.83333333333333337</v>
      </c>
      <c r="M17" s="35" t="str">
        <f t="shared" si="2"/>
        <v xml:space="preserve"> -</v>
      </c>
      <c r="N17" s="48">
        <v>0</v>
      </c>
      <c r="O17" s="33">
        <v>0</v>
      </c>
      <c r="P17" s="33"/>
      <c r="Q17" s="33">
        <v>0</v>
      </c>
      <c r="R17" s="34" t="str">
        <f t="shared" si="3"/>
        <v xml:space="preserve"> -</v>
      </c>
      <c r="S17" s="35" t="str">
        <f t="shared" si="4"/>
        <v xml:space="preserve"> -</v>
      </c>
    </row>
    <row r="18" spans="2:19" ht="21" customHeight="1" thickBot="1" x14ac:dyDescent="0.25">
      <c r="E18" s="13"/>
      <c r="F18" s="13"/>
      <c r="H18" s="10"/>
      <c r="I18" s="10"/>
      <c r="J18" s="10"/>
      <c r="K18" s="11"/>
      <c r="L18" s="56">
        <f>+AVERAGE(L12:L14,L16:L17)</f>
        <v>0.83333333333333337</v>
      </c>
      <c r="M18" s="57">
        <f>+AVERAGE(M12:M14,M16:M17)</f>
        <v>0.3</v>
      </c>
      <c r="N18" s="58"/>
      <c r="O18" s="59">
        <f>+SUM(O12:O14,O16:O17)</f>
        <v>73533.334000000003</v>
      </c>
      <c r="P18" s="60">
        <f>+SUM(P12:P14,P16:P17)</f>
        <v>67051.111000000004</v>
      </c>
      <c r="Q18" s="60">
        <f>+SUM(Q12:Q14,Q16:Q17)</f>
        <v>0</v>
      </c>
      <c r="R18" s="61">
        <f t="shared" si="3"/>
        <v>0.91184646952088422</v>
      </c>
      <c r="S18" s="57" t="str">
        <f t="shared" si="4"/>
        <v xml:space="preserve"> -</v>
      </c>
    </row>
    <row r="19" spans="2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2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2">
    <mergeCell ref="H10:H11"/>
    <mergeCell ref="B12:B17"/>
    <mergeCell ref="C16:C17"/>
    <mergeCell ref="C12:C14"/>
    <mergeCell ref="D16:D17"/>
    <mergeCell ref="D12:D14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2020-11-10T14:57:46Z</dcterms:modified>
</cp:coreProperties>
</file>