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N13" i="10"/>
  <c r="L14" i="10"/>
  <c r="N14" i="10"/>
  <c r="L15" i="10"/>
  <c r="N15" i="10"/>
  <c r="N16" i="10"/>
  <c r="N17" i="10"/>
  <c r="I15" i="10"/>
  <c r="I14" i="10"/>
  <c r="I13" i="10"/>
  <c r="I16" i="10"/>
  <c r="I12" i="10"/>
  <c r="R17" i="10"/>
  <c r="T17" i="10"/>
  <c r="P17" i="10"/>
  <c r="S17" i="10"/>
  <c r="Q17" i="10"/>
  <c r="L13" i="10"/>
  <c r="M12" i="10"/>
  <c r="M13" i="10"/>
  <c r="M14" i="10"/>
  <c r="M15" i="10"/>
  <c r="M16" i="10"/>
  <c r="M17" i="10"/>
  <c r="T16" i="10"/>
  <c r="S16" i="10"/>
  <c r="L16" i="10"/>
  <c r="T15" i="10"/>
  <c r="S15" i="10"/>
  <c r="T14" i="10"/>
  <c r="S14" i="10"/>
  <c r="T13" i="10"/>
  <c r="S13" i="10"/>
  <c r="T12" i="10"/>
  <c r="S12" i="10"/>
</calcChain>
</file>

<file path=xl/sharedStrings.xml><?xml version="1.0" encoding="utf-8"?>
<sst xmlns="http://schemas.openxmlformats.org/spreadsheetml/2006/main" count="37" uniqueCount="37">
  <si>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</si>
  <si>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</si>
  <si>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</si>
  <si>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</si>
  <si>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</si>
  <si>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</si>
  <si>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</si>
  <si>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</si>
  <si>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</si>
  <si>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</si>
  <si>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</si>
  <si>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</si>
  <si>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</si>
  <si>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</si>
  <si>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</si>
  <si>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</si>
  <si>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</si>
  <si>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</si>
  <si>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</si>
  <si>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</si>
  <si>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</si>
  <si>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</si>
  <si>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</si>
  <si>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</si>
  <si>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</si>
  <si>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</si>
  <si>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</si>
  <si>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DE SALUD DE BUCARAMANGA (ISABU)</t>
  </si>
  <si>
    <t>Porcentaje del personal en salud que está capacitado e implementando la estrategia AIEPI e IAMI en las unidades operativas de la ESE ISABU.</t>
  </si>
  <si>
    <t>Porcentaje de avance en la implementación de la historia clínica digital en todas las unidades operativas de la ESE ISABU.</t>
  </si>
  <si>
    <t>Número de puntos de atención ampliados y mantenidos de servicios de imagenología.</t>
  </si>
  <si>
    <t>Número de ambulancias habilitadas y mantenidas con el fin de mejorar el sistema de referencia y contrareferencia interna de la ESE ISABU.</t>
  </si>
  <si>
    <t>Número de Hospitales Locales del Norte fortalecidos.</t>
  </si>
  <si>
    <t>FORTALECIMIENTO DE LA AUTORIDAD SANITARIA PARA LA GESTIÓN DE LA SALUD</t>
  </si>
  <si>
    <t>SALUD PÚBLICA: SALUD PARA TODOS Y CON TODOS</t>
  </si>
  <si>
    <t>4 - CALIDAD DE VIDA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</si>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</sst>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9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8" fillId="2" borderId="37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39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27" xfId="0" applyNumberFormat="1" applyFont="1" applyFill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</cellXfs>
  <cellStyles count="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</xdr:colOff>
      <xdr:row>1</xdr:row>
      <xdr:rowOff>50800</xdr:rowOff>
    </xdr:from>
    <xdr:to>
      <xdr:col>17</xdr:col>
      <xdr:colOff>355600</xdr:colOff>
      <xdr:row>4</xdr:row>
      <xdr:rowOff>177800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02400" y="2413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68" t="s">
        <v>16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2:20" ht="20.100000000000001" customHeight="1" x14ac:dyDescent="0.2">
      <c r="B3" s="68" t="s">
        <v>19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2:20" ht="20.100000000000001" customHeight="1" x14ac:dyDescent="0.2">
      <c r="B4" s="68" t="s">
        <v>27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6">
        <v>2019</v>
      </c>
      <c r="C8" s="7">
        <v>43555</v>
      </c>
      <c r="D8" s="69" t="s">
        <v>3</v>
      </c>
      <c r="E8" s="70"/>
      <c r="F8" s="70"/>
      <c r="G8" s="70"/>
      <c r="H8" s="70"/>
      <c r="I8" s="70"/>
      <c r="J8" s="70"/>
      <c r="K8" s="7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72" t="s">
        <v>17</v>
      </c>
      <c r="C9" s="75" t="s">
        <v>18</v>
      </c>
      <c r="D9" s="77" t="s">
        <v>0</v>
      </c>
      <c r="E9" s="80" t="s">
        <v>4</v>
      </c>
      <c r="F9" s="80"/>
      <c r="G9" s="80" t="s">
        <v>5</v>
      </c>
      <c r="H9" s="80"/>
      <c r="I9" s="80"/>
      <c r="J9" s="80"/>
      <c r="K9" s="82"/>
      <c r="L9" s="5"/>
      <c r="M9" s="77" t="s">
        <v>6</v>
      </c>
      <c r="N9" s="82"/>
      <c r="O9" s="54" t="s">
        <v>24</v>
      </c>
      <c r="P9" s="55"/>
      <c r="Q9" s="55"/>
      <c r="R9" s="55"/>
      <c r="S9" s="55"/>
      <c r="T9" s="56"/>
    </row>
    <row r="10" spans="2:20" ht="17.100000000000001" customHeight="1" x14ac:dyDescent="0.2">
      <c r="B10" s="73"/>
      <c r="C10" s="76"/>
      <c r="D10" s="78"/>
      <c r="E10" s="81"/>
      <c r="F10" s="81"/>
      <c r="G10" s="81" t="s">
        <v>7</v>
      </c>
      <c r="H10" s="60" t="s">
        <v>25</v>
      </c>
      <c r="I10" s="60" t="s">
        <v>26</v>
      </c>
      <c r="J10" s="85" t="s">
        <v>1</v>
      </c>
      <c r="K10" s="83" t="s">
        <v>8</v>
      </c>
      <c r="L10" s="37"/>
      <c r="M10" s="50" t="s">
        <v>9</v>
      </c>
      <c r="N10" s="52" t="s">
        <v>10</v>
      </c>
      <c r="O10" s="57"/>
      <c r="P10" s="58"/>
      <c r="Q10" s="58"/>
      <c r="R10" s="58"/>
      <c r="S10" s="58"/>
      <c r="T10" s="59"/>
    </row>
    <row r="11" spans="2:20" ht="37.5" customHeight="1" thickBot="1" x14ac:dyDescent="0.25">
      <c r="B11" s="74"/>
      <c r="C11" s="76"/>
      <c r="D11" s="79"/>
      <c r="E11" s="10" t="s">
        <v>11</v>
      </c>
      <c r="F11" s="10" t="s">
        <v>12</v>
      </c>
      <c r="G11" s="60"/>
      <c r="H11" s="61"/>
      <c r="I11" s="61"/>
      <c r="J11" s="86"/>
      <c r="K11" s="84"/>
      <c r="L11" s="38"/>
      <c r="M11" s="51"/>
      <c r="N11" s="53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 x14ac:dyDescent="0.2">
      <c r="B12" s="65" t="s">
        <v>35</v>
      </c>
      <c r="C12" s="65" t="s">
        <v>34</v>
      </c>
      <c r="D12" s="62" t="s">
        <v>33</v>
      </c>
      <c r="E12" s="19">
        <v>43466</v>
      </c>
      <c r="F12" s="19">
        <v>43830</v>
      </c>
      <c r="G12" s="20" t="s">
        <v>28</v>
      </c>
      <c r="H12" s="21">
        <v>1</v>
      </c>
      <c r="I12" s="21" t="e">
        <f>+J12+(#REF!-#REF!)</f>
        <v>#REF!</v>
      </c>
      <c r="J12" s="21">
        <v>0.25</v>
      </c>
      <c r="K12" s="23">
        <v>0</v>
      </c>
      <c r="L12" s="33">
        <f>+K12/J12</f>
        <v>0</v>
      </c>
      <c r="M12" s="29">
        <f>DAYS360(E12,$C$8)/DAYS360(E12,F12)</f>
        <v>0.25</v>
      </c>
      <c r="N12" s="23">
        <f>IF(J12=0," -",IF(L12&gt;100%,100%,L12))</f>
        <v>0</v>
      </c>
      <c r="O12" s="45" t="s">
        <v>36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60" x14ac:dyDescent="0.2">
      <c r="B13" s="66"/>
      <c r="C13" s="66"/>
      <c r="D13" s="63"/>
      <c r="E13" s="16">
        <v>43466</v>
      </c>
      <c r="F13" s="16">
        <v>43830</v>
      </c>
      <c r="G13" s="8" t="s">
        <v>29</v>
      </c>
      <c r="H13" s="17">
        <v>1</v>
      </c>
      <c r="I13" s="17" t="e">
        <f>+J13+(#REF!-#REF!)</f>
        <v>#REF!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0.25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45" x14ac:dyDescent="0.2">
      <c r="B14" s="66"/>
      <c r="C14" s="66"/>
      <c r="D14" s="63"/>
      <c r="E14" s="16">
        <v>43466</v>
      </c>
      <c r="F14" s="16">
        <v>43830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0.25</v>
      </c>
      <c r="N14" s="36">
        <f t="shared" si="2"/>
        <v>1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75" x14ac:dyDescent="0.2">
      <c r="B15" s="66"/>
      <c r="C15" s="66"/>
      <c r="D15" s="63"/>
      <c r="E15" s="16">
        <v>43466</v>
      </c>
      <c r="F15" s="16">
        <v>43830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0.25</v>
      </c>
      <c r="N15" s="36">
        <f t="shared" si="2"/>
        <v>1</v>
      </c>
      <c r="O15" s="46">
        <v>201020201</v>
      </c>
      <c r="P15" s="18">
        <v>0</v>
      </c>
      <c r="Q15" s="18">
        <v>0</v>
      </c>
      <c r="R15" s="18">
        <v>0</v>
      </c>
      <c r="S15" s="44" t="str">
        <f t="shared" si="3"/>
        <v xml:space="preserve"> -</v>
      </c>
      <c r="T15" s="36" t="str">
        <f t="shared" si="4"/>
        <v xml:space="preserve"> -</v>
      </c>
    </row>
    <row r="16" spans="2:20" ht="30.75" thickBot="1" x14ac:dyDescent="0.25">
      <c r="B16" s="67"/>
      <c r="C16" s="67"/>
      <c r="D16" s="64"/>
      <c r="E16" s="25">
        <v>43466</v>
      </c>
      <c r="F16" s="25">
        <v>43830</v>
      </c>
      <c r="G16" s="9" t="s">
        <v>32</v>
      </c>
      <c r="H16" s="26">
        <v>1</v>
      </c>
      <c r="I16" s="26" t="e">
        <f>+J16+(#REF!-#REF!)</f>
        <v>#REF!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0.25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 x14ac:dyDescent="0.25">
      <c r="M17" s="39">
        <f>+AVERAGE(M12:M16)</f>
        <v>0.25</v>
      </c>
      <c r="N17" s="40">
        <f>+AVERAGE(N12:N16)</f>
        <v>0.66666666666666663</v>
      </c>
      <c r="P17" s="49">
        <f>+SUM(P12:P16)</f>
        <v>0</v>
      </c>
      <c r="Q17" s="31">
        <f>+SUM(Q12:Q16)</f>
        <v>0</v>
      </c>
      <c r="R17" s="31">
        <f>+SUM(R12:R16)</f>
        <v>0</v>
      </c>
      <c r="S17" s="32" t="str">
        <f t="shared" si="3"/>
        <v xml:space="preserve"> -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2019-04-09T15:45:32Z</dcterms:modified>
</cp:coreProperties>
</file>