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853" activeTab="0"/>
  </bookViews>
  <sheets>
    <sheet name="Enero2019" sheetId="1" r:id="rId1"/>
  </sheets>
  <definedNames>
    <definedName name="_xlnm.Print_Area" localSheetId="0">'Enero2019'!$B$1:$W$122</definedName>
  </definedNames>
  <calcPr fullCalcOnLoad="1"/>
</workbook>
</file>

<file path=xl/sharedStrings.xml><?xml version="1.0" encoding="utf-8"?>
<sst xmlns="http://schemas.openxmlformats.org/spreadsheetml/2006/main" count="171" uniqueCount="139">
  <si>
    <t>ACTIVO</t>
  </si>
  <si>
    <t>PASIVO</t>
  </si>
  <si>
    <t>código</t>
  </si>
  <si>
    <t>ACTIVO CORRIENTE</t>
  </si>
  <si>
    <t>PASIVO CORRIENTE</t>
  </si>
  <si>
    <t>Efectivo y equivalentes al efectivo</t>
  </si>
  <si>
    <t>Depósitos en instituciones financieras</t>
  </si>
  <si>
    <t>Equivalentes al efectivo</t>
  </si>
  <si>
    <t>Inversiones e instrumentos derivados</t>
  </si>
  <si>
    <t>Préstamos por pagar</t>
  </si>
  <si>
    <t>Inversiones de administracion de liquidez a valor de mercado (valor razonable) con cambios en el patrimonio (otro resultado integral).</t>
  </si>
  <si>
    <t>Inversiones de administracion de liquidez al costo</t>
  </si>
  <si>
    <t>Inversiones en controladas contabilizadas por el método de participación patrimonial</t>
  </si>
  <si>
    <t>Cuentas por pagar</t>
  </si>
  <si>
    <t>Adquisición de bienes y servicios nacionales</t>
  </si>
  <si>
    <t>Transferencias por pagar</t>
  </si>
  <si>
    <t>Cuentas por cobrar</t>
  </si>
  <si>
    <t>Recursos a favor de terceros</t>
  </si>
  <si>
    <t>Descuentos de nomina</t>
  </si>
  <si>
    <t>Subsidios asignados</t>
  </si>
  <si>
    <t>Retención en la fuente e impuesto de timbre</t>
  </si>
  <si>
    <t>Créditos judiciales</t>
  </si>
  <si>
    <t>Transferencias por cobrar</t>
  </si>
  <si>
    <t>Administración y prestacion de servicios de salud</t>
  </si>
  <si>
    <t>Otras cuentas por cobrar</t>
  </si>
  <si>
    <t>Otras cuentas por pagar</t>
  </si>
  <si>
    <t>Deterioro acumulado de cuentas por cobrar (cr)</t>
  </si>
  <si>
    <t xml:space="preserve">Préstamos por cobrar </t>
  </si>
  <si>
    <t>Préstamos concedidos</t>
  </si>
  <si>
    <t>Avances y anticipos entregados</t>
  </si>
  <si>
    <t>Beneficios a los empleados</t>
  </si>
  <si>
    <t>Beneficios a los empleados a corto plazo</t>
  </si>
  <si>
    <t>Recursos entregados en administracion</t>
  </si>
  <si>
    <t>Beneficios a los empleados a largo plazo</t>
  </si>
  <si>
    <t>Derechos en fideicomiso</t>
  </si>
  <si>
    <t>Beneficios posempleo - pensiones</t>
  </si>
  <si>
    <t>Activos intangibles</t>
  </si>
  <si>
    <t>Otros beneficios posempleo</t>
  </si>
  <si>
    <t>Amortización acumulada de activos intangibles (cr)</t>
  </si>
  <si>
    <t xml:space="preserve">Provisiones </t>
  </si>
  <si>
    <t>Litigios y demandas</t>
  </si>
  <si>
    <t>Provisiones Diversas</t>
  </si>
  <si>
    <t>ACTIVO NO CORRIENTE</t>
  </si>
  <si>
    <t>Otros pasivos</t>
  </si>
  <si>
    <t>Avances y anticipos recibidos</t>
  </si>
  <si>
    <t>Recursos recibidos en administracion</t>
  </si>
  <si>
    <t>Depósitos recibidos en garantia</t>
  </si>
  <si>
    <t>Ingresos recibidos por anticipado</t>
  </si>
  <si>
    <t>Anticipo de impuestos</t>
  </si>
  <si>
    <t>PASIVO NO CORRIENTE</t>
  </si>
  <si>
    <t>Financiamiento interno de largo plazo</t>
  </si>
  <si>
    <t>Propiedades, planta y equipo</t>
  </si>
  <si>
    <t>Terrenos</t>
  </si>
  <si>
    <t>Construcciones en curso</t>
  </si>
  <si>
    <t>Bienes muebles en bodega</t>
  </si>
  <si>
    <t>Propiedades, planta y equipo no explotados</t>
  </si>
  <si>
    <t>Edificaciones</t>
  </si>
  <si>
    <t>Plantas, ductos y tuneles</t>
  </si>
  <si>
    <t>Redes, lineas y cables</t>
  </si>
  <si>
    <t>Maquinaria y equipo</t>
  </si>
  <si>
    <t>Equipo medico y cientifico</t>
  </si>
  <si>
    <t>Muebles, enseres y equipo de oficina</t>
  </si>
  <si>
    <t>Equipos de comunicacion y computacion</t>
  </si>
  <si>
    <t>Equipos de transporte, traccion y elevacion</t>
  </si>
  <si>
    <t>Equipos de comedor, cocina, despensa y hoteleria</t>
  </si>
  <si>
    <t>Bienes de arte y cultura</t>
  </si>
  <si>
    <t>Depreciación acumulada de propiedades, planta y equipo (cr)</t>
  </si>
  <si>
    <t>TOTAL PASIVO</t>
  </si>
  <si>
    <t>Bienes de uso Público en servicio</t>
  </si>
  <si>
    <t>Bienes históricos y culturales</t>
  </si>
  <si>
    <t>Otros activos</t>
  </si>
  <si>
    <t>Plan de activos para beneficios posempleo</t>
  </si>
  <si>
    <t>PATRIMONIO</t>
  </si>
  <si>
    <t>Depósitos entregados en garantia</t>
  </si>
  <si>
    <t>Patrimonio de las entidades de gobierno</t>
  </si>
  <si>
    <t>Capital fiscal</t>
  </si>
  <si>
    <t>Impactos por la transicion al nuevo marco de regulacion</t>
  </si>
  <si>
    <t>Ganancias o perdidas por la aplicacion del metodo de participacion</t>
  </si>
  <si>
    <t>TOTAL PATRIMONIO</t>
  </si>
  <si>
    <t>TOTAL ACTIVO</t>
  </si>
  <si>
    <t>CUENTAS DE ORDEN DEUDORAS</t>
  </si>
  <si>
    <t>TOTAL PASIVO Y PATRIMONIO</t>
  </si>
  <si>
    <t>Activos contingentes</t>
  </si>
  <si>
    <t>Litigios y mecanismos alternativos de solución de conflictos</t>
  </si>
  <si>
    <t>Otros activos contingentes</t>
  </si>
  <si>
    <t>CUENTAS DE ORDEN ACREEDORAS</t>
  </si>
  <si>
    <t>Deudoras de control</t>
  </si>
  <si>
    <t>Pasivos contingentes</t>
  </si>
  <si>
    <t>Bienes y derechos retirados</t>
  </si>
  <si>
    <t>responsabilidades en proceso</t>
  </si>
  <si>
    <t>Otros pasivos contingentes</t>
  </si>
  <si>
    <t>Otras cuentas deudoras de control</t>
  </si>
  <si>
    <t>Acreedoras por contra (DB)</t>
  </si>
  <si>
    <t>Deudoras por contra (CR)</t>
  </si>
  <si>
    <t>Pasivos contingentes por contra.</t>
  </si>
  <si>
    <t>Activos contingentes por contra (cr)</t>
  </si>
  <si>
    <t>Deudoras de control por contra.(cr)</t>
  </si>
  <si>
    <t>Recursos Administrados en Nombre de Terceros</t>
  </si>
  <si>
    <t>Acreedoras de Control</t>
  </si>
  <si>
    <t>Préstamos por Recibir</t>
  </si>
  <si>
    <t>Saneamiento Contable Articulo 355 Ley 1819 de 2016</t>
  </si>
  <si>
    <t>Otras Cuentas Acreedoras de Control</t>
  </si>
  <si>
    <t>Acreedoras de Control por Contra (DB)</t>
  </si>
  <si>
    <t>Impuestos, retención en la fuente y anticipos de impuestos</t>
  </si>
  <si>
    <t>Contribuciones, tasas e Ingresos no tributarios</t>
  </si>
  <si>
    <t xml:space="preserve">Bienes de uso Público en construcción </t>
  </si>
  <si>
    <t>Efectivo de uso restringido</t>
  </si>
  <si>
    <t>ESTADO DE SITUACIÓN FINANCIERA</t>
  </si>
  <si>
    <t>MUNICIPIO DE BUCARAMANGA</t>
  </si>
  <si>
    <t>Inventarios</t>
  </si>
  <si>
    <t>Materiales y suministros</t>
  </si>
  <si>
    <t>Depreciación acumulada bienes de uso público</t>
  </si>
  <si>
    <t>Resultado del ejercicio</t>
  </si>
  <si>
    <t>Caja</t>
  </si>
  <si>
    <t>Anticipos, retenciones y saldos a favor por impuestos y contribuciones</t>
  </si>
  <si>
    <t>Resultados ejercicios anteriores</t>
  </si>
  <si>
    <t>Impuestos Contribuciones y Tasas por pagar</t>
  </si>
  <si>
    <t>(Cifras en miles de pesos colombianos)</t>
  </si>
  <si>
    <t>ALID MARIA LINDARTE RINCON</t>
  </si>
  <si>
    <t>Contador Público</t>
  </si>
  <si>
    <t>27.705.665 de El Carmen (N.S.)</t>
  </si>
  <si>
    <t>T.P.  67385-T</t>
  </si>
  <si>
    <t>Variación</t>
  </si>
  <si>
    <t>%</t>
  </si>
  <si>
    <t>$</t>
  </si>
  <si>
    <t>Subvenciones por pagar</t>
  </si>
  <si>
    <t>Propiedad, Planta y equipo en mantenimiento</t>
  </si>
  <si>
    <t xml:space="preserve">      </t>
  </si>
  <si>
    <t>Materiales</t>
  </si>
  <si>
    <t>Ganancias o perdidas por planes de Beneficios a los Empleados</t>
  </si>
  <si>
    <t>Bienes entregados a terceros</t>
  </si>
  <si>
    <t>MUNICIPIO DE BUCARAMANGA - ADMINISTRACION CENTRAL</t>
  </si>
  <si>
    <t>NOTA</t>
  </si>
  <si>
    <t>Bienes de Uso Público e históricos y culturales</t>
  </si>
  <si>
    <t>A 31 DE ENERO DE 2019</t>
  </si>
  <si>
    <t>Particip.</t>
  </si>
  <si>
    <r>
      <rPr>
        <sz val="10"/>
        <rFont val="Arial"/>
        <family val="2"/>
      </rPr>
      <t xml:space="preserve"> Nombre</t>
    </r>
    <r>
      <rPr>
        <b/>
        <sz val="10"/>
        <rFont val="Arial"/>
        <family val="2"/>
      </rPr>
      <t xml:space="preserve">     RODOLFO HERNANDEZ SUAREZ</t>
    </r>
  </si>
  <si>
    <t xml:space="preserve">                     Alcalde de Bucaramanga</t>
  </si>
  <si>
    <t>C.C.             5.561.779 de Piedecuesta (Santander)</t>
  </si>
</sst>
</file>

<file path=xl/styles.xml><?xml version="1.0" encoding="utf-8"?>
<styleSheet xmlns="http://schemas.openxmlformats.org/spreadsheetml/2006/main">
  <numFmts count="29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dd/mm/yyyy;@"/>
    <numFmt numFmtId="173" formatCode="_-* #,##0.00\ _€_-;\-* #,##0.00\ _€_-;_-* &quot;-&quot;??\ _€_-;_-@_-"/>
    <numFmt numFmtId="174" formatCode="#,##0.0_);\(#,##0.0\)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_-* #,##0_-;\-* #,##0_-;_-* &quot;-&quot;??_-;_-@_-"/>
    <numFmt numFmtId="180" formatCode="_-* #,##0\ _€_-;\-* #,##0\ _€_-;_-* &quot;-&quot;??\ _€_-;_-@_-"/>
    <numFmt numFmtId="181" formatCode="#,##0.000_);\(#,##0.000\)"/>
    <numFmt numFmtId="182" formatCode="#,##0.0000_);\(#,##0.0000\)"/>
    <numFmt numFmtId="183" formatCode="#,##0.00000_);\(#,##0.00000\)"/>
    <numFmt numFmtId="184" formatCode="0.0%"/>
  </numFmts>
  <fonts count="57">
    <font>
      <sz val="12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Calibri"/>
      <family val="2"/>
    </font>
    <font>
      <u val="single"/>
      <sz val="12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0"/>
      <color rgb="FFFF0000"/>
      <name val="Calibri"/>
      <family val="2"/>
    </font>
    <font>
      <b/>
      <sz val="9"/>
      <color theme="1"/>
      <name val="Arial"/>
      <family val="2"/>
    </font>
    <font>
      <b/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2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38" fillId="0" borderId="8" applyNumberFormat="0" applyFill="0" applyAlignment="0" applyProtection="0"/>
    <xf numFmtId="0" fontId="50" fillId="0" borderId="9" applyNumberFormat="0" applyFill="0" applyAlignment="0" applyProtection="0"/>
  </cellStyleXfs>
  <cellXfs count="117">
    <xf numFmtId="0" fontId="0" fillId="0" borderId="0" xfId="0" applyFont="1" applyAlignment="1">
      <alignment/>
    </xf>
    <xf numFmtId="0" fontId="51" fillId="0" borderId="0" xfId="55" applyFont="1" applyBorder="1">
      <alignment/>
      <protection/>
    </xf>
    <xf numFmtId="0" fontId="2" fillId="0" borderId="0" xfId="55" applyFont="1" applyBorder="1" applyAlignment="1">
      <alignment/>
      <protection/>
    </xf>
    <xf numFmtId="0" fontId="2" fillId="0" borderId="0" xfId="55" applyFont="1" applyBorder="1">
      <alignment/>
      <protection/>
    </xf>
    <xf numFmtId="0" fontId="2" fillId="0" borderId="0" xfId="55" applyFont="1">
      <alignment/>
      <protection/>
    </xf>
    <xf numFmtId="0" fontId="52" fillId="0" borderId="0" xfId="0" applyFont="1" applyBorder="1" applyAlignment="1">
      <alignment/>
    </xf>
    <xf numFmtId="0" fontId="53" fillId="0" borderId="0" xfId="55" applyFont="1" applyFill="1" applyBorder="1" applyAlignment="1">
      <alignment horizontal="center"/>
      <protection/>
    </xf>
    <xf numFmtId="0" fontId="53" fillId="0" borderId="0" xfId="55" applyFont="1" applyBorder="1">
      <alignment/>
      <protection/>
    </xf>
    <xf numFmtId="172" fontId="53" fillId="0" borderId="0" xfId="55" applyNumberFormat="1" applyFont="1" applyFill="1" applyBorder="1" applyAlignment="1">
      <alignment horizontal="center" vertical="center"/>
      <protection/>
    </xf>
    <xf numFmtId="0" fontId="51" fillId="0" borderId="0" xfId="55" applyFont="1" applyFill="1" applyBorder="1">
      <alignment/>
      <protection/>
    </xf>
    <xf numFmtId="0" fontId="51" fillId="0" borderId="0" xfId="55" applyFont="1" applyFill="1" applyBorder="1" applyAlignment="1">
      <alignment horizontal="center"/>
      <protection/>
    </xf>
    <xf numFmtId="0" fontId="53" fillId="0" borderId="0" xfId="55" applyFont="1" applyFill="1" applyBorder="1">
      <alignment/>
      <protection/>
    </xf>
    <xf numFmtId="0" fontId="3" fillId="0" borderId="0" xfId="55" applyFont="1" applyBorder="1">
      <alignment/>
      <protection/>
    </xf>
    <xf numFmtId="0" fontId="3" fillId="0" borderId="0" xfId="55" applyFont="1">
      <alignment/>
      <protection/>
    </xf>
    <xf numFmtId="37" fontId="53" fillId="33" borderId="0" xfId="56" applyNumberFormat="1" applyFont="1" applyFill="1" applyBorder="1">
      <alignment/>
      <protection/>
    </xf>
    <xf numFmtId="0" fontId="53" fillId="0" borderId="0" xfId="55" applyFont="1" applyBorder="1" applyAlignment="1">
      <alignment horizontal="right"/>
      <protection/>
    </xf>
    <xf numFmtId="37" fontId="53" fillId="0" borderId="0" xfId="56" applyNumberFormat="1" applyFont="1" applyFill="1" applyBorder="1">
      <alignment/>
      <protection/>
    </xf>
    <xf numFmtId="0" fontId="51" fillId="0" borderId="0" xfId="55" applyFont="1" applyBorder="1" applyAlignment="1">
      <alignment horizontal="right"/>
      <protection/>
    </xf>
    <xf numFmtId="37" fontId="51" fillId="0" borderId="0" xfId="56" applyNumberFormat="1" applyFont="1" applyFill="1" applyBorder="1">
      <alignment/>
      <protection/>
    </xf>
    <xf numFmtId="37" fontId="53" fillId="0" borderId="0" xfId="55" applyNumberFormat="1" applyFont="1" applyFill="1" applyBorder="1">
      <alignment/>
      <protection/>
    </xf>
    <xf numFmtId="0" fontId="2" fillId="0" borderId="0" xfId="55" applyFont="1" applyFill="1" applyBorder="1">
      <alignment/>
      <protection/>
    </xf>
    <xf numFmtId="37" fontId="51" fillId="0" borderId="0" xfId="51" applyNumberFormat="1" applyFont="1" applyFill="1" applyBorder="1" applyAlignment="1">
      <alignment/>
    </xf>
    <xf numFmtId="0" fontId="51" fillId="0" borderId="0" xfId="55" applyFont="1" applyFill="1" applyBorder="1" applyAlignment="1">
      <alignment wrapText="1"/>
      <protection/>
    </xf>
    <xf numFmtId="37" fontId="51" fillId="0" borderId="0" xfId="55" applyNumberFormat="1" applyFont="1" applyFill="1" applyBorder="1">
      <alignment/>
      <protection/>
    </xf>
    <xf numFmtId="0" fontId="2" fillId="0" borderId="0" xfId="55" applyFont="1" applyBorder="1" applyAlignment="1">
      <alignment horizontal="right"/>
      <protection/>
    </xf>
    <xf numFmtId="0" fontId="2" fillId="0" borderId="0" xfId="55" applyFont="1" applyFill="1" applyBorder="1" applyAlignment="1">
      <alignment horizontal="center"/>
      <protection/>
    </xf>
    <xf numFmtId="37" fontId="2" fillId="0" borderId="0" xfId="51" applyNumberFormat="1" applyFont="1" applyFill="1" applyBorder="1" applyAlignment="1">
      <alignment/>
    </xf>
    <xf numFmtId="37" fontId="2" fillId="0" borderId="0" xfId="56" applyNumberFormat="1" applyFont="1" applyFill="1" applyBorder="1">
      <alignment/>
      <protection/>
    </xf>
    <xf numFmtId="0" fontId="2" fillId="0" borderId="0" xfId="55" applyFont="1" applyFill="1" applyBorder="1" applyAlignment="1">
      <alignment wrapText="1"/>
      <protection/>
    </xf>
    <xf numFmtId="3" fontId="51" fillId="0" borderId="0" xfId="55" applyNumberFormat="1" applyFont="1" applyFill="1" applyBorder="1">
      <alignment/>
      <protection/>
    </xf>
    <xf numFmtId="0" fontId="3" fillId="0" borderId="0" xfId="55" applyFont="1" applyFill="1" applyBorder="1">
      <alignment/>
      <protection/>
    </xf>
    <xf numFmtId="0" fontId="3" fillId="0" borderId="0" xfId="55" applyFont="1" applyBorder="1" applyAlignment="1">
      <alignment horizontal="right"/>
      <protection/>
    </xf>
    <xf numFmtId="37" fontId="3" fillId="0" borderId="0" xfId="56" applyNumberFormat="1" applyFont="1" applyFill="1" applyBorder="1">
      <alignment/>
      <protection/>
    </xf>
    <xf numFmtId="0" fontId="51" fillId="34" borderId="0" xfId="55" applyFont="1" applyFill="1" applyBorder="1">
      <alignment/>
      <protection/>
    </xf>
    <xf numFmtId="37" fontId="51" fillId="34" borderId="0" xfId="51" applyNumberFormat="1" applyFont="1" applyFill="1" applyBorder="1" applyAlignment="1">
      <alignment/>
    </xf>
    <xf numFmtId="0" fontId="52" fillId="0" borderId="0" xfId="0" applyFont="1" applyAlignment="1">
      <alignment/>
    </xf>
    <xf numFmtId="0" fontId="53" fillId="0" borderId="0" xfId="56" applyFont="1" applyFill="1" applyBorder="1">
      <alignment/>
      <protection/>
    </xf>
    <xf numFmtId="0" fontId="51" fillId="0" borderId="0" xfId="56" applyFont="1" applyFill="1" applyBorder="1">
      <alignment/>
      <protection/>
    </xf>
    <xf numFmtId="0" fontId="2" fillId="0" borderId="0" xfId="56" applyFont="1" applyBorder="1">
      <alignment/>
      <protection/>
    </xf>
    <xf numFmtId="0" fontId="3" fillId="0" borderId="0" xfId="56" applyFont="1" applyBorder="1">
      <alignment/>
      <protection/>
    </xf>
    <xf numFmtId="0" fontId="53" fillId="0" borderId="0" xfId="56" applyFont="1" applyBorder="1" applyAlignment="1">
      <alignment horizontal="right"/>
      <protection/>
    </xf>
    <xf numFmtId="0" fontId="51" fillId="0" borderId="0" xfId="56" applyFont="1" applyBorder="1" applyAlignment="1">
      <alignment horizontal="right"/>
      <protection/>
    </xf>
    <xf numFmtId="3" fontId="2" fillId="0" borderId="0" xfId="56" applyNumberFormat="1" applyFont="1" applyBorder="1">
      <alignment/>
      <protection/>
    </xf>
    <xf numFmtId="3" fontId="2" fillId="0" borderId="0" xfId="55" applyNumberFormat="1" applyFont="1" applyFill="1" applyBorder="1">
      <alignment/>
      <protection/>
    </xf>
    <xf numFmtId="0" fontId="3" fillId="0" borderId="0" xfId="57" applyFont="1" applyBorder="1" applyAlignment="1" applyProtection="1">
      <alignment horizontal="left"/>
      <protection/>
    </xf>
    <xf numFmtId="0" fontId="2" fillId="35" borderId="0" xfId="57" applyFont="1" applyFill="1" applyBorder="1" applyAlignment="1" applyProtection="1">
      <alignment horizontal="right"/>
      <protection/>
    </xf>
    <xf numFmtId="0" fontId="2" fillId="35" borderId="0" xfId="57" applyFont="1" applyFill="1" applyBorder="1" applyProtection="1">
      <alignment/>
      <protection/>
    </xf>
    <xf numFmtId="0" fontId="2" fillId="0" borderId="0" xfId="57" applyFont="1" applyBorder="1" applyAlignment="1" applyProtection="1">
      <alignment horizontal="left"/>
      <protection/>
    </xf>
    <xf numFmtId="0" fontId="51" fillId="0" borderId="0" xfId="55" applyFont="1">
      <alignment/>
      <protection/>
    </xf>
    <xf numFmtId="0" fontId="3" fillId="35" borderId="0" xfId="57" applyFont="1" applyFill="1" applyAlignment="1" applyProtection="1">
      <alignment horizontal="right"/>
      <protection/>
    </xf>
    <xf numFmtId="0" fontId="2" fillId="35" borderId="0" xfId="57" applyFont="1" applyFill="1" applyAlignment="1" applyProtection="1">
      <alignment horizontal="right"/>
      <protection/>
    </xf>
    <xf numFmtId="0" fontId="5" fillId="0" borderId="0" xfId="0" applyFont="1" applyBorder="1" applyAlignment="1">
      <alignment/>
    </xf>
    <xf numFmtId="37" fontId="51" fillId="34" borderId="0" xfId="56" applyNumberFormat="1" applyFont="1" applyFill="1" applyBorder="1">
      <alignment/>
      <protection/>
    </xf>
    <xf numFmtId="37" fontId="2" fillId="34" borderId="0" xfId="56" applyNumberFormat="1" applyFont="1" applyFill="1" applyBorder="1">
      <alignment/>
      <protection/>
    </xf>
    <xf numFmtId="0" fontId="2" fillId="34" borderId="0" xfId="55" applyFont="1" applyFill="1" applyBorder="1">
      <alignment/>
      <protection/>
    </xf>
    <xf numFmtId="37" fontId="54" fillId="0" borderId="0" xfId="0" applyNumberFormat="1" applyFont="1" applyAlignment="1">
      <alignment/>
    </xf>
    <xf numFmtId="37" fontId="53" fillId="34" borderId="0" xfId="56" applyNumberFormat="1" applyFont="1" applyFill="1" applyBorder="1">
      <alignment/>
      <protection/>
    </xf>
    <xf numFmtId="0" fontId="53" fillId="34" borderId="0" xfId="55" applyFont="1" applyFill="1" applyBorder="1">
      <alignment/>
      <protection/>
    </xf>
    <xf numFmtId="10" fontId="52" fillId="0" borderId="0" xfId="0" applyNumberFormat="1" applyFont="1" applyBorder="1" applyAlignment="1">
      <alignment/>
    </xf>
    <xf numFmtId="10" fontId="51" fillId="0" borderId="0" xfId="55" applyNumberFormat="1" applyFont="1" applyFill="1" applyBorder="1">
      <alignment/>
      <protection/>
    </xf>
    <xf numFmtId="10" fontId="4" fillId="34" borderId="0" xfId="55" applyNumberFormat="1" applyFont="1" applyFill="1" applyAlignment="1">
      <alignment horizontal="center"/>
      <protection/>
    </xf>
    <xf numFmtId="10" fontId="55" fillId="34" borderId="0" xfId="55" applyNumberFormat="1" applyFont="1" applyFill="1" applyAlignment="1">
      <alignment horizontal="center"/>
      <protection/>
    </xf>
    <xf numFmtId="37" fontId="2" fillId="0" borderId="0" xfId="55" applyNumberFormat="1" applyFont="1">
      <alignment/>
      <protection/>
    </xf>
    <xf numFmtId="0" fontId="53" fillId="34" borderId="0" xfId="55" applyFont="1" applyFill="1" applyBorder="1" applyAlignment="1">
      <alignment horizontal="center"/>
      <protection/>
    </xf>
    <xf numFmtId="0" fontId="2" fillId="34" borderId="0" xfId="55" applyFont="1" applyFill="1">
      <alignment/>
      <protection/>
    </xf>
    <xf numFmtId="0" fontId="51" fillId="34" borderId="0" xfId="56" applyFont="1" applyFill="1" applyBorder="1">
      <alignment/>
      <protection/>
    </xf>
    <xf numFmtId="0" fontId="2" fillId="34" borderId="0" xfId="56" applyFont="1" applyFill="1" applyBorder="1">
      <alignment/>
      <protection/>
    </xf>
    <xf numFmtId="0" fontId="52" fillId="34" borderId="0" xfId="0" applyFont="1" applyFill="1" applyBorder="1" applyAlignment="1">
      <alignment/>
    </xf>
    <xf numFmtId="0" fontId="3" fillId="34" borderId="0" xfId="57" applyFont="1" applyFill="1" applyBorder="1" applyAlignment="1" applyProtection="1">
      <alignment horizontal="left"/>
      <protection/>
    </xf>
    <xf numFmtId="0" fontId="2" fillId="34" borderId="0" xfId="57" applyFont="1" applyFill="1" applyBorder="1" applyAlignment="1" applyProtection="1">
      <alignment horizontal="left"/>
      <protection/>
    </xf>
    <xf numFmtId="10" fontId="4" fillId="0" borderId="0" xfId="55" applyNumberFormat="1" applyFont="1" applyFill="1" applyAlignment="1">
      <alignment horizontal="center"/>
      <protection/>
    </xf>
    <xf numFmtId="10" fontId="55" fillId="0" borderId="0" xfId="55" applyNumberFormat="1" applyFont="1" applyFill="1" applyAlignment="1">
      <alignment horizontal="center"/>
      <protection/>
    </xf>
    <xf numFmtId="3" fontId="6" fillId="0" borderId="0" xfId="55" applyNumberFormat="1" applyFont="1" applyFill="1">
      <alignment/>
      <protection/>
    </xf>
    <xf numFmtId="10" fontId="52" fillId="0" borderId="0" xfId="0" applyNumberFormat="1" applyFont="1" applyFill="1" applyBorder="1" applyAlignment="1">
      <alignment/>
    </xf>
    <xf numFmtId="10" fontId="5" fillId="0" borderId="0" xfId="55" applyNumberFormat="1" applyFont="1" applyFill="1">
      <alignment/>
      <protection/>
    </xf>
    <xf numFmtId="3" fontId="5" fillId="0" borderId="0" xfId="55" applyNumberFormat="1" applyFont="1" applyFill="1">
      <alignment/>
      <protection/>
    </xf>
    <xf numFmtId="0" fontId="53" fillId="0" borderId="0" xfId="55" applyFont="1" applyFill="1" applyBorder="1" applyAlignment="1">
      <alignment horizontal="right"/>
      <protection/>
    </xf>
    <xf numFmtId="0" fontId="2" fillId="0" borderId="0" xfId="55" applyFont="1" applyFill="1">
      <alignment/>
      <protection/>
    </xf>
    <xf numFmtId="3" fontId="3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10" fontId="2" fillId="0" borderId="0" xfId="55" applyNumberFormat="1" applyFont="1" applyFill="1">
      <alignment/>
      <protection/>
    </xf>
    <xf numFmtId="0" fontId="52" fillId="0" borderId="0" xfId="0" applyFont="1" applyFill="1" applyAlignment="1">
      <alignment/>
    </xf>
    <xf numFmtId="0" fontId="2" fillId="0" borderId="0" xfId="55" applyFont="1" applyFill="1" applyBorder="1" applyAlignment="1">
      <alignment/>
      <protection/>
    </xf>
    <xf numFmtId="0" fontId="51" fillId="0" borderId="0" xfId="55" applyFont="1" applyFill="1" applyBorder="1" applyAlignment="1">
      <alignment horizontal="right"/>
      <protection/>
    </xf>
    <xf numFmtId="0" fontId="2" fillId="0" borderId="1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right"/>
      <protection/>
    </xf>
    <xf numFmtId="0" fontId="2" fillId="0" borderId="0" xfId="57" applyFont="1" applyFill="1" applyBorder="1" applyAlignment="1" applyProtection="1">
      <alignment horizontal="left"/>
      <protection/>
    </xf>
    <xf numFmtId="0" fontId="3" fillId="0" borderId="0" xfId="57" applyFont="1" applyFill="1" applyBorder="1" applyAlignment="1" applyProtection="1">
      <alignment horizontal="left"/>
      <protection/>
    </xf>
    <xf numFmtId="0" fontId="3" fillId="0" borderId="0" xfId="55" applyFont="1" applyFill="1">
      <alignment/>
      <protection/>
    </xf>
    <xf numFmtId="10" fontId="51" fillId="0" borderId="0" xfId="55" applyNumberFormat="1" applyFont="1" applyFill="1">
      <alignment/>
      <protection/>
    </xf>
    <xf numFmtId="10" fontId="2" fillId="0" borderId="0" xfId="57" applyNumberFormat="1" applyFont="1" applyFill="1" applyBorder="1" applyAlignment="1" applyProtection="1">
      <alignment horizontal="right"/>
      <protection/>
    </xf>
    <xf numFmtId="10" fontId="3" fillId="0" borderId="0" xfId="57" applyNumberFormat="1" applyFont="1" applyFill="1" applyAlignment="1" applyProtection="1">
      <alignment horizontal="right"/>
      <protection/>
    </xf>
    <xf numFmtId="10" fontId="2" fillId="0" borderId="0" xfId="57" applyNumberFormat="1" applyFont="1" applyFill="1" applyAlignment="1" applyProtection="1">
      <alignment horizontal="right"/>
      <protection/>
    </xf>
    <xf numFmtId="37" fontId="2" fillId="34" borderId="0" xfId="55" applyNumberFormat="1" applyFont="1" applyFill="1">
      <alignment/>
      <protection/>
    </xf>
    <xf numFmtId="0" fontId="52" fillId="36" borderId="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1" fillId="34" borderId="0" xfId="55" applyFont="1" applyFill="1" applyBorder="1" applyAlignment="1">
      <alignment horizontal="right"/>
      <protection/>
    </xf>
    <xf numFmtId="3" fontId="51" fillId="34" borderId="0" xfId="55" applyNumberFormat="1" applyFont="1" applyFill="1" applyBorder="1">
      <alignment/>
      <protection/>
    </xf>
    <xf numFmtId="3" fontId="2" fillId="34" borderId="0" xfId="55" applyNumberFormat="1" applyFont="1" applyFill="1">
      <alignment/>
      <protection/>
    </xf>
    <xf numFmtId="10" fontId="52" fillId="34" borderId="0" xfId="0" applyNumberFormat="1" applyFont="1" applyFill="1" applyBorder="1" applyAlignment="1">
      <alignment/>
    </xf>
    <xf numFmtId="3" fontId="6" fillId="34" borderId="0" xfId="55" applyNumberFormat="1" applyFont="1" applyFill="1">
      <alignment/>
      <protection/>
    </xf>
    <xf numFmtId="3" fontId="5" fillId="34" borderId="0" xfId="55" applyNumberFormat="1" applyFont="1" applyFill="1">
      <alignment/>
      <protection/>
    </xf>
    <xf numFmtId="0" fontId="53" fillId="0" borderId="0" xfId="55" applyFont="1" applyBorder="1" applyAlignment="1">
      <alignment horizontal="center"/>
      <protection/>
    </xf>
    <xf numFmtId="0" fontId="53" fillId="0" borderId="0" xfId="55" applyFont="1" applyBorder="1" applyAlignment="1">
      <alignment horizontal="center"/>
      <protection/>
    </xf>
    <xf numFmtId="37" fontId="53" fillId="33" borderId="0" xfId="56" applyNumberFormat="1" applyFont="1" applyFill="1" applyBorder="1" applyAlignment="1">
      <alignment horizontal="center"/>
      <protection/>
    </xf>
    <xf numFmtId="181" fontId="53" fillId="0" borderId="0" xfId="55" applyNumberFormat="1" applyFont="1" applyFill="1" applyBorder="1">
      <alignment/>
      <protection/>
    </xf>
    <xf numFmtId="9" fontId="53" fillId="33" borderId="0" xfId="59" applyFont="1" applyFill="1" applyBorder="1" applyAlignment="1">
      <alignment/>
    </xf>
    <xf numFmtId="9" fontId="2" fillId="0" borderId="0" xfId="59" applyFont="1" applyBorder="1" applyAlignment="1">
      <alignment/>
    </xf>
    <xf numFmtId="3" fontId="3" fillId="34" borderId="0" xfId="55" applyNumberFormat="1" applyFont="1" applyFill="1">
      <alignment/>
      <protection/>
    </xf>
    <xf numFmtId="184" fontId="52" fillId="34" borderId="0" xfId="0" applyNumberFormat="1" applyFont="1" applyFill="1" applyBorder="1" applyAlignment="1">
      <alignment/>
    </xf>
    <xf numFmtId="10" fontId="2" fillId="34" borderId="0" xfId="55" applyNumberFormat="1" applyFont="1" applyFill="1">
      <alignment/>
      <protection/>
    </xf>
    <xf numFmtId="10" fontId="5" fillId="34" borderId="0" xfId="55" applyNumberFormat="1" applyFont="1" applyFill="1">
      <alignment/>
      <protection/>
    </xf>
    <xf numFmtId="10" fontId="56" fillId="34" borderId="0" xfId="0" applyNumberFormat="1" applyFont="1" applyFill="1" applyBorder="1" applyAlignment="1">
      <alignment/>
    </xf>
    <xf numFmtId="10" fontId="51" fillId="34" borderId="0" xfId="55" applyNumberFormat="1" applyFont="1" applyFill="1" applyBorder="1">
      <alignment/>
      <protection/>
    </xf>
    <xf numFmtId="0" fontId="2" fillId="0" borderId="10" xfId="55" applyFont="1" applyBorder="1">
      <alignment/>
      <protection/>
    </xf>
    <xf numFmtId="0" fontId="2" fillId="34" borderId="10" xfId="57" applyFont="1" applyFill="1" applyBorder="1" applyProtection="1">
      <alignment/>
      <protection/>
    </xf>
    <xf numFmtId="0" fontId="53" fillId="0" borderId="0" xfId="55" applyFont="1" applyBorder="1" applyAlignment="1">
      <alignment horizontal="center"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5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228600</xdr:colOff>
      <xdr:row>0</xdr:row>
      <xdr:rowOff>0</xdr:rowOff>
    </xdr:from>
    <xdr:to>
      <xdr:col>2</xdr:col>
      <xdr:colOff>2095500</xdr:colOff>
      <xdr:row>7</xdr:row>
      <xdr:rowOff>38100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0575" y="0"/>
          <a:ext cx="1866900" cy="1400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771525</xdr:colOff>
      <xdr:row>67</xdr:row>
      <xdr:rowOff>57150</xdr:rowOff>
    </xdr:from>
    <xdr:to>
      <xdr:col>2</xdr:col>
      <xdr:colOff>2505075</xdr:colOff>
      <xdr:row>74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11801475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D183"/>
  <sheetViews>
    <sheetView showGridLines="0" tabSelected="1" zoomScale="87" zoomScaleNormal="87" zoomScalePageLayoutView="125" workbookViewId="0" topLeftCell="A1">
      <selection activeCell="R101" sqref="R101"/>
    </sheetView>
  </sheetViews>
  <sheetFormatPr defaultColWidth="10.875" defaultRowHeight="15.75"/>
  <cols>
    <col min="1" max="1" width="1.75390625" style="4" customWidth="1"/>
    <col min="2" max="2" width="5.625" style="4" customWidth="1"/>
    <col min="3" max="3" width="36.625" style="4" customWidth="1"/>
    <col min="4" max="4" width="1.75390625" style="4" customWidth="1"/>
    <col min="5" max="5" width="7.375" style="64" customWidth="1"/>
    <col min="6" max="6" width="12.875" style="4" bestFit="1" customWidth="1"/>
    <col min="7" max="7" width="0.6171875" style="4" customWidth="1"/>
    <col min="8" max="8" width="12.875" style="4" customWidth="1"/>
    <col min="9" max="9" width="11.875" style="4" hidden="1" customWidth="1"/>
    <col min="10" max="10" width="16.25390625" style="4" hidden="1" customWidth="1"/>
    <col min="11" max="11" width="11.50390625" style="80" customWidth="1"/>
    <col min="12" max="12" width="7.875" style="80" customWidth="1"/>
    <col min="13" max="13" width="7.75390625" style="80" customWidth="1"/>
    <col min="14" max="14" width="6.875" style="77" bestFit="1" customWidth="1"/>
    <col min="15" max="15" width="36.875" style="77" customWidth="1"/>
    <col min="16" max="16" width="5.50390625" style="77" customWidth="1"/>
    <col min="17" max="17" width="1.00390625" style="77" customWidth="1"/>
    <col min="18" max="18" width="12.875" style="77" bestFit="1" customWidth="1"/>
    <col min="19" max="19" width="1.625" style="77" customWidth="1"/>
    <col min="20" max="20" width="13.875" style="77" bestFit="1" customWidth="1"/>
    <col min="21" max="21" width="10.125" style="77" customWidth="1"/>
    <col min="22" max="22" width="7.875" style="80" customWidth="1"/>
    <col min="23" max="23" width="8.00390625" style="4" customWidth="1"/>
    <col min="24" max="24" width="14.00390625" style="4" hidden="1" customWidth="1"/>
    <col min="25" max="25" width="12.875" style="4" hidden="1" customWidth="1"/>
    <col min="26" max="26" width="12.50390625" style="4" hidden="1" customWidth="1"/>
    <col min="27" max="16384" width="10.875" style="4" customWidth="1"/>
  </cols>
  <sheetData>
    <row r="1" spans="2:23" ht="27" customHeight="1">
      <c r="B1" s="116" t="s">
        <v>131</v>
      </c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6"/>
      <c r="V1" s="20"/>
      <c r="W1" s="3"/>
    </row>
    <row r="2" spans="2:23" ht="12.75">
      <c r="B2" s="116" t="s">
        <v>107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6"/>
      <c r="V2" s="20"/>
      <c r="W2" s="3"/>
    </row>
    <row r="3" spans="2:23" ht="16.5" customHeight="1">
      <c r="B3" s="116" t="s">
        <v>134</v>
      </c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6"/>
      <c r="V3" s="20"/>
      <c r="W3" s="3"/>
    </row>
    <row r="4" spans="2:23" ht="16.5" customHeight="1">
      <c r="B4" s="116" t="s">
        <v>117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6"/>
      <c r="V4" s="20"/>
      <c r="W4" s="3"/>
    </row>
    <row r="5" spans="2:23" ht="12.75">
      <c r="B5" s="116"/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/>
      <c r="R5" s="6"/>
      <c r="S5" s="6"/>
      <c r="T5" s="20"/>
      <c r="U5" s="20"/>
      <c r="V5" s="20"/>
      <c r="W5" s="3"/>
    </row>
    <row r="6" spans="2:23" ht="12.75">
      <c r="B6" s="1"/>
      <c r="C6" s="12"/>
      <c r="D6" s="3"/>
      <c r="E6" s="54"/>
      <c r="F6" s="3"/>
      <c r="G6" s="3"/>
      <c r="H6" s="3"/>
      <c r="I6" s="3"/>
      <c r="J6" s="1"/>
      <c r="K6" s="59"/>
      <c r="L6" s="59"/>
      <c r="M6" s="59"/>
      <c r="N6" s="20"/>
      <c r="O6" s="20"/>
      <c r="P6" s="20"/>
      <c r="Q6" s="20"/>
      <c r="R6" s="20"/>
      <c r="S6" s="20"/>
      <c r="T6" s="20"/>
      <c r="U6" s="20"/>
      <c r="V6" s="59"/>
      <c r="W6" s="3"/>
    </row>
    <row r="7" spans="2:23" ht="9" customHeight="1">
      <c r="B7" s="1"/>
      <c r="C7" s="1"/>
      <c r="D7" s="1"/>
      <c r="E7" s="33"/>
      <c r="F7" s="1"/>
      <c r="G7" s="1"/>
      <c r="H7" s="1"/>
      <c r="I7" s="1"/>
      <c r="J7" s="1"/>
      <c r="K7" s="59"/>
      <c r="L7" s="59"/>
      <c r="M7" s="59"/>
      <c r="N7" s="20"/>
      <c r="O7" s="20"/>
      <c r="P7" s="20"/>
      <c r="Q7" s="20"/>
      <c r="R7" s="20"/>
      <c r="S7" s="20"/>
      <c r="T7" s="20"/>
      <c r="U7" s="20"/>
      <c r="V7" s="59"/>
      <c r="W7" s="3"/>
    </row>
    <row r="8" spans="2:23" ht="12.75">
      <c r="B8" s="1"/>
      <c r="C8" s="1"/>
      <c r="D8" s="1"/>
      <c r="E8" s="33"/>
      <c r="F8" s="103"/>
      <c r="G8" s="102"/>
      <c r="H8" s="102"/>
      <c r="I8" s="5"/>
      <c r="J8" s="1"/>
      <c r="K8" s="70" t="s">
        <v>122</v>
      </c>
      <c r="L8" s="71" t="s">
        <v>122</v>
      </c>
      <c r="M8" s="71" t="s">
        <v>135</v>
      </c>
      <c r="N8" s="20"/>
      <c r="O8" s="20"/>
      <c r="P8" s="20"/>
      <c r="Q8" s="20"/>
      <c r="R8" s="6"/>
      <c r="S8" s="6"/>
      <c r="T8" s="6"/>
      <c r="U8" s="70" t="s">
        <v>122</v>
      </c>
      <c r="V8" s="71" t="s">
        <v>122</v>
      </c>
      <c r="W8" s="71" t="s">
        <v>135</v>
      </c>
    </row>
    <row r="9" spans="2:23" ht="12.75">
      <c r="B9" s="1"/>
      <c r="C9" s="6" t="s">
        <v>0</v>
      </c>
      <c r="D9" s="7"/>
      <c r="E9" s="63"/>
      <c r="F9" s="8">
        <v>43496</v>
      </c>
      <c r="G9" s="8"/>
      <c r="H9" s="8">
        <v>43131</v>
      </c>
      <c r="I9" s="5"/>
      <c r="J9" s="1"/>
      <c r="K9" s="70" t="s">
        <v>124</v>
      </c>
      <c r="L9" s="71" t="s">
        <v>123</v>
      </c>
      <c r="M9" s="71" t="s">
        <v>123</v>
      </c>
      <c r="N9" s="9"/>
      <c r="O9" s="6" t="s">
        <v>1</v>
      </c>
      <c r="P9" s="9"/>
      <c r="Q9" s="10"/>
      <c r="R9" s="8">
        <v>43496</v>
      </c>
      <c r="S9" s="8"/>
      <c r="T9" s="8">
        <v>43131</v>
      </c>
      <c r="U9" s="60" t="s">
        <v>124</v>
      </c>
      <c r="V9" s="61" t="s">
        <v>123</v>
      </c>
      <c r="W9" s="61" t="s">
        <v>123</v>
      </c>
    </row>
    <row r="10" spans="2:23" ht="12.75">
      <c r="B10" s="7" t="s">
        <v>2</v>
      </c>
      <c r="C10" s="9"/>
      <c r="D10" s="9"/>
      <c r="E10" s="33"/>
      <c r="F10" s="9"/>
      <c r="G10" s="9"/>
      <c r="H10" s="9"/>
      <c r="I10" s="5"/>
      <c r="J10" s="1"/>
      <c r="K10" s="59"/>
      <c r="L10" s="59"/>
      <c r="M10" s="59"/>
      <c r="N10" s="6" t="s">
        <v>2</v>
      </c>
      <c r="O10" s="9"/>
      <c r="P10" s="9"/>
      <c r="Q10" s="9"/>
      <c r="R10" s="9"/>
      <c r="S10" s="9"/>
      <c r="T10" s="9"/>
      <c r="U10" s="33"/>
      <c r="V10" s="113"/>
      <c r="W10" s="54"/>
    </row>
    <row r="11" spans="2:30" ht="12.75">
      <c r="B11" s="1"/>
      <c r="C11" s="11" t="s">
        <v>3</v>
      </c>
      <c r="D11" s="9"/>
      <c r="E11" s="104" t="s">
        <v>132</v>
      </c>
      <c r="F11" s="14">
        <v>643171418.09461</v>
      </c>
      <c r="G11" s="9"/>
      <c r="H11" s="14">
        <v>576523024.7420001</v>
      </c>
      <c r="I11" s="5"/>
      <c r="J11" s="5"/>
      <c r="K11" s="100">
        <v>66648393.35260987</v>
      </c>
      <c r="L11" s="99">
        <v>0.11560404440470648</v>
      </c>
      <c r="M11" s="99">
        <v>0.1555643485811471</v>
      </c>
      <c r="N11" s="9"/>
      <c r="O11" s="11" t="s">
        <v>4</v>
      </c>
      <c r="P11" s="104" t="s">
        <v>132</v>
      </c>
      <c r="Q11" s="9"/>
      <c r="R11" s="19">
        <v>183052292.54069</v>
      </c>
      <c r="S11" s="19"/>
      <c r="T11" s="19">
        <v>235860773.42299998</v>
      </c>
      <c r="U11" s="100">
        <v>-52808480.88230997</v>
      </c>
      <c r="V11" s="99">
        <v>-0.22389683589988751</v>
      </c>
      <c r="W11" s="112">
        <v>0.16601764441531372</v>
      </c>
      <c r="AB11" s="3"/>
      <c r="AD11" s="58"/>
    </row>
    <row r="12" spans="2:30" ht="12.75">
      <c r="B12" s="1"/>
      <c r="C12" s="9"/>
      <c r="D12" s="9"/>
      <c r="E12" s="33"/>
      <c r="F12" s="9"/>
      <c r="G12" s="9"/>
      <c r="H12" s="9"/>
      <c r="I12" s="5"/>
      <c r="J12" s="5"/>
      <c r="K12" s="100"/>
      <c r="L12" s="99"/>
      <c r="M12" s="99"/>
      <c r="N12" s="9"/>
      <c r="O12" s="9"/>
      <c r="P12" s="9"/>
      <c r="Q12" s="9"/>
      <c r="R12" s="9"/>
      <c r="S12" s="9"/>
      <c r="T12" s="9"/>
      <c r="U12" s="111"/>
      <c r="V12" s="99"/>
      <c r="W12" s="99"/>
      <c r="AB12" s="3"/>
      <c r="AD12" s="58"/>
    </row>
    <row r="13" spans="2:23" ht="12.75">
      <c r="B13" s="15">
        <v>11</v>
      </c>
      <c r="C13" s="11" t="s">
        <v>5</v>
      </c>
      <c r="D13" s="10"/>
      <c r="E13" s="63">
        <v>1</v>
      </c>
      <c r="F13" s="16">
        <v>206766045.86487997</v>
      </c>
      <c r="G13" s="16"/>
      <c r="H13" s="16">
        <v>327533263.173</v>
      </c>
      <c r="I13" s="5"/>
      <c r="J13" s="5"/>
      <c r="K13" s="100">
        <v>-120767217.30812001</v>
      </c>
      <c r="L13" s="99">
        <v>-0.36871741251004453</v>
      </c>
      <c r="M13" s="99">
        <v>0.050010657079506804</v>
      </c>
      <c r="N13" s="20"/>
      <c r="O13" s="20"/>
      <c r="P13" s="20"/>
      <c r="Q13" s="20"/>
      <c r="R13" s="20"/>
      <c r="S13" s="20"/>
      <c r="T13" s="20"/>
      <c r="U13" s="101"/>
      <c r="V13" s="99"/>
      <c r="W13" s="99"/>
    </row>
    <row r="14" spans="2:23" ht="12.75">
      <c r="B14" s="17">
        <v>1105</v>
      </c>
      <c r="C14" s="9" t="s">
        <v>113</v>
      </c>
      <c r="D14" s="10"/>
      <c r="E14" s="33"/>
      <c r="F14" s="18">
        <v>7000</v>
      </c>
      <c r="G14" s="18"/>
      <c r="H14" s="18">
        <v>0</v>
      </c>
      <c r="I14" s="5"/>
      <c r="J14" s="5"/>
      <c r="K14" s="100">
        <v>7000</v>
      </c>
      <c r="L14" s="99">
        <v>1</v>
      </c>
      <c r="M14" s="99">
        <v>1.6930951989347355E-06</v>
      </c>
      <c r="N14" s="76">
        <v>24</v>
      </c>
      <c r="O14" s="11" t="s">
        <v>13</v>
      </c>
      <c r="P14" s="63">
        <v>7</v>
      </c>
      <c r="Q14" s="9"/>
      <c r="R14" s="19">
        <v>39297589.83331</v>
      </c>
      <c r="S14" s="19"/>
      <c r="T14" s="19">
        <v>67922887.562</v>
      </c>
      <c r="U14" s="100">
        <v>-28625297.728690006</v>
      </c>
      <c r="V14" s="99">
        <v>-0.4214381743202663</v>
      </c>
      <c r="W14" s="112">
        <v>0.03564059867687858</v>
      </c>
    </row>
    <row r="15" spans="2:23" ht="12.75">
      <c r="B15" s="17">
        <v>1110</v>
      </c>
      <c r="C15" s="9" t="s">
        <v>6</v>
      </c>
      <c r="D15" s="10"/>
      <c r="E15" s="33"/>
      <c r="F15" s="18">
        <v>191286821.88515</v>
      </c>
      <c r="G15" s="18"/>
      <c r="H15" s="18">
        <v>110905436.729</v>
      </c>
      <c r="I15" s="5"/>
      <c r="J15" s="5"/>
      <c r="K15" s="100">
        <v>80381385.15614998</v>
      </c>
      <c r="L15" s="99">
        <v>0.7247740735430649</v>
      </c>
      <c r="M15" s="99">
        <v>0.04626668567903305</v>
      </c>
      <c r="N15" s="20">
        <v>2401</v>
      </c>
      <c r="O15" s="20" t="s">
        <v>14</v>
      </c>
      <c r="P15" s="9"/>
      <c r="Q15" s="9"/>
      <c r="R15" s="21">
        <v>5200179.63447</v>
      </c>
      <c r="S15" s="21"/>
      <c r="T15" s="21">
        <v>10281019.1</v>
      </c>
      <c r="U15" s="101">
        <v>-5080839.46553</v>
      </c>
      <c r="V15" s="99">
        <v>-0.49419609244087487</v>
      </c>
      <c r="W15" s="99">
        <v>0.004716256548708845</v>
      </c>
    </row>
    <row r="16" spans="2:23" ht="12.75">
      <c r="B16" s="17">
        <v>1132</v>
      </c>
      <c r="C16" s="20" t="s">
        <v>106</v>
      </c>
      <c r="D16" s="10"/>
      <c r="E16" s="33"/>
      <c r="F16" s="18">
        <v>8678.84473</v>
      </c>
      <c r="G16" s="18"/>
      <c r="H16" s="18">
        <v>216346696.375</v>
      </c>
      <c r="I16" s="5"/>
      <c r="J16" s="5"/>
      <c r="K16" s="100">
        <v>-216338017.53027</v>
      </c>
      <c r="L16" s="99">
        <v>-0.9999598845516229</v>
      </c>
      <c r="M16" s="99">
        <v>2.0991586206661473E-06</v>
      </c>
      <c r="N16" s="20">
        <v>2402</v>
      </c>
      <c r="O16" s="20" t="s">
        <v>125</v>
      </c>
      <c r="P16" s="9"/>
      <c r="Q16" s="9"/>
      <c r="R16" s="21">
        <v>0</v>
      </c>
      <c r="S16" s="21"/>
      <c r="T16" s="21">
        <v>0</v>
      </c>
      <c r="U16" s="101">
        <v>0</v>
      </c>
      <c r="V16" s="99">
        <v>0</v>
      </c>
      <c r="W16" s="99">
        <v>0</v>
      </c>
    </row>
    <row r="17" spans="2:23" ht="12.75">
      <c r="B17" s="17">
        <v>1133</v>
      </c>
      <c r="C17" s="9" t="s">
        <v>7</v>
      </c>
      <c r="D17" s="10"/>
      <c r="E17" s="33"/>
      <c r="F17" s="18">
        <v>15463545.135</v>
      </c>
      <c r="G17" s="21"/>
      <c r="H17" s="18">
        <v>281130.069</v>
      </c>
      <c r="I17" s="5"/>
      <c r="J17" s="5"/>
      <c r="K17" s="100">
        <v>15182415.066</v>
      </c>
      <c r="L17" s="99">
        <v>54.00494909706723</v>
      </c>
      <c r="M17" s="99">
        <v>0.003740179146654155</v>
      </c>
      <c r="N17" s="20">
        <v>2403</v>
      </c>
      <c r="O17" s="20" t="s">
        <v>15</v>
      </c>
      <c r="P17" s="9"/>
      <c r="Q17" s="9"/>
      <c r="R17" s="21">
        <v>6148058.376</v>
      </c>
      <c r="S17" s="21"/>
      <c r="T17" s="21">
        <v>4862956.937</v>
      </c>
      <c r="U17" s="101">
        <v>1285101.4390000002</v>
      </c>
      <c r="V17" s="99">
        <v>0.2642633804182503</v>
      </c>
      <c r="W17" s="99">
        <v>0.005575926720964036</v>
      </c>
    </row>
    <row r="18" spans="2:24" ht="12.75">
      <c r="B18" s="17"/>
      <c r="C18" s="9"/>
      <c r="D18" s="10"/>
      <c r="E18" s="33"/>
      <c r="F18" s="21"/>
      <c r="G18" s="21"/>
      <c r="H18" s="21"/>
      <c r="I18" s="5"/>
      <c r="J18" s="5"/>
      <c r="K18" s="100"/>
      <c r="L18" s="99"/>
      <c r="M18" s="99"/>
      <c r="N18" s="20">
        <v>2407</v>
      </c>
      <c r="O18" s="20" t="s">
        <v>17</v>
      </c>
      <c r="P18" s="9"/>
      <c r="Q18" s="9"/>
      <c r="R18" s="21">
        <v>9512106.14375</v>
      </c>
      <c r="S18" s="21"/>
      <c r="T18" s="21">
        <v>26037585.267</v>
      </c>
      <c r="U18" s="101">
        <v>-16525479.12325</v>
      </c>
      <c r="V18" s="99">
        <v>-0.6346778686960026</v>
      </c>
      <c r="W18" s="99">
        <v>0.00862691984621159</v>
      </c>
      <c r="X18" s="62"/>
    </row>
    <row r="19" spans="2:23" ht="12.75">
      <c r="B19" s="7">
        <v>13</v>
      </c>
      <c r="C19" s="11" t="s">
        <v>16</v>
      </c>
      <c r="D19" s="10"/>
      <c r="E19" s="63">
        <v>2</v>
      </c>
      <c r="F19" s="16">
        <v>436405372.22973</v>
      </c>
      <c r="G19" s="16"/>
      <c r="H19" s="16">
        <v>248905723.333</v>
      </c>
      <c r="I19" s="5"/>
      <c r="J19" s="5"/>
      <c r="K19" s="100">
        <v>187499648.89673</v>
      </c>
      <c r="L19" s="99">
        <v>0.7532958518831746</v>
      </c>
      <c r="M19" s="99">
        <v>0.10555369150164029</v>
      </c>
      <c r="N19" s="20">
        <v>2424</v>
      </c>
      <c r="O19" s="20" t="s">
        <v>18</v>
      </c>
      <c r="P19" s="9"/>
      <c r="Q19" s="9"/>
      <c r="R19" s="21">
        <v>5367526.57647</v>
      </c>
      <c r="S19" s="21"/>
      <c r="T19" s="21">
        <v>6233297.152</v>
      </c>
      <c r="U19" s="101">
        <v>-865770.57553</v>
      </c>
      <c r="V19" s="99">
        <v>-0.13889448143061991</v>
      </c>
      <c r="W19" s="99">
        <v>0.004868030365498222</v>
      </c>
    </row>
    <row r="20" spans="2:23" ht="12.75">
      <c r="B20" s="1">
        <v>1305</v>
      </c>
      <c r="C20" s="20" t="s">
        <v>103</v>
      </c>
      <c r="D20" s="10"/>
      <c r="E20" s="33"/>
      <c r="F20" s="18">
        <v>315681068.97705</v>
      </c>
      <c r="G20" s="23"/>
      <c r="H20" s="18">
        <v>143149867.125</v>
      </c>
      <c r="I20" s="5"/>
      <c r="J20" s="5"/>
      <c r="K20" s="100">
        <v>172531201.85205</v>
      </c>
      <c r="L20" s="99">
        <v>1.2052487740096463</v>
      </c>
      <c r="M20" s="99">
        <v>0.07635401461137549</v>
      </c>
      <c r="N20" s="20">
        <v>2430</v>
      </c>
      <c r="O20" s="20" t="s">
        <v>19</v>
      </c>
      <c r="P20" s="9"/>
      <c r="Q20" s="9"/>
      <c r="R20" s="21">
        <v>0</v>
      </c>
      <c r="S20" s="21"/>
      <c r="T20" s="21">
        <v>32825.49</v>
      </c>
      <c r="U20" s="101">
        <v>-32825.49</v>
      </c>
      <c r="V20" s="99">
        <v>-1</v>
      </c>
      <c r="W20" s="99">
        <v>0</v>
      </c>
    </row>
    <row r="21" spans="2:23" ht="12.75">
      <c r="B21" s="1">
        <v>1311</v>
      </c>
      <c r="C21" s="20" t="s">
        <v>104</v>
      </c>
      <c r="D21" s="10"/>
      <c r="E21" s="33"/>
      <c r="F21" s="18">
        <v>85483922.4978</v>
      </c>
      <c r="G21" s="23"/>
      <c r="H21" s="18">
        <v>98287391.439</v>
      </c>
      <c r="I21" s="5"/>
      <c r="J21" s="5"/>
      <c r="K21" s="100">
        <v>-12803468.941200003</v>
      </c>
      <c r="L21" s="99">
        <v>-0.13026562973894984</v>
      </c>
      <c r="M21" s="99">
        <v>0.020676059823876314</v>
      </c>
      <c r="N21" s="20">
        <v>2436</v>
      </c>
      <c r="O21" s="20" t="s">
        <v>20</v>
      </c>
      <c r="P21" s="9"/>
      <c r="Q21" s="9"/>
      <c r="R21" s="21">
        <v>166108</v>
      </c>
      <c r="S21" s="21"/>
      <c r="T21" s="21">
        <v>95073.267</v>
      </c>
      <c r="U21" s="101">
        <v>71034.733</v>
      </c>
      <c r="V21" s="99">
        <v>0.7471577998892158</v>
      </c>
      <c r="W21" s="99">
        <v>0.00015065016939030674</v>
      </c>
    </row>
    <row r="22" spans="2:23" ht="12.75">
      <c r="B22" s="1">
        <v>1337</v>
      </c>
      <c r="C22" s="9" t="s">
        <v>22</v>
      </c>
      <c r="D22" s="10"/>
      <c r="E22" s="33"/>
      <c r="F22" s="18">
        <v>52211911.25524</v>
      </c>
      <c r="G22" s="23"/>
      <c r="H22" s="18">
        <v>29076504.473</v>
      </c>
      <c r="I22" s="5"/>
      <c r="J22" s="5"/>
      <c r="K22" s="100">
        <v>23135406.78224</v>
      </c>
      <c r="L22" s="99">
        <v>0.7956735928736959</v>
      </c>
      <c r="M22" s="99">
        <v>0.012628533753350475</v>
      </c>
      <c r="N22" s="20">
        <v>2440</v>
      </c>
      <c r="O22" s="20" t="s">
        <v>116</v>
      </c>
      <c r="P22" s="20"/>
      <c r="Q22" s="20"/>
      <c r="R22" s="21">
        <v>0</v>
      </c>
      <c r="S22" s="21"/>
      <c r="T22" s="21">
        <v>0</v>
      </c>
      <c r="U22" s="101">
        <v>0</v>
      </c>
      <c r="V22" s="99">
        <v>0</v>
      </c>
      <c r="W22" s="99">
        <v>0</v>
      </c>
    </row>
    <row r="23" spans="2:23" ht="12.75">
      <c r="B23" s="1">
        <v>1384</v>
      </c>
      <c r="C23" s="9" t="s">
        <v>24</v>
      </c>
      <c r="D23" s="10"/>
      <c r="E23" s="33"/>
      <c r="F23" s="18">
        <v>45935960.10822</v>
      </c>
      <c r="G23" s="23"/>
      <c r="H23" s="18">
        <v>32988626.031</v>
      </c>
      <c r="I23" s="5"/>
      <c r="J23" s="5"/>
      <c r="K23" s="100">
        <v>12947334.077220004</v>
      </c>
      <c r="L23" s="99">
        <v>0.3924787308526631</v>
      </c>
      <c r="M23" s="99">
        <v>0.01111056478824069</v>
      </c>
      <c r="N23" s="20">
        <v>2460</v>
      </c>
      <c r="O23" s="20" t="s">
        <v>21</v>
      </c>
      <c r="P23" s="20"/>
      <c r="Q23" s="20"/>
      <c r="R23" s="21">
        <v>956318.934</v>
      </c>
      <c r="S23" s="21"/>
      <c r="T23" s="21">
        <v>987372.877</v>
      </c>
      <c r="U23" s="101">
        <v>-31053.94299999997</v>
      </c>
      <c r="V23" s="99">
        <v>-0.031451079651238965</v>
      </c>
      <c r="W23" s="99">
        <v>0.0008673249295534084</v>
      </c>
    </row>
    <row r="24" spans="2:23" ht="12.75">
      <c r="B24" s="1">
        <v>1386</v>
      </c>
      <c r="C24" s="9" t="s">
        <v>26</v>
      </c>
      <c r="D24" s="10"/>
      <c r="E24" s="33"/>
      <c r="F24" s="18">
        <v>-62907490.60858</v>
      </c>
      <c r="G24" s="23"/>
      <c r="H24" s="18">
        <v>-54596665.735</v>
      </c>
      <c r="I24" s="5"/>
      <c r="J24" s="5"/>
      <c r="K24" s="100">
        <v>-8310824.873580001</v>
      </c>
      <c r="L24" s="99">
        <v>0.1522222055449116</v>
      </c>
      <c r="M24" s="99">
        <v>-0.01521548147520268</v>
      </c>
      <c r="N24" s="20">
        <v>2480</v>
      </c>
      <c r="O24" s="20" t="s">
        <v>23</v>
      </c>
      <c r="P24" s="20"/>
      <c r="Q24" s="20"/>
      <c r="R24" s="21">
        <v>13.779</v>
      </c>
      <c r="S24" s="21"/>
      <c r="T24" s="21">
        <v>50</v>
      </c>
      <c r="U24" s="101">
        <v>-36.221000000000004</v>
      </c>
      <c r="V24" s="99">
        <v>-0.7244200000000001</v>
      </c>
      <c r="W24" s="99">
        <v>1.2496741180611629E-08</v>
      </c>
    </row>
    <row r="25" spans="6:23" ht="12.75">
      <c r="F25" s="77"/>
      <c r="H25" s="77"/>
      <c r="I25" s="5"/>
      <c r="J25" s="5"/>
      <c r="K25" s="100"/>
      <c r="L25" s="99"/>
      <c r="M25" s="99"/>
      <c r="N25" s="20">
        <v>2490</v>
      </c>
      <c r="O25" s="20" t="s">
        <v>25</v>
      </c>
      <c r="P25" s="20"/>
      <c r="Q25" s="20"/>
      <c r="R25" s="21">
        <v>11947278.38962</v>
      </c>
      <c r="S25" s="21"/>
      <c r="T25" s="21">
        <v>19392707.472</v>
      </c>
      <c r="U25" s="101">
        <v>-7445429.082379999</v>
      </c>
      <c r="V25" s="99">
        <v>-0.38392932462525</v>
      </c>
      <c r="W25" s="99">
        <v>0.01083547759981099</v>
      </c>
    </row>
    <row r="26" spans="2:23" ht="12.75">
      <c r="B26" s="15">
        <v>14</v>
      </c>
      <c r="C26" s="11" t="s">
        <v>27</v>
      </c>
      <c r="D26" s="10"/>
      <c r="E26" s="33"/>
      <c r="F26" s="16">
        <v>0</v>
      </c>
      <c r="G26" s="16"/>
      <c r="H26" s="16">
        <v>32475.189</v>
      </c>
      <c r="I26" s="5"/>
      <c r="J26" s="5"/>
      <c r="K26" s="100">
        <v>-32475.189</v>
      </c>
      <c r="L26" s="99">
        <v>-1</v>
      </c>
      <c r="M26" s="99">
        <v>0</v>
      </c>
      <c r="N26" s="20"/>
      <c r="O26" s="20"/>
      <c r="P26" s="20"/>
      <c r="Q26" s="20"/>
      <c r="R26" s="20"/>
      <c r="S26" s="20"/>
      <c r="T26" s="20"/>
      <c r="U26" s="101"/>
      <c r="V26" s="99"/>
      <c r="W26" s="99"/>
    </row>
    <row r="27" spans="2:23" ht="12.75">
      <c r="B27" s="24">
        <v>1415</v>
      </c>
      <c r="C27" s="20" t="s">
        <v>28</v>
      </c>
      <c r="D27" s="25"/>
      <c r="E27" s="54"/>
      <c r="F27" s="27">
        <v>0</v>
      </c>
      <c r="G27" s="26"/>
      <c r="H27" s="27">
        <v>32475.189</v>
      </c>
      <c r="I27" s="5"/>
      <c r="J27" s="5"/>
      <c r="K27" s="100">
        <v>-32475.189</v>
      </c>
      <c r="L27" s="99">
        <v>-1</v>
      </c>
      <c r="M27" s="99">
        <v>0</v>
      </c>
      <c r="N27" s="76">
        <v>25</v>
      </c>
      <c r="O27" s="11" t="s">
        <v>30</v>
      </c>
      <c r="P27" s="63">
        <v>8</v>
      </c>
      <c r="Q27" s="9"/>
      <c r="R27" s="19">
        <v>18274827.81333</v>
      </c>
      <c r="S27" s="19"/>
      <c r="T27" s="105">
        <v>16920694.12</v>
      </c>
      <c r="U27" s="100">
        <v>1354133.6933299974</v>
      </c>
      <c r="V27" s="99">
        <v>0.08002825910843883</v>
      </c>
      <c r="W27" s="112">
        <v>0.016574192125947292</v>
      </c>
    </row>
    <row r="28" spans="2:23" ht="12.75">
      <c r="B28" s="17"/>
      <c r="C28" s="9"/>
      <c r="D28" s="10"/>
      <c r="E28" s="33"/>
      <c r="F28" s="21"/>
      <c r="G28" s="21"/>
      <c r="H28" s="21"/>
      <c r="I28" s="5"/>
      <c r="J28" s="5"/>
      <c r="K28" s="100"/>
      <c r="L28" s="99"/>
      <c r="M28" s="99"/>
      <c r="N28" s="20">
        <v>2511</v>
      </c>
      <c r="O28" s="20" t="s">
        <v>31</v>
      </c>
      <c r="P28" s="20"/>
      <c r="Q28" s="9"/>
      <c r="R28" s="21">
        <v>18274827.81333</v>
      </c>
      <c r="S28" s="21"/>
      <c r="T28" s="21">
        <v>16920694.12</v>
      </c>
      <c r="U28" s="101">
        <v>1354133.6933299974</v>
      </c>
      <c r="V28" s="99">
        <v>0.08002825910843883</v>
      </c>
      <c r="W28" s="99">
        <v>0.016574192125947292</v>
      </c>
    </row>
    <row r="29" spans="2:23" ht="14.25" customHeight="1">
      <c r="B29" s="15">
        <v>15</v>
      </c>
      <c r="C29" s="11" t="s">
        <v>109</v>
      </c>
      <c r="D29" s="10"/>
      <c r="E29" s="57"/>
      <c r="F29" s="16">
        <v>0</v>
      </c>
      <c r="G29" s="16"/>
      <c r="H29" s="16">
        <v>51563.047</v>
      </c>
      <c r="I29" s="5"/>
      <c r="J29" s="5"/>
      <c r="K29" s="72">
        <v>-51563.047</v>
      </c>
      <c r="L29" s="73">
        <v>-1</v>
      </c>
      <c r="M29" s="73">
        <v>0</v>
      </c>
      <c r="N29" s="20"/>
      <c r="O29" s="20"/>
      <c r="P29" s="20"/>
      <c r="Q29" s="20"/>
      <c r="R29" s="20"/>
      <c r="S29" s="20"/>
      <c r="T29" s="20"/>
      <c r="U29" s="101"/>
      <c r="V29" s="99"/>
      <c r="W29" s="99"/>
    </row>
    <row r="30" spans="2:23" ht="12.75">
      <c r="B30" s="17">
        <v>1514</v>
      </c>
      <c r="C30" s="9" t="s">
        <v>110</v>
      </c>
      <c r="D30" s="10"/>
      <c r="E30" s="33"/>
      <c r="F30" s="18">
        <v>0</v>
      </c>
      <c r="G30" s="21"/>
      <c r="H30" s="18">
        <v>51563.047</v>
      </c>
      <c r="I30" s="5"/>
      <c r="J30" s="5"/>
      <c r="K30" s="72">
        <v>-51563.047</v>
      </c>
      <c r="L30" s="73">
        <v>-1</v>
      </c>
      <c r="M30" s="73">
        <v>0</v>
      </c>
      <c r="N30" s="20"/>
      <c r="O30" s="20"/>
      <c r="P30" s="20"/>
      <c r="Q30" s="20"/>
      <c r="R30" s="20"/>
      <c r="S30" s="20"/>
      <c r="T30" s="20"/>
      <c r="U30" s="101"/>
      <c r="V30" s="99"/>
      <c r="W30" s="99"/>
    </row>
    <row r="31" spans="9:23" ht="12.75">
      <c r="I31" s="5"/>
      <c r="J31" s="5"/>
      <c r="K31" s="74"/>
      <c r="L31" s="73"/>
      <c r="M31" s="73"/>
      <c r="N31" s="76">
        <v>27</v>
      </c>
      <c r="O31" s="11" t="s">
        <v>39</v>
      </c>
      <c r="P31" s="63"/>
      <c r="Q31" s="9"/>
      <c r="R31" s="19">
        <v>122050.74</v>
      </c>
      <c r="S31" s="19"/>
      <c r="T31" s="19">
        <v>122050.74</v>
      </c>
      <c r="U31" s="100">
        <v>0</v>
      </c>
      <c r="V31" s="99">
        <v>0</v>
      </c>
      <c r="W31" s="99">
        <v>0.00011069283029843407</v>
      </c>
    </row>
    <row r="32" spans="7:23" ht="12.75">
      <c r="G32" s="21"/>
      <c r="I32" s="5"/>
      <c r="J32" s="5"/>
      <c r="K32" s="74"/>
      <c r="L32" s="73"/>
      <c r="M32" s="73"/>
      <c r="N32" s="20">
        <v>2790</v>
      </c>
      <c r="O32" s="20" t="s">
        <v>41</v>
      </c>
      <c r="P32" s="9"/>
      <c r="Q32" s="9"/>
      <c r="R32" s="21">
        <v>122050.74</v>
      </c>
      <c r="S32" s="21"/>
      <c r="T32" s="21">
        <v>122050.74</v>
      </c>
      <c r="U32" s="101">
        <v>0</v>
      </c>
      <c r="V32" s="99">
        <v>0</v>
      </c>
      <c r="W32" s="99">
        <v>0.00011069283029843407</v>
      </c>
    </row>
    <row r="33" spans="2:23" ht="12.75">
      <c r="B33" s="3"/>
      <c r="C33" s="11" t="s">
        <v>42</v>
      </c>
      <c r="D33" s="10"/>
      <c r="E33" s="33"/>
      <c r="F33" s="14">
        <v>3491268278.1518097</v>
      </c>
      <c r="H33" s="14">
        <v>3275872608.532</v>
      </c>
      <c r="I33" s="5"/>
      <c r="J33" s="5"/>
      <c r="K33" s="100">
        <v>215395669.61980963</v>
      </c>
      <c r="L33" s="99">
        <v>0.06575215075788121</v>
      </c>
      <c r="M33" s="112">
        <v>0.8444356514188528</v>
      </c>
      <c r="U33" s="101"/>
      <c r="V33" s="99"/>
      <c r="W33" s="99"/>
    </row>
    <row r="34" spans="2:23" ht="12.75">
      <c r="B34" s="1"/>
      <c r="G34" s="16"/>
      <c r="I34" s="5"/>
      <c r="J34" s="5"/>
      <c r="K34" s="100"/>
      <c r="L34" s="99"/>
      <c r="M34" s="99"/>
      <c r="N34" s="76">
        <v>29</v>
      </c>
      <c r="O34" s="11" t="s">
        <v>43</v>
      </c>
      <c r="P34" s="63">
        <v>10</v>
      </c>
      <c r="Q34" s="9"/>
      <c r="R34" s="19">
        <v>125357824.15405</v>
      </c>
      <c r="S34" s="19"/>
      <c r="T34" s="19">
        <v>150895141.001</v>
      </c>
      <c r="U34" s="100">
        <v>-25537316.846949995</v>
      </c>
      <c r="V34" s="99">
        <v>-0.16923882821899983</v>
      </c>
      <c r="W34" s="112">
        <v>0.1136921607821894</v>
      </c>
    </row>
    <row r="35" spans="2:23" ht="12.75">
      <c r="B35" s="15">
        <v>12</v>
      </c>
      <c r="C35" s="11" t="s">
        <v>8</v>
      </c>
      <c r="D35" s="10"/>
      <c r="E35" s="63">
        <v>3</v>
      </c>
      <c r="F35" s="16">
        <v>485104094.98069</v>
      </c>
      <c r="G35" s="26"/>
      <c r="H35" s="16">
        <v>459841111.223</v>
      </c>
      <c r="I35" s="5"/>
      <c r="J35" s="5"/>
      <c r="K35" s="100">
        <v>25262983.757690012</v>
      </c>
      <c r="L35" s="99">
        <v>0.054938506238601026</v>
      </c>
      <c r="M35" s="112">
        <v>0.11733248774219802</v>
      </c>
      <c r="N35" s="20">
        <v>2901</v>
      </c>
      <c r="O35" s="20" t="s">
        <v>44</v>
      </c>
      <c r="P35" s="9"/>
      <c r="Q35" s="9"/>
      <c r="R35" s="21">
        <v>19324.031</v>
      </c>
      <c r="S35" s="21"/>
      <c r="T35" s="21">
        <v>19146925.295</v>
      </c>
      <c r="U35" s="101">
        <v>-19127601.264000002</v>
      </c>
      <c r="V35" s="99">
        <v>-0.9989907501751707</v>
      </c>
      <c r="W35" s="99">
        <v>1.752575760019709E-05</v>
      </c>
    </row>
    <row r="36" spans="2:23" ht="38.25">
      <c r="B36" s="24">
        <v>1222</v>
      </c>
      <c r="C36" s="28" t="s">
        <v>10</v>
      </c>
      <c r="D36" s="25"/>
      <c r="E36" s="54"/>
      <c r="F36" s="27">
        <v>2128889.05433</v>
      </c>
      <c r="G36" s="26"/>
      <c r="H36" s="27">
        <v>3063736.8</v>
      </c>
      <c r="I36" s="5"/>
      <c r="J36" s="5"/>
      <c r="K36" s="101">
        <v>-934847.7456699996</v>
      </c>
      <c r="L36" s="99">
        <v>-0.30513317778145943</v>
      </c>
      <c r="M36" s="99">
        <v>0.0005149159767072618</v>
      </c>
      <c r="N36" s="20">
        <v>2902</v>
      </c>
      <c r="O36" s="20" t="s">
        <v>45</v>
      </c>
      <c r="P36" s="9"/>
      <c r="Q36" s="9"/>
      <c r="R36" s="21">
        <v>22579253.17419</v>
      </c>
      <c r="S36" s="21"/>
      <c r="T36" s="21">
        <v>26645554.977</v>
      </c>
      <c r="U36" s="101">
        <v>-4066301.802810002</v>
      </c>
      <c r="V36" s="99">
        <v>-0.15260713489810837</v>
      </c>
      <c r="W36" s="99">
        <v>0.020478052323779375</v>
      </c>
    </row>
    <row r="37" spans="2:23" ht="25.5">
      <c r="B37" s="24">
        <v>1224</v>
      </c>
      <c r="C37" s="28" t="s">
        <v>11</v>
      </c>
      <c r="D37" s="25"/>
      <c r="E37" s="54"/>
      <c r="F37" s="27">
        <v>8198218.84012</v>
      </c>
      <c r="G37" s="21"/>
      <c r="H37" s="27">
        <v>8198218.84</v>
      </c>
      <c r="I37" s="5"/>
      <c r="J37" s="5"/>
      <c r="K37" s="100">
        <v>0.00011999998241662979</v>
      </c>
      <c r="L37" s="99">
        <v>1.4637323638048896E-11</v>
      </c>
      <c r="M37" s="99">
        <v>0.0019829092797176385</v>
      </c>
      <c r="N37" s="20">
        <v>2903</v>
      </c>
      <c r="O37" s="20" t="s">
        <v>46</v>
      </c>
      <c r="P37" s="9"/>
      <c r="Q37" s="9"/>
      <c r="R37" s="21">
        <v>800541.80959</v>
      </c>
      <c r="S37" s="21"/>
      <c r="T37" s="21">
        <v>822939.411</v>
      </c>
      <c r="U37" s="101">
        <v>-22397.601410000003</v>
      </c>
      <c r="V37" s="99">
        <v>-0.027216586191665577</v>
      </c>
      <c r="W37" s="99">
        <v>0.0007260442556575009</v>
      </c>
    </row>
    <row r="38" spans="2:23" ht="25.5">
      <c r="B38" s="17">
        <v>1227</v>
      </c>
      <c r="C38" s="22" t="s">
        <v>12</v>
      </c>
      <c r="D38" s="10"/>
      <c r="E38" s="33"/>
      <c r="F38" s="18">
        <v>474776987.08624</v>
      </c>
      <c r="H38" s="18">
        <v>448579155.583</v>
      </c>
      <c r="I38" s="5"/>
      <c r="J38" s="5"/>
      <c r="K38" s="101">
        <v>26197831.50323999</v>
      </c>
      <c r="L38" s="99">
        <v>0.058401803064593444</v>
      </c>
      <c r="M38" s="99">
        <v>0.11483466248577312</v>
      </c>
      <c r="N38" s="20">
        <v>2910</v>
      </c>
      <c r="O38" s="20" t="s">
        <v>47</v>
      </c>
      <c r="P38" s="9"/>
      <c r="Q38" s="9"/>
      <c r="R38" s="21">
        <v>30854204.22406</v>
      </c>
      <c r="S38" s="21"/>
      <c r="T38" s="21">
        <v>46014020.183</v>
      </c>
      <c r="U38" s="101">
        <v>-15159815.95894</v>
      </c>
      <c r="V38" s="99">
        <v>-0.32946080126554195</v>
      </c>
      <c r="W38" s="99">
        <v>0.027982945389492114</v>
      </c>
    </row>
    <row r="39" spans="6:23" ht="12.75">
      <c r="F39" s="77"/>
      <c r="G39" s="16"/>
      <c r="H39" s="77"/>
      <c r="I39" s="5"/>
      <c r="J39" s="5"/>
      <c r="K39" s="111"/>
      <c r="L39" s="99"/>
      <c r="M39" s="99"/>
      <c r="N39" s="20">
        <v>2917</v>
      </c>
      <c r="O39" s="20" t="s">
        <v>48</v>
      </c>
      <c r="P39" s="20"/>
      <c r="Q39" s="20"/>
      <c r="R39" s="21">
        <v>71104500.91521</v>
      </c>
      <c r="S39" s="21"/>
      <c r="T39" s="21">
        <v>58265701.135</v>
      </c>
      <c r="U39" s="101">
        <v>12838799.780209996</v>
      </c>
      <c r="V39" s="99">
        <v>0.22034918537173107</v>
      </c>
      <c r="W39" s="99">
        <v>0.06448759305566021</v>
      </c>
    </row>
    <row r="40" spans="2:23" ht="12.75">
      <c r="B40" s="15">
        <v>16</v>
      </c>
      <c r="C40" s="11" t="s">
        <v>51</v>
      </c>
      <c r="D40" s="10"/>
      <c r="E40" s="63">
        <v>4</v>
      </c>
      <c r="F40" s="16">
        <v>780909328.25865</v>
      </c>
      <c r="G40" s="21"/>
      <c r="H40" s="16">
        <v>576495224.8660002</v>
      </c>
      <c r="I40" s="5"/>
      <c r="J40" s="5"/>
      <c r="K40" s="100">
        <v>204414103.39264977</v>
      </c>
      <c r="L40" s="99">
        <v>0.3545807399188146</v>
      </c>
      <c r="M40" s="112">
        <v>0.1888791192111528</v>
      </c>
      <c r="N40" s="76"/>
      <c r="O40" s="11"/>
      <c r="P40" s="9"/>
      <c r="Q40" s="9"/>
      <c r="R40" s="21"/>
      <c r="S40" s="21"/>
      <c r="T40" s="21"/>
      <c r="U40" s="101"/>
      <c r="V40" s="99"/>
      <c r="W40" s="99"/>
    </row>
    <row r="41" spans="2:23" ht="12.75">
      <c r="B41" s="17">
        <v>1605</v>
      </c>
      <c r="C41" s="9" t="s">
        <v>52</v>
      </c>
      <c r="D41" s="10"/>
      <c r="E41" s="33"/>
      <c r="F41" s="18">
        <v>409898726.439</v>
      </c>
      <c r="G41" s="21"/>
      <c r="H41" s="18">
        <v>278695473.02</v>
      </c>
      <c r="I41" s="5"/>
      <c r="J41" s="5"/>
      <c r="K41" s="101">
        <v>131203253.41900003</v>
      </c>
      <c r="L41" s="99">
        <v>0.47077640694072026</v>
      </c>
      <c r="M41" s="99">
        <v>0.09914250939761907</v>
      </c>
      <c r="N41" s="9"/>
      <c r="O41" s="11" t="s">
        <v>49</v>
      </c>
      <c r="P41" s="9"/>
      <c r="Q41" s="9"/>
      <c r="R41" s="19">
        <v>919555163.34371</v>
      </c>
      <c r="S41" s="19"/>
      <c r="T41" s="19">
        <v>922195829.156</v>
      </c>
      <c r="U41" s="100">
        <v>-2640665.8122900724</v>
      </c>
      <c r="V41" s="99">
        <v>-0.0028634545167123865</v>
      </c>
      <c r="W41" s="112">
        <v>0.8339823555846864</v>
      </c>
    </row>
    <row r="42" spans="2:23" ht="12.75">
      <c r="B42" s="17">
        <v>1615</v>
      </c>
      <c r="C42" s="9" t="s">
        <v>53</v>
      </c>
      <c r="D42" s="10"/>
      <c r="E42" s="33"/>
      <c r="F42" s="18">
        <v>44348546.7831</v>
      </c>
      <c r="G42" s="21"/>
      <c r="H42" s="18">
        <v>46663509.145</v>
      </c>
      <c r="I42" s="5"/>
      <c r="J42" s="5"/>
      <c r="K42" s="101">
        <v>-2314962.3619000018</v>
      </c>
      <c r="L42" s="99">
        <v>-0.049609692976723976</v>
      </c>
      <c r="M42" s="99">
        <v>0.01072661594831416</v>
      </c>
      <c r="N42" s="9"/>
      <c r="O42" s="9"/>
      <c r="P42" s="9"/>
      <c r="Q42" s="9"/>
      <c r="R42" s="29"/>
      <c r="S42" s="29"/>
      <c r="T42" s="29"/>
      <c r="U42" s="100"/>
      <c r="V42" s="99"/>
      <c r="W42" s="99"/>
    </row>
    <row r="43" spans="2:23" ht="12.75">
      <c r="B43" s="17">
        <v>1635</v>
      </c>
      <c r="C43" s="9" t="s">
        <v>54</v>
      </c>
      <c r="D43" s="10"/>
      <c r="E43" s="33"/>
      <c r="F43" s="18">
        <v>31535998.78611</v>
      </c>
      <c r="H43" s="18">
        <v>8168071.893</v>
      </c>
      <c r="I43" s="5"/>
      <c r="J43" s="5"/>
      <c r="K43" s="101">
        <v>23367926.89311</v>
      </c>
      <c r="L43" s="99">
        <v>2.8608865346956858</v>
      </c>
      <c r="M43" s="73">
        <v>0.007627635448339213</v>
      </c>
      <c r="N43" s="11">
        <v>23</v>
      </c>
      <c r="O43" s="11" t="s">
        <v>9</v>
      </c>
      <c r="P43" s="63">
        <v>11</v>
      </c>
      <c r="Q43" s="9"/>
      <c r="R43" s="19">
        <v>204586832.85356</v>
      </c>
      <c r="S43" s="19"/>
      <c r="T43" s="19">
        <v>213927230.187</v>
      </c>
      <c r="U43" s="100">
        <v>-9340397.333440006</v>
      </c>
      <c r="V43" s="99">
        <v>-0.043661563445080334</v>
      </c>
      <c r="W43" s="112">
        <v>0.18554820372537859</v>
      </c>
    </row>
    <row r="44" spans="2:23" ht="12.75">
      <c r="B44" s="4">
        <v>1636</v>
      </c>
      <c r="C44" s="4" t="s">
        <v>126</v>
      </c>
      <c r="F44" s="52">
        <v>271071.37365</v>
      </c>
      <c r="G44" s="21"/>
      <c r="H44" s="52">
        <v>0</v>
      </c>
      <c r="I44" s="5"/>
      <c r="J44" s="5"/>
      <c r="K44" s="101">
        <v>271071.37365</v>
      </c>
      <c r="L44" s="99">
        <v>1</v>
      </c>
      <c r="M44" s="73">
        <v>6.556423447077983E-05</v>
      </c>
      <c r="N44" s="9">
        <v>2314</v>
      </c>
      <c r="O44" s="20" t="s">
        <v>50</v>
      </c>
      <c r="P44" s="20"/>
      <c r="Q44" s="9"/>
      <c r="R44" s="21">
        <v>204586832.85356</v>
      </c>
      <c r="S44" s="21"/>
      <c r="T44" s="21">
        <v>213927230.187</v>
      </c>
      <c r="U44" s="101">
        <v>-9340397.333440006</v>
      </c>
      <c r="V44" s="99">
        <v>-0.043661563445080334</v>
      </c>
      <c r="W44" s="99">
        <v>0.18554820372537859</v>
      </c>
    </row>
    <row r="45" spans="2:23" ht="12.75">
      <c r="B45" s="17">
        <v>1637</v>
      </c>
      <c r="C45" s="9" t="s">
        <v>55</v>
      </c>
      <c r="D45" s="10"/>
      <c r="E45" s="33"/>
      <c r="F45" s="52">
        <v>5934761.54046</v>
      </c>
      <c r="G45" s="21"/>
      <c r="H45" s="18">
        <v>5934761.54</v>
      </c>
      <c r="I45" s="5"/>
      <c r="J45" s="5"/>
      <c r="K45" s="101">
        <v>0.00045999977737665176</v>
      </c>
      <c r="L45" s="99">
        <v>7.750939515872305E-11</v>
      </c>
      <c r="M45" s="73">
        <v>0.001435445181567906</v>
      </c>
      <c r="N45" s="9"/>
      <c r="O45" s="20"/>
      <c r="P45" s="20"/>
      <c r="Q45" s="9"/>
      <c r="R45" s="21"/>
      <c r="S45" s="21"/>
      <c r="T45" s="21"/>
      <c r="U45" s="100"/>
      <c r="V45" s="99"/>
      <c r="W45" s="99"/>
    </row>
    <row r="46" spans="2:23" ht="12.75">
      <c r="B46" s="17">
        <v>1640</v>
      </c>
      <c r="C46" s="9" t="s">
        <v>56</v>
      </c>
      <c r="D46" s="10"/>
      <c r="E46" s="33"/>
      <c r="F46" s="52">
        <v>199550469.79359</v>
      </c>
      <c r="G46" s="21"/>
      <c r="H46" s="18">
        <v>148388994.393</v>
      </c>
      <c r="I46" s="5"/>
      <c r="J46" s="5"/>
      <c r="K46" s="101">
        <v>51161475.40059</v>
      </c>
      <c r="L46" s="99">
        <v>0.34477944681727324</v>
      </c>
      <c r="M46" s="73">
        <v>0.04826542033609975</v>
      </c>
      <c r="N46" s="76">
        <v>25</v>
      </c>
      <c r="O46" s="11" t="s">
        <v>30</v>
      </c>
      <c r="P46" s="63">
        <v>8</v>
      </c>
      <c r="Q46" s="9"/>
      <c r="R46" s="19">
        <v>691613563.17512</v>
      </c>
      <c r="S46" s="19"/>
      <c r="T46" s="19">
        <v>667008806.925</v>
      </c>
      <c r="U46" s="100">
        <v>24604756.250120044</v>
      </c>
      <c r="V46" s="99">
        <v>0.03688820296624158</v>
      </c>
      <c r="W46" s="112">
        <v>0.6272527539008683</v>
      </c>
    </row>
    <row r="47" spans="2:23" ht="12.75">
      <c r="B47" s="17">
        <v>1645</v>
      </c>
      <c r="C47" s="9" t="s">
        <v>57</v>
      </c>
      <c r="D47" s="10"/>
      <c r="E47" s="33"/>
      <c r="F47" s="52">
        <v>2343213.87796</v>
      </c>
      <c r="G47" s="21"/>
      <c r="H47" s="18">
        <v>2343213.877</v>
      </c>
      <c r="I47" s="5"/>
      <c r="J47" s="5"/>
      <c r="K47" s="101">
        <v>0.0009600003249943256</v>
      </c>
      <c r="L47" s="99">
        <v>4.096938544181922E-10</v>
      </c>
      <c r="M47" s="73">
        <v>0.0005667548809787599</v>
      </c>
      <c r="N47" s="20">
        <v>2512</v>
      </c>
      <c r="O47" s="20" t="s">
        <v>33</v>
      </c>
      <c r="P47" s="20"/>
      <c r="Q47" s="9"/>
      <c r="R47" s="21">
        <v>15435565.36386</v>
      </c>
      <c r="S47" s="21"/>
      <c r="T47" s="21">
        <v>4191952.568</v>
      </c>
      <c r="U47" s="101">
        <v>11243612.79586</v>
      </c>
      <c r="V47" s="99">
        <v>2.682189889668618</v>
      </c>
      <c r="W47" s="99">
        <v>0.013999148365525203</v>
      </c>
    </row>
    <row r="48" spans="2:23" ht="12.75">
      <c r="B48" s="17">
        <v>1650</v>
      </c>
      <c r="C48" s="9" t="s">
        <v>58</v>
      </c>
      <c r="D48" s="10"/>
      <c r="E48" s="33"/>
      <c r="F48" s="52">
        <v>110267904.65921</v>
      </c>
      <c r="G48" s="21"/>
      <c r="H48" s="18">
        <v>99225005.571</v>
      </c>
      <c r="I48" s="5"/>
      <c r="J48" s="5"/>
      <c r="K48" s="101">
        <v>11042899.088210002</v>
      </c>
      <c r="L48" s="99">
        <v>0.11129149375868068</v>
      </c>
      <c r="M48" s="73">
        <v>0.026670579996443088</v>
      </c>
      <c r="N48" s="20">
        <v>2514</v>
      </c>
      <c r="O48" s="20" t="s">
        <v>35</v>
      </c>
      <c r="P48" s="20"/>
      <c r="Q48" s="20"/>
      <c r="R48" s="21">
        <v>676177997.81126</v>
      </c>
      <c r="S48" s="21"/>
      <c r="T48" s="21">
        <v>662784311.772</v>
      </c>
      <c r="U48" s="101">
        <v>13393686.03926003</v>
      </c>
      <c r="V48" s="99">
        <v>0.020208212236422853</v>
      </c>
      <c r="W48" s="99">
        <v>0.6132536055353431</v>
      </c>
    </row>
    <row r="49" spans="2:23" ht="12.75">
      <c r="B49" s="17">
        <v>1655</v>
      </c>
      <c r="C49" s="9" t="s">
        <v>59</v>
      </c>
      <c r="D49" s="10"/>
      <c r="E49" s="33"/>
      <c r="F49" s="52">
        <v>7713827.8159</v>
      </c>
      <c r="G49" s="21"/>
      <c r="H49" s="18">
        <v>7358751.146</v>
      </c>
      <c r="I49" s="5"/>
      <c r="J49" s="5"/>
      <c r="K49" s="101">
        <v>355076.6699000001</v>
      </c>
      <c r="L49" s="99">
        <v>0.04825230026877717</v>
      </c>
      <c r="M49" s="73">
        <v>0.0018657492629299297</v>
      </c>
      <c r="N49" s="20">
        <v>2515</v>
      </c>
      <c r="O49" s="20" t="s">
        <v>37</v>
      </c>
      <c r="P49" s="20"/>
      <c r="Q49" s="20"/>
      <c r="R49" s="21">
        <v>0</v>
      </c>
      <c r="S49" s="21"/>
      <c r="T49" s="21">
        <v>32542.585</v>
      </c>
      <c r="U49" s="101">
        <v>-32542.585</v>
      </c>
      <c r="V49" s="99">
        <v>-1</v>
      </c>
      <c r="W49" s="99">
        <v>0</v>
      </c>
    </row>
    <row r="50" spans="2:23" ht="12.75">
      <c r="B50" s="17">
        <v>1660</v>
      </c>
      <c r="C50" s="9" t="s">
        <v>60</v>
      </c>
      <c r="D50" s="10"/>
      <c r="E50" s="33"/>
      <c r="F50" s="52">
        <v>707634.53495</v>
      </c>
      <c r="G50" s="21"/>
      <c r="H50" s="18">
        <v>576655.825</v>
      </c>
      <c r="I50" s="5"/>
      <c r="J50" s="5"/>
      <c r="K50" s="101">
        <v>130978.70995000005</v>
      </c>
      <c r="L50" s="99">
        <v>0.22713498116489164</v>
      </c>
      <c r="M50" s="73">
        <v>0.00017115609053203705</v>
      </c>
      <c r="U50" s="100"/>
      <c r="V50" s="99"/>
      <c r="W50" s="99"/>
    </row>
    <row r="51" spans="2:23" ht="12.75">
      <c r="B51" s="17">
        <v>1665</v>
      </c>
      <c r="C51" s="9" t="s">
        <v>61</v>
      </c>
      <c r="D51" s="10"/>
      <c r="E51" s="33"/>
      <c r="F51" s="52">
        <v>4919519.49931</v>
      </c>
      <c r="G51" s="21"/>
      <c r="H51" s="18">
        <v>4306471.983</v>
      </c>
      <c r="I51" s="5"/>
      <c r="J51" s="5"/>
      <c r="K51" s="101">
        <v>613047.5163099999</v>
      </c>
      <c r="L51" s="99">
        <v>0.1423549296802658</v>
      </c>
      <c r="M51" s="73">
        <v>0.0011898878350496535</v>
      </c>
      <c r="N51" s="76">
        <v>27</v>
      </c>
      <c r="O51" s="11" t="s">
        <v>39</v>
      </c>
      <c r="P51" s="63">
        <v>9</v>
      </c>
      <c r="Q51" s="9"/>
      <c r="R51" s="19">
        <v>23354767.31503</v>
      </c>
      <c r="S51" s="19"/>
      <c r="T51" s="19">
        <v>41259792.044</v>
      </c>
      <c r="U51" s="100">
        <v>-17905024.72897</v>
      </c>
      <c r="V51" s="99">
        <v>-0.4339581913034326</v>
      </c>
      <c r="W51" s="112">
        <v>0.021181397958439502</v>
      </c>
    </row>
    <row r="52" spans="2:23" ht="12.75">
      <c r="B52" s="17">
        <v>1670</v>
      </c>
      <c r="C52" s="9" t="s">
        <v>62</v>
      </c>
      <c r="D52" s="10"/>
      <c r="E52" s="33"/>
      <c r="F52" s="52">
        <v>6211388.63582</v>
      </c>
      <c r="G52" s="21"/>
      <c r="H52" s="18">
        <v>5252624.25</v>
      </c>
      <c r="I52" s="5"/>
      <c r="J52" s="5"/>
      <c r="K52" s="101">
        <v>958764.3858200004</v>
      </c>
      <c r="L52" s="99">
        <v>0.18253054857674247</v>
      </c>
      <c r="M52" s="73">
        <v>0.0015023531825749457</v>
      </c>
      <c r="N52" s="20">
        <v>2701</v>
      </c>
      <c r="O52" s="20" t="s">
        <v>40</v>
      </c>
      <c r="P52" s="9"/>
      <c r="Q52" s="9"/>
      <c r="R52" s="21">
        <v>23354767.31503</v>
      </c>
      <c r="S52" s="21"/>
      <c r="T52" s="21">
        <v>41259792.044</v>
      </c>
      <c r="U52" s="101">
        <v>-17905024.72897</v>
      </c>
      <c r="V52" s="99">
        <v>-0.4339581913034326</v>
      </c>
      <c r="W52" s="99">
        <v>0.021181397958439502</v>
      </c>
    </row>
    <row r="53" spans="2:23" ht="12.75">
      <c r="B53" s="17">
        <v>1675</v>
      </c>
      <c r="C53" s="9" t="s">
        <v>63</v>
      </c>
      <c r="D53" s="10"/>
      <c r="E53" s="33"/>
      <c r="F53" s="52">
        <v>4390602.85643</v>
      </c>
      <c r="G53" s="21"/>
      <c r="H53" s="18">
        <v>4390602.856</v>
      </c>
      <c r="I53" s="5"/>
      <c r="J53" s="5"/>
      <c r="K53" s="101">
        <v>0.00043000001460313797</v>
      </c>
      <c r="L53" s="99">
        <v>9.793644032630265E-11</v>
      </c>
      <c r="M53" s="73">
        <v>0.0010619583738072527</v>
      </c>
      <c r="U53" s="100"/>
      <c r="V53" s="99"/>
      <c r="W53" s="99"/>
    </row>
    <row r="54" spans="2:23" ht="12.75">
      <c r="B54" s="17">
        <v>1680</v>
      </c>
      <c r="C54" s="9" t="s">
        <v>64</v>
      </c>
      <c r="D54" s="10"/>
      <c r="E54" s="33"/>
      <c r="F54" s="52">
        <v>221466.39363</v>
      </c>
      <c r="G54" s="21"/>
      <c r="H54" s="18">
        <v>137307.093</v>
      </c>
      <c r="I54" s="5"/>
      <c r="J54" s="5"/>
      <c r="K54" s="101">
        <v>84159.30063000001</v>
      </c>
      <c r="L54" s="99">
        <v>0.6129275537863147</v>
      </c>
      <c r="M54" s="73">
        <v>5.3566241111477614E-05</v>
      </c>
      <c r="U54" s="100"/>
      <c r="V54" s="99"/>
      <c r="W54" s="99"/>
    </row>
    <row r="55" spans="2:23" ht="12.75">
      <c r="B55" s="17">
        <v>1681</v>
      </c>
      <c r="C55" s="9" t="s">
        <v>65</v>
      </c>
      <c r="D55" s="10"/>
      <c r="E55" s="33"/>
      <c r="F55" s="52">
        <v>7241319.66131</v>
      </c>
      <c r="G55" s="21"/>
      <c r="H55" s="18">
        <v>7241319.661</v>
      </c>
      <c r="I55" s="5"/>
      <c r="J55" s="5"/>
      <c r="K55" s="101">
        <v>0.0003100000321865082</v>
      </c>
      <c r="L55" s="99">
        <v>4.2809880891751476E-11</v>
      </c>
      <c r="M55" s="73">
        <v>0.0017514633646450953</v>
      </c>
      <c r="O55" s="11" t="s">
        <v>67</v>
      </c>
      <c r="P55" s="9"/>
      <c r="Q55" s="9"/>
      <c r="R55" s="19">
        <v>1102607455.8844</v>
      </c>
      <c r="S55" s="19"/>
      <c r="T55" s="19">
        <v>1158056602.579</v>
      </c>
      <c r="U55" s="100">
        <v>-55449146.694600105</v>
      </c>
      <c r="V55" s="99">
        <v>-0.04788120595410835</v>
      </c>
      <c r="W55" s="99">
        <v>1</v>
      </c>
    </row>
    <row r="56" spans="2:23" ht="12.75">
      <c r="B56" s="17">
        <v>1685</v>
      </c>
      <c r="C56" s="9" t="s">
        <v>66</v>
      </c>
      <c r="F56" s="52">
        <v>-54647124.39178</v>
      </c>
      <c r="H56" s="18">
        <v>-42187537.387</v>
      </c>
      <c r="I56" s="5"/>
      <c r="J56" s="5"/>
      <c r="K56" s="101">
        <v>-12459587.004779994</v>
      </c>
      <c r="L56" s="99">
        <v>0.29533809690013785</v>
      </c>
      <c r="M56" s="73">
        <v>-0.013217540563330285</v>
      </c>
      <c r="V56" s="73"/>
      <c r="W56" s="3"/>
    </row>
    <row r="57" spans="8:23" ht="12.75">
      <c r="H57" s="64"/>
      <c r="I57" s="5"/>
      <c r="J57" s="5"/>
      <c r="K57" s="99"/>
      <c r="L57" s="99"/>
      <c r="M57" s="73"/>
      <c r="V57" s="73"/>
      <c r="W57" s="3"/>
    </row>
    <row r="58" spans="8:23" ht="12.75">
      <c r="H58" s="64"/>
      <c r="I58" s="5"/>
      <c r="J58" s="5"/>
      <c r="K58" s="73"/>
      <c r="L58" s="73"/>
      <c r="M58" s="73"/>
      <c r="V58" s="73"/>
      <c r="W58" s="3"/>
    </row>
    <row r="59" spans="8:23" ht="12.75">
      <c r="H59" s="64"/>
      <c r="I59" s="5"/>
      <c r="J59" s="5"/>
      <c r="K59" s="73"/>
      <c r="L59" s="73"/>
      <c r="M59" s="73"/>
      <c r="V59" s="73"/>
      <c r="W59" s="3"/>
    </row>
    <row r="60" spans="8:23" ht="12.75">
      <c r="H60" s="64"/>
      <c r="I60" s="5"/>
      <c r="J60" s="5"/>
      <c r="K60" s="73"/>
      <c r="L60" s="73"/>
      <c r="M60" s="73"/>
      <c r="V60" s="73"/>
      <c r="W60" s="3"/>
    </row>
    <row r="61" spans="8:23" ht="12.75">
      <c r="H61" s="64"/>
      <c r="I61" s="5"/>
      <c r="J61" s="5"/>
      <c r="K61" s="73"/>
      <c r="L61" s="73"/>
      <c r="M61" s="73"/>
      <c r="V61" s="73"/>
      <c r="W61" s="3"/>
    </row>
    <row r="62" spans="8:23" ht="12.75">
      <c r="H62" s="64"/>
      <c r="I62" s="5"/>
      <c r="J62" s="5"/>
      <c r="K62" s="73"/>
      <c r="L62" s="73"/>
      <c r="M62" s="73"/>
      <c r="V62" s="73"/>
      <c r="W62" s="3"/>
    </row>
    <row r="63" spans="8:23" ht="12.75">
      <c r="H63" s="64"/>
      <c r="I63" s="5"/>
      <c r="J63" s="5"/>
      <c r="K63" s="73"/>
      <c r="L63" s="73"/>
      <c r="M63" s="73"/>
      <c r="V63" s="73"/>
      <c r="W63" s="3"/>
    </row>
    <row r="64" spans="9:23" ht="12.75">
      <c r="I64" s="5"/>
      <c r="J64" s="5"/>
      <c r="K64" s="73"/>
      <c r="L64" s="73"/>
      <c r="M64" s="73"/>
      <c r="V64" s="73"/>
      <c r="W64" s="3"/>
    </row>
    <row r="65" spans="9:23" ht="12.75">
      <c r="I65" s="5"/>
      <c r="J65" s="5"/>
      <c r="K65" s="73"/>
      <c r="L65" s="73"/>
      <c r="M65" s="73"/>
      <c r="V65" s="73"/>
      <c r="W65" s="3"/>
    </row>
    <row r="66" spans="9:23" ht="12.75">
      <c r="I66" s="5"/>
      <c r="J66" s="5"/>
      <c r="K66" s="73"/>
      <c r="L66" s="73"/>
      <c r="M66" s="73"/>
      <c r="V66" s="73"/>
      <c r="W66" s="3"/>
    </row>
    <row r="67" spans="9:23" ht="12.75">
      <c r="I67" s="5"/>
      <c r="J67" s="5"/>
      <c r="K67" s="73"/>
      <c r="L67" s="73"/>
      <c r="M67" s="73"/>
      <c r="V67" s="73"/>
      <c r="W67" s="3"/>
    </row>
    <row r="68" spans="2:23" ht="27" customHeight="1">
      <c r="B68" s="116" t="s">
        <v>108</v>
      </c>
      <c r="C68" s="116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6"/>
      <c r="V68" s="20"/>
      <c r="W68" s="3"/>
    </row>
    <row r="69" spans="2:23" ht="12.75">
      <c r="B69" s="116" t="s">
        <v>107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6"/>
      <c r="V69" s="20"/>
      <c r="W69" s="3"/>
    </row>
    <row r="70" spans="2:23" ht="16.5" customHeight="1">
      <c r="B70" s="116" t="str">
        <f>+B3</f>
        <v>A 31 DE ENERO DE 2019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6"/>
      <c r="Q70" s="116"/>
      <c r="R70" s="116"/>
      <c r="S70" s="116"/>
      <c r="T70" s="116"/>
      <c r="U70" s="6"/>
      <c r="V70" s="20"/>
      <c r="W70" s="3"/>
    </row>
    <row r="71" spans="2:23" ht="16.5" customHeight="1">
      <c r="B71" s="116" t="s">
        <v>117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6"/>
      <c r="V71" s="20"/>
      <c r="W71" s="3"/>
    </row>
    <row r="72" spans="2:23" ht="6" customHeight="1">
      <c r="B72" s="116"/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6"/>
      <c r="Q72" s="116"/>
      <c r="R72" s="6"/>
      <c r="S72" s="6"/>
      <c r="T72" s="20"/>
      <c r="U72" s="20"/>
      <c r="V72" s="20"/>
      <c r="W72" s="3"/>
    </row>
    <row r="73" spans="2:23" ht="9" customHeight="1">
      <c r="B73" s="1"/>
      <c r="C73" s="1"/>
      <c r="D73" s="1"/>
      <c r="E73" s="33"/>
      <c r="F73" s="1"/>
      <c r="G73" s="1"/>
      <c r="H73" s="1"/>
      <c r="I73" s="1"/>
      <c r="J73" s="1"/>
      <c r="K73" s="59"/>
      <c r="L73" s="59"/>
      <c r="M73" s="59"/>
      <c r="N73" s="20"/>
      <c r="O73" s="20"/>
      <c r="P73" s="20"/>
      <c r="Q73" s="20"/>
      <c r="R73" s="20"/>
      <c r="S73" s="20"/>
      <c r="T73" s="20"/>
      <c r="U73" s="20"/>
      <c r="V73" s="59"/>
      <c r="W73" s="3"/>
    </row>
    <row r="74" spans="2:23" ht="12.75">
      <c r="B74" s="1"/>
      <c r="C74" s="1"/>
      <c r="D74" s="1"/>
      <c r="E74" s="33"/>
      <c r="F74" s="102"/>
      <c r="G74" s="102"/>
      <c r="H74" s="102"/>
      <c r="I74" s="5"/>
      <c r="J74" s="1"/>
      <c r="K74" s="70" t="s">
        <v>122</v>
      </c>
      <c r="L74" s="71" t="s">
        <v>122</v>
      </c>
      <c r="M74" s="71" t="s">
        <v>135</v>
      </c>
      <c r="N74" s="20"/>
      <c r="O74" s="20"/>
      <c r="P74" s="20"/>
      <c r="Q74" s="20"/>
      <c r="R74" s="6"/>
      <c r="S74" s="6"/>
      <c r="T74" s="6"/>
      <c r="U74" s="70" t="s">
        <v>122</v>
      </c>
      <c r="V74" s="71" t="s">
        <v>122</v>
      </c>
      <c r="W74" s="71" t="s">
        <v>135</v>
      </c>
    </row>
    <row r="75" spans="2:23" ht="19.5" customHeight="1">
      <c r="B75" s="1"/>
      <c r="C75" s="6" t="s">
        <v>0</v>
      </c>
      <c r="D75" s="7"/>
      <c r="E75" s="63"/>
      <c r="F75" s="8">
        <f>+F9</f>
        <v>43496</v>
      </c>
      <c r="G75" s="8"/>
      <c r="H75" s="8">
        <f>+H9</f>
        <v>43131</v>
      </c>
      <c r="I75" s="5"/>
      <c r="J75" s="1"/>
      <c r="K75" s="70" t="s">
        <v>124</v>
      </c>
      <c r="L75" s="71" t="s">
        <v>123</v>
      </c>
      <c r="M75" s="71" t="s">
        <v>123</v>
      </c>
      <c r="N75" s="9"/>
      <c r="O75" s="6"/>
      <c r="P75" s="9"/>
      <c r="Q75" s="10"/>
      <c r="R75" s="8">
        <f>+R9</f>
        <v>43496</v>
      </c>
      <c r="S75" s="8"/>
      <c r="T75" s="8">
        <f>+T9</f>
        <v>43131</v>
      </c>
      <c r="U75" s="70" t="s">
        <v>124</v>
      </c>
      <c r="V75" s="71" t="s">
        <v>123</v>
      </c>
      <c r="W75" s="71" t="s">
        <v>123</v>
      </c>
    </row>
    <row r="76" spans="2:23" ht="12.75">
      <c r="B76" s="7" t="s">
        <v>2</v>
      </c>
      <c r="C76" s="9"/>
      <c r="D76" s="9"/>
      <c r="E76" s="104" t="s">
        <v>132</v>
      </c>
      <c r="F76" s="9"/>
      <c r="G76" s="9"/>
      <c r="H76" s="9"/>
      <c r="I76" s="5"/>
      <c r="J76" s="1"/>
      <c r="K76" s="59"/>
      <c r="L76" s="59"/>
      <c r="M76" s="59"/>
      <c r="N76" s="6" t="s">
        <v>2</v>
      </c>
      <c r="O76" s="9"/>
      <c r="P76" s="104" t="s">
        <v>132</v>
      </c>
      <c r="Q76" s="9"/>
      <c r="R76" s="9"/>
      <c r="S76" s="9"/>
      <c r="T76" s="9"/>
      <c r="U76" s="9"/>
      <c r="V76" s="59"/>
      <c r="W76" s="3"/>
    </row>
    <row r="77" spans="2:23" ht="8.25" customHeight="1">
      <c r="B77" s="17"/>
      <c r="C77" s="9"/>
      <c r="D77" s="10"/>
      <c r="E77" s="33"/>
      <c r="F77" s="19"/>
      <c r="G77" s="19"/>
      <c r="H77" s="19"/>
      <c r="I77" s="5"/>
      <c r="J77" s="5"/>
      <c r="K77" s="73"/>
      <c r="L77" s="73"/>
      <c r="M77" s="73"/>
      <c r="N77" s="9"/>
      <c r="O77" s="11"/>
      <c r="P77" s="9"/>
      <c r="Q77" s="9"/>
      <c r="R77" s="19"/>
      <c r="S77" s="19"/>
      <c r="T77" s="19"/>
      <c r="U77" s="19"/>
      <c r="V77" s="73"/>
      <c r="W77" s="3"/>
    </row>
    <row r="78" spans="2:23" ht="12.75">
      <c r="B78" s="15">
        <v>17</v>
      </c>
      <c r="C78" s="11" t="s">
        <v>133</v>
      </c>
      <c r="D78" s="10"/>
      <c r="E78" s="63">
        <v>5</v>
      </c>
      <c r="F78" s="16">
        <v>1836275260.37237</v>
      </c>
      <c r="G78" s="16"/>
      <c r="H78" s="16">
        <v>1779328801.4610002</v>
      </c>
      <c r="I78" s="5"/>
      <c r="J78" s="5"/>
      <c r="K78" s="108">
        <v>56946458.9113698</v>
      </c>
      <c r="L78" s="99">
        <v>0.03200446081950187</v>
      </c>
      <c r="M78" s="99">
        <v>0.444141261037013</v>
      </c>
      <c r="N78" s="9"/>
      <c r="O78" s="11"/>
      <c r="P78" s="11"/>
      <c r="Q78" s="11"/>
      <c r="R78" s="19"/>
      <c r="S78" s="19"/>
      <c r="T78" s="19"/>
      <c r="U78" s="19"/>
      <c r="V78" s="73"/>
      <c r="W78" s="3"/>
    </row>
    <row r="79" spans="2:23" ht="12.75">
      <c r="B79" s="4">
        <v>1703</v>
      </c>
      <c r="C79" s="4" t="s">
        <v>128</v>
      </c>
      <c r="F79" s="18">
        <v>827183.17838</v>
      </c>
      <c r="H79" s="18">
        <v>0</v>
      </c>
      <c r="K79" s="98">
        <v>827183.17838</v>
      </c>
      <c r="L79" s="99">
        <v>1</v>
      </c>
      <c r="M79" s="99">
        <v>0.00020007140970782186</v>
      </c>
      <c r="N79" s="20"/>
      <c r="O79" s="11" t="s">
        <v>72</v>
      </c>
      <c r="P79" s="20"/>
      <c r="Q79" s="20"/>
      <c r="R79" s="20"/>
      <c r="S79" s="20"/>
      <c r="T79" s="20"/>
      <c r="U79" s="20"/>
      <c r="V79" s="73"/>
      <c r="W79" s="3"/>
    </row>
    <row r="80" spans="2:23" ht="12.75">
      <c r="B80" s="17">
        <v>1705</v>
      </c>
      <c r="C80" s="20" t="s">
        <v>105</v>
      </c>
      <c r="D80" s="10"/>
      <c r="E80" s="33"/>
      <c r="F80" s="18">
        <v>141773933.52008</v>
      </c>
      <c r="G80" s="23"/>
      <c r="H80" s="18">
        <v>99933090.341</v>
      </c>
      <c r="I80" s="5"/>
      <c r="J80" s="5"/>
      <c r="K80" s="98">
        <v>41840843.179079995</v>
      </c>
      <c r="L80" s="99">
        <v>0.4186885748885298</v>
      </c>
      <c r="M80" s="109">
        <v>0.03429096659670569</v>
      </c>
      <c r="N80" s="20"/>
      <c r="P80" s="9"/>
      <c r="Q80" s="9"/>
      <c r="R80" s="9"/>
      <c r="S80" s="9"/>
      <c r="T80" s="9"/>
      <c r="U80" s="9"/>
      <c r="V80" s="73"/>
      <c r="W80" s="3"/>
    </row>
    <row r="81" spans="2:23" ht="12.75">
      <c r="B81" s="17">
        <v>1710</v>
      </c>
      <c r="C81" s="9" t="s">
        <v>68</v>
      </c>
      <c r="D81" s="10"/>
      <c r="E81" s="33"/>
      <c r="F81" s="18">
        <v>1748018970.81688</v>
      </c>
      <c r="G81" s="21"/>
      <c r="H81" s="18">
        <v>1680599925.943</v>
      </c>
      <c r="I81" s="5"/>
      <c r="J81" s="5"/>
      <c r="K81" s="98">
        <v>67419044.87387991</v>
      </c>
      <c r="L81" s="99">
        <v>0.04011605845814283</v>
      </c>
      <c r="M81" s="109">
        <v>0.4227946467338424</v>
      </c>
      <c r="N81" s="20"/>
      <c r="O81" s="11"/>
      <c r="P81" s="9"/>
      <c r="Q81" s="9"/>
      <c r="R81" s="9"/>
      <c r="S81" s="9"/>
      <c r="T81" s="9"/>
      <c r="U81" s="9"/>
      <c r="V81" s="73"/>
      <c r="W81" s="3"/>
    </row>
    <row r="82" spans="2:23" ht="12.75">
      <c r="B82" s="17">
        <v>1715</v>
      </c>
      <c r="C82" s="9" t="s">
        <v>69</v>
      </c>
      <c r="D82" s="9"/>
      <c r="E82" s="33"/>
      <c r="F82" s="18">
        <v>2884336</v>
      </c>
      <c r="G82" s="29"/>
      <c r="H82" s="18">
        <v>2884336</v>
      </c>
      <c r="I82" s="5"/>
      <c r="J82" s="5"/>
      <c r="K82" s="98">
        <v>0</v>
      </c>
      <c r="L82" s="99">
        <v>0</v>
      </c>
      <c r="M82" s="99">
        <v>0.0006976364905306599</v>
      </c>
      <c r="N82" s="20"/>
      <c r="O82" s="9"/>
      <c r="P82" s="9"/>
      <c r="Q82" s="9"/>
      <c r="R82" s="9"/>
      <c r="S82" s="9"/>
      <c r="T82" s="9"/>
      <c r="U82" s="9"/>
      <c r="V82" s="73"/>
      <c r="W82" s="3"/>
    </row>
    <row r="83" spans="2:23" ht="12.75">
      <c r="B83" s="17">
        <v>1785</v>
      </c>
      <c r="C83" s="9" t="s">
        <v>111</v>
      </c>
      <c r="D83" s="9"/>
      <c r="E83" s="33"/>
      <c r="F83" s="18">
        <v>-57229163.14297</v>
      </c>
      <c r="G83" s="29"/>
      <c r="H83" s="18">
        <v>-4088550.823</v>
      </c>
      <c r="I83" s="5"/>
      <c r="J83" s="5"/>
      <c r="K83" s="98">
        <v>-53140612.319970004</v>
      </c>
      <c r="L83" s="99">
        <v>12.997420020078836</v>
      </c>
      <c r="M83" s="99">
        <v>-0.013842060193773605</v>
      </c>
      <c r="W83" s="3"/>
    </row>
    <row r="84" spans="2:23" ht="12.75">
      <c r="B84" s="17"/>
      <c r="C84" s="9"/>
      <c r="D84" s="9"/>
      <c r="E84" s="33"/>
      <c r="F84" s="18"/>
      <c r="G84" s="29"/>
      <c r="H84" s="18"/>
      <c r="I84" s="5"/>
      <c r="J84" s="5"/>
      <c r="K84" s="110"/>
      <c r="L84" s="99"/>
      <c r="M84" s="99"/>
      <c r="N84" s="11">
        <v>31</v>
      </c>
      <c r="O84" s="30" t="s">
        <v>74</v>
      </c>
      <c r="P84" s="63">
        <v>12</v>
      </c>
      <c r="Q84" s="9"/>
      <c r="R84" s="19">
        <v>3031832240.36142</v>
      </c>
      <c r="S84" s="19"/>
      <c r="T84" s="19">
        <v>2694339030.7190003</v>
      </c>
      <c r="U84" s="72">
        <v>337493209.6424198</v>
      </c>
      <c r="V84" s="73">
        <v>0.12526011232979753</v>
      </c>
      <c r="W84" s="73">
        <v>1</v>
      </c>
    </row>
    <row r="85" spans="2:23" ht="18" customHeight="1">
      <c r="B85" s="31">
        <v>19</v>
      </c>
      <c r="C85" s="30" t="s">
        <v>70</v>
      </c>
      <c r="D85" s="25"/>
      <c r="E85" s="63">
        <v>6</v>
      </c>
      <c r="F85" s="32">
        <v>388979594.54010004</v>
      </c>
      <c r="G85" s="32"/>
      <c r="H85" s="32">
        <v>460207470.98200005</v>
      </c>
      <c r="I85" s="5"/>
      <c r="J85" s="5"/>
      <c r="K85" s="108">
        <v>-71227876.44190001</v>
      </c>
      <c r="L85" s="99">
        <v>-0.15477340315643404</v>
      </c>
      <c r="M85" s="99">
        <v>0.09408278342848907</v>
      </c>
      <c r="N85" s="9">
        <v>3105</v>
      </c>
      <c r="O85" s="9" t="s">
        <v>75</v>
      </c>
      <c r="P85" s="9"/>
      <c r="Q85" s="9"/>
      <c r="R85" s="21">
        <v>1552563914.72808</v>
      </c>
      <c r="S85" s="21"/>
      <c r="T85" s="21">
        <v>1346597580.64</v>
      </c>
      <c r="U85" s="75">
        <v>205966334.08807993</v>
      </c>
      <c r="V85" s="73">
        <v>0.1529531443166487</v>
      </c>
      <c r="W85" s="73">
        <v>0.5120876722859182</v>
      </c>
    </row>
    <row r="86" spans="2:23" ht="12.75">
      <c r="B86" s="17">
        <v>1904</v>
      </c>
      <c r="C86" s="9" t="s">
        <v>71</v>
      </c>
      <c r="D86" s="10"/>
      <c r="E86" s="33"/>
      <c r="F86" s="52">
        <v>288219058.43841</v>
      </c>
      <c r="G86" s="21"/>
      <c r="H86" s="18">
        <v>282695799.073</v>
      </c>
      <c r="I86" s="94"/>
      <c r="J86" s="94"/>
      <c r="K86" s="98">
        <v>5523259.36540997</v>
      </c>
      <c r="L86" s="99">
        <v>0.019537819039128025</v>
      </c>
      <c r="M86" s="99">
        <v>0.06971175772622314</v>
      </c>
      <c r="N86" s="9">
        <v>3109</v>
      </c>
      <c r="O86" s="9" t="s">
        <v>115</v>
      </c>
      <c r="P86" s="9"/>
      <c r="Q86" s="9"/>
      <c r="R86" s="21">
        <v>996198271.72771</v>
      </c>
      <c r="S86" s="21"/>
      <c r="T86" s="21">
        <v>0</v>
      </c>
      <c r="U86" s="75">
        <v>996198271.72771</v>
      </c>
      <c r="V86" s="73">
        <v>1</v>
      </c>
      <c r="W86" s="73">
        <v>0.3285796154766646</v>
      </c>
    </row>
    <row r="87" spans="2:23" ht="12.75">
      <c r="B87" s="24">
        <v>1906</v>
      </c>
      <c r="C87" s="20" t="s">
        <v>29</v>
      </c>
      <c r="D87" s="25"/>
      <c r="E87" s="54"/>
      <c r="F87" s="53">
        <v>21975154.07823</v>
      </c>
      <c r="G87" s="26"/>
      <c r="H87" s="27">
        <v>17845660.599</v>
      </c>
      <c r="I87" s="94"/>
      <c r="J87" s="94"/>
      <c r="K87" s="98">
        <v>4129493.4792300016</v>
      </c>
      <c r="L87" s="99">
        <v>0.231400426805237</v>
      </c>
      <c r="M87" s="99">
        <v>0.00531514683795747</v>
      </c>
      <c r="N87" s="9">
        <v>3110</v>
      </c>
      <c r="O87" s="9" t="s">
        <v>112</v>
      </c>
      <c r="P87" s="9"/>
      <c r="Q87" s="9"/>
      <c r="R87" s="34">
        <v>245564757.89</v>
      </c>
      <c r="S87" s="21"/>
      <c r="T87" s="34">
        <v>139174402</v>
      </c>
      <c r="U87" s="75">
        <v>106390355.88999999</v>
      </c>
      <c r="V87" s="73">
        <v>0.7644391092120517</v>
      </c>
      <c r="W87" s="73">
        <v>0.08099549659143626</v>
      </c>
    </row>
    <row r="88" spans="2:23" s="35" customFormat="1" ht="16.5" customHeight="1">
      <c r="B88" s="24">
        <v>1907</v>
      </c>
      <c r="C88" s="20" t="s">
        <v>114</v>
      </c>
      <c r="D88" s="25"/>
      <c r="E88" s="54"/>
      <c r="F88" s="53">
        <v>3434.411</v>
      </c>
      <c r="G88" s="26"/>
      <c r="H88" s="53">
        <v>0</v>
      </c>
      <c r="I88" s="51"/>
      <c r="J88" s="51"/>
      <c r="K88" s="98">
        <v>3434.411</v>
      </c>
      <c r="L88" s="99">
        <v>1</v>
      </c>
      <c r="M88" s="99">
        <v>8.30683539324092E-07</v>
      </c>
      <c r="N88" s="9">
        <v>3145</v>
      </c>
      <c r="O88" s="9" t="s">
        <v>76</v>
      </c>
      <c r="P88" s="9"/>
      <c r="Q88" s="9"/>
      <c r="R88" s="21">
        <v>0</v>
      </c>
      <c r="S88" s="21"/>
      <c r="T88" s="21">
        <v>939002142.243</v>
      </c>
      <c r="U88" s="75">
        <v>-939002142.243</v>
      </c>
      <c r="V88" s="73">
        <v>-1</v>
      </c>
      <c r="W88" s="73">
        <v>0</v>
      </c>
    </row>
    <row r="89" spans="2:23" s="35" customFormat="1" ht="15" customHeight="1">
      <c r="B89" s="17">
        <v>1908</v>
      </c>
      <c r="C89" s="9" t="s">
        <v>32</v>
      </c>
      <c r="D89" s="10"/>
      <c r="E89" s="33"/>
      <c r="F89" s="52">
        <v>76754565.66798</v>
      </c>
      <c r="G89" s="21"/>
      <c r="H89" s="18">
        <v>157543152.168</v>
      </c>
      <c r="I89" s="95"/>
      <c r="J89" s="95"/>
      <c r="K89" s="98">
        <v>-80788586.50002001</v>
      </c>
      <c r="L89" s="99">
        <v>-0.5128029075733429</v>
      </c>
      <c r="M89" s="99">
        <v>0.018564683804111116</v>
      </c>
      <c r="N89" s="9">
        <v>3148</v>
      </c>
      <c r="O89" s="20" t="s">
        <v>77</v>
      </c>
      <c r="P89" s="20"/>
      <c r="Q89" s="20"/>
      <c r="R89" s="21">
        <v>268556721.83055</v>
      </c>
      <c r="S89" s="26"/>
      <c r="T89" s="21">
        <v>269564905.836</v>
      </c>
      <c r="U89" s="75">
        <v>-1008184.0054500103</v>
      </c>
      <c r="V89" s="73">
        <v>-0.0037400417621994797</v>
      </c>
      <c r="W89" s="73">
        <v>0.08857901774886323</v>
      </c>
    </row>
    <row r="90" spans="2:25" s="35" customFormat="1" ht="15" customHeight="1">
      <c r="B90" s="17">
        <v>1909</v>
      </c>
      <c r="C90" s="9" t="s">
        <v>73</v>
      </c>
      <c r="D90" s="10"/>
      <c r="E90" s="33"/>
      <c r="F90" s="52">
        <v>106709.844</v>
      </c>
      <c r="G90" s="23"/>
      <c r="H90" s="18">
        <v>106709.844</v>
      </c>
      <c r="I90" s="5"/>
      <c r="J90" s="5"/>
      <c r="K90" s="98">
        <v>0</v>
      </c>
      <c r="L90" s="99">
        <v>0</v>
      </c>
      <c r="M90" s="99">
        <v>2.5809989222210656E-05</v>
      </c>
      <c r="N90" s="9">
        <v>3151</v>
      </c>
      <c r="O90" s="81" t="s">
        <v>129</v>
      </c>
      <c r="P90" s="81"/>
      <c r="Q90" s="81"/>
      <c r="R90" s="21">
        <v>-31051425.81492</v>
      </c>
      <c r="S90" s="81"/>
      <c r="T90" s="21"/>
      <c r="U90" s="75">
        <v>-31051425.81492</v>
      </c>
      <c r="V90" s="73">
        <v>1</v>
      </c>
      <c r="W90" s="73">
        <v>-0.010241802102882317</v>
      </c>
      <c r="X90" s="55">
        <f>+R92-R87-2534518131.8344</f>
        <v>251749350.6370201</v>
      </c>
      <c r="Y90" s="55">
        <f>+T92-T87-2539806940.806</f>
        <v>15357687.913000107</v>
      </c>
    </row>
    <row r="91" spans="2:26" s="64" customFormat="1" ht="12.75">
      <c r="B91" s="17">
        <v>1926</v>
      </c>
      <c r="C91" s="9" t="s">
        <v>34</v>
      </c>
      <c r="D91" s="10"/>
      <c r="E91" s="33"/>
      <c r="F91" s="52">
        <v>280000</v>
      </c>
      <c r="G91" s="21"/>
      <c r="H91" s="18">
        <v>280000</v>
      </c>
      <c r="I91" s="5"/>
      <c r="J91" s="5"/>
      <c r="K91" s="98">
        <v>0</v>
      </c>
      <c r="L91" s="99">
        <v>0</v>
      </c>
      <c r="M91" s="99">
        <v>6.772380795738942E-05</v>
      </c>
      <c r="N91" s="9"/>
      <c r="U91" s="72"/>
      <c r="V91" s="73"/>
      <c r="W91" s="107"/>
      <c r="X91" s="93">
        <f>+R92-R87</f>
        <v>2786267482.4714203</v>
      </c>
      <c r="Y91" s="93">
        <f>+T92-T87</f>
        <v>2555164628.7190003</v>
      </c>
      <c r="Z91" s="93">
        <f>+X91-Y91</f>
        <v>231102853.75241995</v>
      </c>
    </row>
    <row r="92" spans="2:23" ht="12.75">
      <c r="B92" s="96">
        <v>1970</v>
      </c>
      <c r="C92" s="33" t="s">
        <v>36</v>
      </c>
      <c r="D92" s="33"/>
      <c r="E92" s="33"/>
      <c r="F92" s="52">
        <v>3930336.98503</v>
      </c>
      <c r="G92" s="97"/>
      <c r="H92" s="18">
        <v>3394128.471</v>
      </c>
      <c r="I92" s="67"/>
      <c r="J92" s="67"/>
      <c r="K92" s="98">
        <v>536208.5140300002</v>
      </c>
      <c r="L92" s="99">
        <v>0.15798120743261643</v>
      </c>
      <c r="M92" s="99">
        <v>0.0009506335256499882</v>
      </c>
      <c r="N92" s="33"/>
      <c r="O92" s="11" t="s">
        <v>78</v>
      </c>
      <c r="P92" s="11"/>
      <c r="Q92" s="11"/>
      <c r="R92" s="19">
        <v>3031832240.36142</v>
      </c>
      <c r="S92" s="19"/>
      <c r="T92" s="19">
        <v>2694339030.7190003</v>
      </c>
      <c r="U92" s="72">
        <v>337493209.6424198</v>
      </c>
      <c r="V92" s="73">
        <v>0.12526011232979753</v>
      </c>
      <c r="W92" s="73">
        <v>1</v>
      </c>
    </row>
    <row r="93" spans="2:23" ht="12.75">
      <c r="B93" s="17">
        <v>1975</v>
      </c>
      <c r="C93" s="9" t="s">
        <v>38</v>
      </c>
      <c r="D93" s="9"/>
      <c r="E93" s="33"/>
      <c r="F93" s="52">
        <v>-2289664.88455</v>
      </c>
      <c r="G93" s="29"/>
      <c r="H93" s="18">
        <v>-1657979.173</v>
      </c>
      <c r="I93" s="94"/>
      <c r="J93" s="94"/>
      <c r="K93" s="98">
        <v>-631685.7115500001</v>
      </c>
      <c r="L93" s="99">
        <v>0.38099737429572655</v>
      </c>
      <c r="M93" s="99">
        <v>-0.0005538029461715802</v>
      </c>
      <c r="N93" s="20"/>
      <c r="U93" s="72"/>
      <c r="V93" s="73"/>
      <c r="W93" s="3"/>
    </row>
    <row r="94" spans="9:24" ht="12.75">
      <c r="I94" s="5"/>
      <c r="J94" s="5"/>
      <c r="L94" s="73"/>
      <c r="M94" s="73"/>
      <c r="N94" s="20"/>
      <c r="O94" s="11"/>
      <c r="P94" s="11"/>
      <c r="Q94" s="11"/>
      <c r="R94" s="19"/>
      <c r="S94" s="19"/>
      <c r="T94" s="19"/>
      <c r="U94" s="72"/>
      <c r="V94" s="73"/>
      <c r="W94" s="3"/>
      <c r="X94" s="93"/>
    </row>
    <row r="95" spans="2:23" ht="12.75">
      <c r="B95" s="1"/>
      <c r="C95" s="36" t="s">
        <v>79</v>
      </c>
      <c r="D95" s="37"/>
      <c r="E95" s="65"/>
      <c r="F95" s="14">
        <v>4134439696.24642</v>
      </c>
      <c r="G95" s="9"/>
      <c r="H95" s="14">
        <v>3852395633.274</v>
      </c>
      <c r="I95" s="2"/>
      <c r="J95" s="2"/>
      <c r="K95" s="78">
        <v>282044062.97241974</v>
      </c>
      <c r="L95" s="73">
        <v>0.07321264216383755</v>
      </c>
      <c r="M95" s="106">
        <v>0.9999999999999999</v>
      </c>
      <c r="N95" s="82"/>
      <c r="O95" s="11" t="s">
        <v>81</v>
      </c>
      <c r="P95" s="11"/>
      <c r="Q95" s="11"/>
      <c r="R95" s="16">
        <v>4134439696.24582</v>
      </c>
      <c r="S95" s="19"/>
      <c r="T95" s="16">
        <v>3852395633.2980003</v>
      </c>
      <c r="U95" s="72">
        <v>282044062.9478197</v>
      </c>
      <c r="V95" s="73">
        <v>0.0732126421569958</v>
      </c>
      <c r="W95" s="73">
        <v>1</v>
      </c>
    </row>
    <row r="96" spans="2:23" ht="27" customHeight="1">
      <c r="B96" s="116"/>
      <c r="C96" s="116"/>
      <c r="D96" s="116"/>
      <c r="E96" s="116"/>
      <c r="F96" s="116"/>
      <c r="G96" s="116"/>
      <c r="H96" s="116"/>
      <c r="I96" s="116"/>
      <c r="J96" s="116"/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6"/>
      <c r="V96" s="20"/>
      <c r="W96" s="3"/>
    </row>
    <row r="97" spans="2:23" ht="16.5" customHeight="1">
      <c r="B97" s="116"/>
      <c r="C97" s="116"/>
      <c r="D97" s="116"/>
      <c r="E97" s="116"/>
      <c r="F97" s="116"/>
      <c r="G97" s="116"/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6"/>
      <c r="V97" s="20"/>
      <c r="W97" s="3"/>
    </row>
    <row r="98" spans="2:23" ht="16.5" customHeight="1">
      <c r="B98" s="116"/>
      <c r="C98" s="116"/>
      <c r="D98" s="116"/>
      <c r="E98" s="116"/>
      <c r="F98" s="116"/>
      <c r="G98" s="116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6"/>
      <c r="V98" s="20"/>
      <c r="W98" s="3"/>
    </row>
    <row r="99" spans="2:23" ht="12.75">
      <c r="B99" s="38"/>
      <c r="C99" s="39" t="s">
        <v>80</v>
      </c>
      <c r="D99" s="38"/>
      <c r="E99" s="63"/>
      <c r="F99" s="14">
        <v>0</v>
      </c>
      <c r="G99" s="14"/>
      <c r="H99" s="14">
        <v>-0.0009999871253967285</v>
      </c>
      <c r="I99" s="5"/>
      <c r="J99" s="5"/>
      <c r="K99" s="73"/>
      <c r="L99" s="73"/>
      <c r="M99" s="73"/>
      <c r="N99" s="20"/>
      <c r="O99" s="30" t="s">
        <v>85</v>
      </c>
      <c r="P99" s="63"/>
      <c r="Q99" s="20"/>
      <c r="R99" s="19">
        <v>0</v>
      </c>
      <c r="S99" s="19"/>
      <c r="T99" s="19">
        <v>0</v>
      </c>
      <c r="U99" s="75">
        <v>0</v>
      </c>
      <c r="V99" s="73"/>
      <c r="W99" s="3"/>
    </row>
    <row r="100" spans="2:23" ht="12.75">
      <c r="B100" s="38"/>
      <c r="C100" s="5"/>
      <c r="D100" s="5"/>
      <c r="E100" s="67"/>
      <c r="F100" s="5"/>
      <c r="G100" s="5"/>
      <c r="H100" s="5"/>
      <c r="I100" s="5"/>
      <c r="J100" s="5"/>
      <c r="K100" s="73"/>
      <c r="L100" s="73"/>
      <c r="M100" s="73"/>
      <c r="U100" s="75"/>
      <c r="W100" s="3"/>
    </row>
    <row r="101" spans="2:23" ht="12.75">
      <c r="B101" s="40">
        <v>81</v>
      </c>
      <c r="C101" s="36" t="s">
        <v>82</v>
      </c>
      <c r="D101" s="38"/>
      <c r="E101" s="63"/>
      <c r="F101" s="56">
        <v>65102340.265089996</v>
      </c>
      <c r="G101" s="16"/>
      <c r="H101" s="56">
        <v>65102340.265</v>
      </c>
      <c r="I101" s="5"/>
      <c r="J101" s="5"/>
      <c r="K101" s="78">
        <v>8.999556303024292E-05</v>
      </c>
      <c r="L101" s="73">
        <v>1.3823706285198765E-12</v>
      </c>
      <c r="M101" s="73"/>
      <c r="N101" s="76">
        <v>91</v>
      </c>
      <c r="O101" s="11" t="s">
        <v>87</v>
      </c>
      <c r="P101" s="63"/>
      <c r="Q101" s="20"/>
      <c r="R101" s="19">
        <v>119385818.34713</v>
      </c>
      <c r="S101" s="19"/>
      <c r="T101" s="19">
        <v>164758449.866</v>
      </c>
      <c r="U101" s="75">
        <v>-45372631.518869996</v>
      </c>
      <c r="V101" s="73">
        <v>-0.27538879830304364</v>
      </c>
      <c r="W101" s="3"/>
    </row>
    <row r="102" spans="2:23" ht="24" customHeight="1">
      <c r="B102" s="41">
        <v>8120</v>
      </c>
      <c r="C102" s="37" t="s">
        <v>83</v>
      </c>
      <c r="D102" s="38"/>
      <c r="E102" s="66"/>
      <c r="F102" s="52">
        <v>43367088.3</v>
      </c>
      <c r="G102" s="42"/>
      <c r="H102" s="18">
        <v>43367088.3</v>
      </c>
      <c r="I102" s="5"/>
      <c r="J102" s="5"/>
      <c r="K102" s="79">
        <v>0</v>
      </c>
      <c r="L102" s="73">
        <v>0</v>
      </c>
      <c r="M102" s="73"/>
      <c r="N102" s="83">
        <v>9120</v>
      </c>
      <c r="O102" s="22" t="s">
        <v>83</v>
      </c>
      <c r="P102" s="30"/>
      <c r="Q102" s="20"/>
      <c r="R102" s="21">
        <v>106633272.27979</v>
      </c>
      <c r="S102" s="43"/>
      <c r="T102" s="21">
        <v>135114922.094</v>
      </c>
      <c r="U102" s="75">
        <v>-28481649.814210013</v>
      </c>
      <c r="V102" s="73">
        <v>-0.21079573871489346</v>
      </c>
      <c r="W102" s="3"/>
    </row>
    <row r="103" spans="2:23" ht="12.75">
      <c r="B103" s="41">
        <v>8190</v>
      </c>
      <c r="C103" s="37" t="s">
        <v>84</v>
      </c>
      <c r="D103" s="38"/>
      <c r="E103" s="66"/>
      <c r="F103" s="52">
        <v>21735251.96509</v>
      </c>
      <c r="G103" s="42"/>
      <c r="H103" s="18">
        <v>21735251.965</v>
      </c>
      <c r="I103" s="5"/>
      <c r="J103" s="5"/>
      <c r="K103" s="79">
        <v>8.999928832054138E-05</v>
      </c>
      <c r="L103" s="73">
        <v>4.140706004488289E-12</v>
      </c>
      <c r="M103" s="73"/>
      <c r="N103" s="83">
        <v>9190</v>
      </c>
      <c r="O103" s="9" t="s">
        <v>90</v>
      </c>
      <c r="P103" s="20"/>
      <c r="Q103" s="20"/>
      <c r="R103" s="21">
        <v>12752546.06734</v>
      </c>
      <c r="S103" s="43"/>
      <c r="T103" s="21">
        <v>29643527.772</v>
      </c>
      <c r="U103" s="75">
        <v>-16890981.70466</v>
      </c>
      <c r="V103" s="73">
        <v>-0.569803359255186</v>
      </c>
      <c r="W103" s="3"/>
    </row>
    <row r="104" spans="2:23" ht="12.75">
      <c r="B104" s="40">
        <v>83</v>
      </c>
      <c r="C104" s="36" t="s">
        <v>86</v>
      </c>
      <c r="D104" s="38"/>
      <c r="E104" s="66"/>
      <c r="F104" s="56">
        <v>39269930.52554</v>
      </c>
      <c r="G104" s="16"/>
      <c r="H104" s="56">
        <v>124541317.43800001</v>
      </c>
      <c r="I104" s="5"/>
      <c r="J104" s="5"/>
      <c r="K104" s="78">
        <v>-85271386.91246</v>
      </c>
      <c r="L104" s="73">
        <v>-0.6846835144080627</v>
      </c>
      <c r="M104" s="73"/>
      <c r="N104" s="76">
        <v>93</v>
      </c>
      <c r="O104" s="11" t="s">
        <v>98</v>
      </c>
      <c r="P104" s="20"/>
      <c r="Q104" s="20"/>
      <c r="R104" s="19">
        <v>119093630.89115</v>
      </c>
      <c r="S104" s="19"/>
      <c r="T104" s="19">
        <v>118590909.409</v>
      </c>
      <c r="U104" s="75">
        <v>502721.4821500033</v>
      </c>
      <c r="V104" s="73">
        <v>0.004239123257046642</v>
      </c>
      <c r="W104" s="3"/>
    </row>
    <row r="105" spans="2:23" ht="12.75">
      <c r="B105" s="41">
        <v>8315</v>
      </c>
      <c r="C105" s="37" t="s">
        <v>88</v>
      </c>
      <c r="D105" s="38"/>
      <c r="E105" s="66"/>
      <c r="F105" s="52">
        <v>348139.286</v>
      </c>
      <c r="G105" s="42"/>
      <c r="H105" s="18">
        <v>124074974.917</v>
      </c>
      <c r="I105" s="5"/>
      <c r="J105" s="5"/>
      <c r="K105" s="79">
        <v>-123726835.631</v>
      </c>
      <c r="L105" s="73">
        <v>-0.9971941216491651</v>
      </c>
      <c r="M105" s="73"/>
      <c r="N105" s="20">
        <v>9308</v>
      </c>
      <c r="O105" s="20" t="s">
        <v>97</v>
      </c>
      <c r="P105" s="20"/>
      <c r="Q105" s="20"/>
      <c r="R105" s="21">
        <v>0</v>
      </c>
      <c r="S105" s="43"/>
      <c r="T105" s="21">
        <v>240990.955</v>
      </c>
      <c r="U105" s="75">
        <v>-240990.955</v>
      </c>
      <c r="V105" s="73">
        <v>-1</v>
      </c>
      <c r="W105" s="3"/>
    </row>
    <row r="106" spans="2:23" ht="12.75">
      <c r="B106" s="4">
        <v>8347</v>
      </c>
      <c r="C106" s="4" t="s">
        <v>130</v>
      </c>
      <c r="F106" s="52">
        <v>38455448.71752</v>
      </c>
      <c r="H106" s="52">
        <v>0</v>
      </c>
      <c r="K106" s="79">
        <v>38455448.71752</v>
      </c>
      <c r="L106" s="73">
        <v>1</v>
      </c>
      <c r="M106" s="73"/>
      <c r="N106" s="20">
        <v>9350</v>
      </c>
      <c r="O106" s="20" t="s">
        <v>99</v>
      </c>
      <c r="P106" s="20"/>
      <c r="Q106" s="20"/>
      <c r="R106" s="21">
        <v>0</v>
      </c>
      <c r="S106" s="43"/>
      <c r="T106" s="21">
        <v>27500000</v>
      </c>
      <c r="U106" s="75">
        <v>-27500000</v>
      </c>
      <c r="V106" s="73">
        <v>-1</v>
      </c>
      <c r="W106" s="3"/>
    </row>
    <row r="107" spans="2:23" ht="12.75">
      <c r="B107" s="41">
        <v>8361</v>
      </c>
      <c r="C107" s="37" t="s">
        <v>89</v>
      </c>
      <c r="D107" s="38"/>
      <c r="E107" s="66"/>
      <c r="F107" s="52">
        <v>299005.00331</v>
      </c>
      <c r="G107" s="42"/>
      <c r="H107" s="18">
        <v>299005.003</v>
      </c>
      <c r="I107" s="5"/>
      <c r="J107" s="5"/>
      <c r="K107" s="79">
        <v>0.00030999997397884727</v>
      </c>
      <c r="L107" s="73">
        <v>1.0367718629070807E-09</v>
      </c>
      <c r="M107" s="73"/>
      <c r="N107" s="20">
        <v>9368</v>
      </c>
      <c r="O107" s="20" t="s">
        <v>100</v>
      </c>
      <c r="P107" s="20"/>
      <c r="Q107" s="20"/>
      <c r="R107" s="21">
        <v>0</v>
      </c>
      <c r="S107" s="43"/>
      <c r="T107" s="21">
        <v>16353111.015</v>
      </c>
      <c r="U107" s="75">
        <v>-16353111.015</v>
      </c>
      <c r="V107" s="73">
        <v>-1</v>
      </c>
      <c r="W107" s="3"/>
    </row>
    <row r="108" spans="2:23" ht="12.75">
      <c r="B108" s="41">
        <v>8390</v>
      </c>
      <c r="C108" s="37" t="s">
        <v>91</v>
      </c>
      <c r="D108" s="38"/>
      <c r="E108" s="66"/>
      <c r="F108" s="52">
        <v>167337.51871</v>
      </c>
      <c r="G108" s="42"/>
      <c r="H108" s="18">
        <v>167337.518</v>
      </c>
      <c r="I108" s="5"/>
      <c r="J108" s="5"/>
      <c r="K108" s="79">
        <v>0.0007099999929778278</v>
      </c>
      <c r="L108" s="73">
        <v>4.24292173962941E-09</v>
      </c>
      <c r="M108" s="73"/>
      <c r="N108" s="20">
        <v>9390</v>
      </c>
      <c r="O108" s="20" t="s">
        <v>101</v>
      </c>
      <c r="P108" s="20"/>
      <c r="Q108" s="20"/>
      <c r="R108" s="21">
        <v>119093630.89115</v>
      </c>
      <c r="S108" s="43"/>
      <c r="T108" s="21">
        <v>74496807.439</v>
      </c>
      <c r="U108" s="75">
        <v>44596823.45215</v>
      </c>
      <c r="V108" s="73">
        <v>0.5986407335464287</v>
      </c>
      <c r="W108" s="3"/>
    </row>
    <row r="109" spans="2:22" ht="12.75">
      <c r="B109" s="40">
        <v>89</v>
      </c>
      <c r="C109" s="36" t="s">
        <v>93</v>
      </c>
      <c r="D109" s="38"/>
      <c r="E109" s="66"/>
      <c r="F109" s="56">
        <v>-104372270.79063001</v>
      </c>
      <c r="G109" s="16"/>
      <c r="H109" s="56">
        <v>-189643657.704</v>
      </c>
      <c r="I109" s="5"/>
      <c r="J109" s="5"/>
      <c r="K109" s="78">
        <v>85271386.91336998</v>
      </c>
      <c r="L109" s="73">
        <v>-0.4496400667744104</v>
      </c>
      <c r="M109" s="73"/>
      <c r="N109" s="76">
        <v>99</v>
      </c>
      <c r="O109" s="11" t="s">
        <v>92</v>
      </c>
      <c r="P109" s="30"/>
      <c r="Q109" s="20"/>
      <c r="R109" s="19">
        <v>-238479449.23828</v>
      </c>
      <c r="S109" s="19"/>
      <c r="T109" s="19">
        <v>-283349359.275</v>
      </c>
      <c r="U109" s="75">
        <v>44869910.03671998</v>
      </c>
      <c r="V109" s="73">
        <v>-0.15835543144169328</v>
      </c>
    </row>
    <row r="110" spans="2:23" ht="12.75">
      <c r="B110" s="38">
        <v>8905</v>
      </c>
      <c r="C110" s="38" t="s">
        <v>95</v>
      </c>
      <c r="D110" s="38"/>
      <c r="E110" s="66"/>
      <c r="F110" s="52">
        <v>-65102340.26509</v>
      </c>
      <c r="G110" s="42"/>
      <c r="H110" s="18">
        <v>-65102340.265</v>
      </c>
      <c r="I110" s="5"/>
      <c r="J110" s="5"/>
      <c r="K110" s="79">
        <v>-9.000301361083984E-05</v>
      </c>
      <c r="L110" s="73">
        <v>1.382485072648407E-12</v>
      </c>
      <c r="M110" s="73"/>
      <c r="N110" s="83">
        <v>9905</v>
      </c>
      <c r="O110" s="9" t="s">
        <v>94</v>
      </c>
      <c r="P110" s="30"/>
      <c r="Q110" s="20"/>
      <c r="R110" s="21">
        <v>-119385818.34713</v>
      </c>
      <c r="S110" s="43"/>
      <c r="T110" s="21">
        <v>-164758449.866</v>
      </c>
      <c r="U110" s="75">
        <v>45372631.518869996</v>
      </c>
      <c r="V110" s="73">
        <v>-0.27538879830304364</v>
      </c>
      <c r="W110" s="3"/>
    </row>
    <row r="111" spans="2:23" ht="12.75">
      <c r="B111" s="38">
        <v>8915</v>
      </c>
      <c r="C111" s="38" t="s">
        <v>96</v>
      </c>
      <c r="D111" s="38"/>
      <c r="E111" s="66"/>
      <c r="F111" s="52">
        <v>-39269930.52554</v>
      </c>
      <c r="G111" s="42"/>
      <c r="H111" s="18">
        <v>-124541317.439</v>
      </c>
      <c r="I111" s="5"/>
      <c r="J111" s="5"/>
      <c r="K111" s="79">
        <v>85271386.91345999</v>
      </c>
      <c r="L111" s="73">
        <v>-0.6846835144105946</v>
      </c>
      <c r="M111" s="73"/>
      <c r="N111" s="20">
        <v>9915</v>
      </c>
      <c r="O111" s="20" t="s">
        <v>102</v>
      </c>
      <c r="P111" s="20"/>
      <c r="Q111" s="20"/>
      <c r="R111" s="21">
        <v>-119093630.89115</v>
      </c>
      <c r="S111" s="43"/>
      <c r="T111" s="21">
        <v>-118590909.409</v>
      </c>
      <c r="U111" s="75">
        <v>-502721.4821500033</v>
      </c>
      <c r="V111" s="73">
        <v>0.004239123257046642</v>
      </c>
      <c r="W111" s="3"/>
    </row>
    <row r="112" spans="2:23" ht="12.75">
      <c r="B112" s="3"/>
      <c r="C112" s="3"/>
      <c r="D112" s="3"/>
      <c r="E112" s="54"/>
      <c r="F112" s="3"/>
      <c r="G112" s="3"/>
      <c r="H112" s="3"/>
      <c r="I112" s="5"/>
      <c r="J112" s="5"/>
      <c r="K112" s="73"/>
      <c r="L112" s="73"/>
      <c r="M112" s="73"/>
      <c r="N112" s="20"/>
      <c r="O112" s="20"/>
      <c r="P112" s="20"/>
      <c r="Q112" s="20"/>
      <c r="R112" s="20"/>
      <c r="S112" s="20"/>
      <c r="T112" s="20"/>
      <c r="U112" s="20"/>
      <c r="V112" s="73"/>
      <c r="W112" s="3"/>
    </row>
    <row r="113" spans="2:23" ht="12.75">
      <c r="B113" s="3"/>
      <c r="C113" s="3"/>
      <c r="D113" s="3"/>
      <c r="E113" s="54"/>
      <c r="F113" s="3"/>
      <c r="G113" s="3"/>
      <c r="H113" s="3"/>
      <c r="I113" s="5"/>
      <c r="J113" s="5"/>
      <c r="K113" s="73"/>
      <c r="L113" s="73"/>
      <c r="M113" s="73"/>
      <c r="N113" s="20"/>
      <c r="O113" s="20"/>
      <c r="P113" s="20"/>
      <c r="Q113" s="20"/>
      <c r="R113" s="20"/>
      <c r="S113" s="20"/>
      <c r="T113" s="20"/>
      <c r="U113" s="20"/>
      <c r="V113" s="73"/>
      <c r="W113" s="3"/>
    </row>
    <row r="114" spans="2:23" ht="12.75">
      <c r="B114" s="3"/>
      <c r="C114" s="3"/>
      <c r="D114" s="3"/>
      <c r="E114" s="54"/>
      <c r="F114" s="3"/>
      <c r="G114" s="3"/>
      <c r="H114" s="3"/>
      <c r="I114" s="5"/>
      <c r="J114" s="5"/>
      <c r="K114" s="73"/>
      <c r="L114" s="73"/>
      <c r="M114" s="73"/>
      <c r="N114" s="20"/>
      <c r="O114" s="20"/>
      <c r="P114" s="20"/>
      <c r="Q114" s="20"/>
      <c r="R114" s="20"/>
      <c r="S114" s="20"/>
      <c r="T114" s="20"/>
      <c r="U114" s="20"/>
      <c r="V114" s="73"/>
      <c r="W114" s="3"/>
    </row>
    <row r="115" spans="2:23" ht="12.75">
      <c r="B115" s="3"/>
      <c r="C115" s="3"/>
      <c r="D115" s="3"/>
      <c r="E115" s="54"/>
      <c r="F115" s="3"/>
      <c r="G115" s="3"/>
      <c r="H115" s="3"/>
      <c r="I115" s="5"/>
      <c r="J115" s="5"/>
      <c r="K115" s="73"/>
      <c r="L115" s="73"/>
      <c r="M115" s="73"/>
      <c r="N115" s="20"/>
      <c r="O115" s="20"/>
      <c r="P115" s="20"/>
      <c r="Q115" s="20"/>
      <c r="R115" s="20"/>
      <c r="S115" s="20"/>
      <c r="T115" s="20"/>
      <c r="U115" s="20"/>
      <c r="V115" s="73"/>
      <c r="W115" s="3"/>
    </row>
    <row r="116" spans="2:23" ht="12.75">
      <c r="B116" s="3"/>
      <c r="C116" s="3"/>
      <c r="D116" s="3"/>
      <c r="E116" s="54"/>
      <c r="F116" s="3"/>
      <c r="G116" s="3"/>
      <c r="H116" s="3"/>
      <c r="I116" s="5"/>
      <c r="J116" s="5"/>
      <c r="K116" s="73"/>
      <c r="L116" s="73"/>
      <c r="M116" s="73"/>
      <c r="N116" s="20"/>
      <c r="O116" s="20"/>
      <c r="P116" s="20"/>
      <c r="Q116" s="20"/>
      <c r="R116" s="20"/>
      <c r="S116" s="20"/>
      <c r="T116" s="20"/>
      <c r="U116" s="20"/>
      <c r="V116" s="73"/>
      <c r="W116" s="3"/>
    </row>
    <row r="117" spans="2:23" ht="12.75">
      <c r="B117" s="3"/>
      <c r="C117" s="3"/>
      <c r="D117" s="3"/>
      <c r="E117" s="54"/>
      <c r="F117" s="3"/>
      <c r="G117" s="3"/>
      <c r="H117" s="3"/>
      <c r="I117" s="5"/>
      <c r="J117" s="5"/>
      <c r="K117" s="73"/>
      <c r="L117" s="73"/>
      <c r="M117" s="73"/>
      <c r="N117" s="20"/>
      <c r="O117" s="20"/>
      <c r="P117" s="20"/>
      <c r="Q117" s="20"/>
      <c r="R117" s="20"/>
      <c r="S117" s="20"/>
      <c r="T117" s="20"/>
      <c r="U117" s="20"/>
      <c r="V117" s="73"/>
      <c r="W117" s="3"/>
    </row>
    <row r="118" spans="3:22" ht="12.75">
      <c r="C118" s="84" t="s">
        <v>127</v>
      </c>
      <c r="D118" s="114"/>
      <c r="E118" s="115"/>
      <c r="F118" s="46"/>
      <c r="G118" s="46"/>
      <c r="H118" s="46"/>
      <c r="J118" s="9"/>
      <c r="K118" s="59"/>
      <c r="L118" s="59"/>
      <c r="M118" s="59"/>
      <c r="O118" s="84"/>
      <c r="P118" s="85"/>
      <c r="Q118" s="86"/>
      <c r="R118" s="86"/>
      <c r="S118" s="86"/>
      <c r="T118" s="86"/>
      <c r="U118" s="86"/>
      <c r="V118" s="59"/>
    </row>
    <row r="119" spans="3:22" ht="12.75">
      <c r="C119" s="68" t="s">
        <v>136</v>
      </c>
      <c r="D119" s="44"/>
      <c r="E119" s="68"/>
      <c r="F119" s="44"/>
      <c r="G119" s="44"/>
      <c r="H119" s="44"/>
      <c r="J119" s="9"/>
      <c r="K119" s="59"/>
      <c r="L119" s="59"/>
      <c r="M119" s="59"/>
      <c r="O119" s="87" t="s">
        <v>118</v>
      </c>
      <c r="P119" s="86"/>
      <c r="T119" s="20"/>
      <c r="U119" s="20"/>
      <c r="V119" s="59"/>
    </row>
    <row r="120" spans="3:22" ht="12.75">
      <c r="C120" s="69" t="s">
        <v>137</v>
      </c>
      <c r="D120" s="47"/>
      <c r="E120" s="69"/>
      <c r="F120" s="47"/>
      <c r="G120" s="47"/>
      <c r="H120" s="47"/>
      <c r="J120" s="9"/>
      <c r="K120" s="59"/>
      <c r="L120" s="59"/>
      <c r="M120" s="59"/>
      <c r="O120" s="86" t="s">
        <v>119</v>
      </c>
      <c r="T120" s="20"/>
      <c r="U120" s="20"/>
      <c r="V120" s="59"/>
    </row>
    <row r="121" spans="3:22" ht="12.75">
      <c r="C121" s="64" t="s">
        <v>138</v>
      </c>
      <c r="J121" s="9"/>
      <c r="K121" s="59"/>
      <c r="L121" s="59"/>
      <c r="M121" s="59"/>
      <c r="O121" s="77" t="s">
        <v>120</v>
      </c>
      <c r="T121" s="20"/>
      <c r="U121" s="20"/>
      <c r="V121" s="59"/>
    </row>
    <row r="122" spans="2:22" ht="12.75">
      <c r="B122" s="77"/>
      <c r="J122" s="9"/>
      <c r="K122" s="59"/>
      <c r="L122" s="59"/>
      <c r="M122" s="59"/>
      <c r="O122" s="77" t="s">
        <v>121</v>
      </c>
      <c r="T122" s="20"/>
      <c r="U122" s="20"/>
      <c r="V122" s="59"/>
    </row>
    <row r="123" spans="10:22" ht="12.75">
      <c r="J123" s="9"/>
      <c r="K123" s="59"/>
      <c r="L123" s="59"/>
      <c r="M123" s="59"/>
      <c r="T123" s="20"/>
      <c r="U123" s="20"/>
      <c r="V123" s="59"/>
    </row>
    <row r="124" spans="10:22" ht="12.75">
      <c r="J124" s="9"/>
      <c r="K124" s="59"/>
      <c r="L124" s="59"/>
      <c r="M124" s="59"/>
      <c r="N124" s="88"/>
      <c r="T124" s="20"/>
      <c r="U124" s="20"/>
      <c r="V124" s="59"/>
    </row>
    <row r="125" spans="10:22" ht="12.75">
      <c r="J125" s="9"/>
      <c r="K125" s="59"/>
      <c r="L125" s="59"/>
      <c r="M125" s="59"/>
      <c r="T125" s="20"/>
      <c r="U125" s="20"/>
      <c r="V125" s="59"/>
    </row>
    <row r="126" spans="10:22" ht="12.75">
      <c r="J126" s="9"/>
      <c r="K126" s="59"/>
      <c r="L126" s="59"/>
      <c r="M126" s="59"/>
      <c r="T126" s="20"/>
      <c r="U126" s="20"/>
      <c r="V126" s="59"/>
    </row>
    <row r="127" spans="10:22" ht="12.75">
      <c r="J127" s="9"/>
      <c r="K127" s="59"/>
      <c r="L127" s="59"/>
      <c r="M127" s="59"/>
      <c r="T127" s="20"/>
      <c r="U127" s="20"/>
      <c r="V127" s="59"/>
    </row>
    <row r="128" spans="10:22" ht="12.75">
      <c r="J128" s="9"/>
      <c r="K128" s="59"/>
      <c r="L128" s="59"/>
      <c r="M128" s="59"/>
      <c r="T128" s="20"/>
      <c r="U128" s="20"/>
      <c r="V128" s="59"/>
    </row>
    <row r="129" spans="10:22" ht="12.75">
      <c r="J129" s="9"/>
      <c r="K129" s="59"/>
      <c r="L129" s="59"/>
      <c r="M129" s="59"/>
      <c r="T129" s="20"/>
      <c r="U129" s="20"/>
      <c r="V129" s="59"/>
    </row>
    <row r="130" spans="10:22" ht="12.75">
      <c r="J130" s="9"/>
      <c r="K130" s="59"/>
      <c r="L130" s="59"/>
      <c r="M130" s="59"/>
      <c r="T130" s="20"/>
      <c r="U130" s="20"/>
      <c r="V130" s="59"/>
    </row>
    <row r="131" spans="10:22" ht="12.75">
      <c r="J131" s="9"/>
      <c r="K131" s="59"/>
      <c r="L131" s="59"/>
      <c r="M131" s="59"/>
      <c r="T131" s="20"/>
      <c r="U131" s="20"/>
      <c r="V131" s="59"/>
    </row>
    <row r="132" spans="10:22" ht="12.75">
      <c r="J132" s="9"/>
      <c r="K132" s="59"/>
      <c r="L132" s="59"/>
      <c r="M132" s="59"/>
      <c r="T132" s="20"/>
      <c r="U132" s="20"/>
      <c r="V132" s="59"/>
    </row>
    <row r="133" spans="10:22" ht="12.75">
      <c r="J133" s="9"/>
      <c r="K133" s="59"/>
      <c r="L133" s="59"/>
      <c r="M133" s="59"/>
      <c r="T133" s="20"/>
      <c r="U133" s="20"/>
      <c r="V133" s="59"/>
    </row>
    <row r="134" spans="10:22" ht="12.75">
      <c r="J134" s="9"/>
      <c r="K134" s="59"/>
      <c r="L134" s="59"/>
      <c r="M134" s="59"/>
      <c r="T134" s="20"/>
      <c r="U134" s="20"/>
      <c r="V134" s="59"/>
    </row>
    <row r="135" spans="10:22" ht="12.75">
      <c r="J135" s="9"/>
      <c r="K135" s="59"/>
      <c r="L135" s="59"/>
      <c r="M135" s="59"/>
      <c r="T135" s="20"/>
      <c r="U135" s="20"/>
      <c r="V135" s="59"/>
    </row>
    <row r="136" spans="10:22" ht="12.75">
      <c r="J136" s="9"/>
      <c r="K136" s="59"/>
      <c r="L136" s="59"/>
      <c r="M136" s="59"/>
      <c r="T136" s="20"/>
      <c r="U136" s="20"/>
      <c r="V136" s="59"/>
    </row>
    <row r="137" spans="10:22" ht="12.75">
      <c r="J137" s="9"/>
      <c r="K137" s="59"/>
      <c r="L137" s="59"/>
      <c r="M137" s="59"/>
      <c r="T137" s="20"/>
      <c r="U137" s="20"/>
      <c r="V137" s="59"/>
    </row>
    <row r="138" spans="10:22" ht="12.75">
      <c r="J138" s="48"/>
      <c r="K138" s="89"/>
      <c r="L138" s="89"/>
      <c r="M138" s="89"/>
      <c r="T138" s="20"/>
      <c r="U138" s="20"/>
      <c r="V138" s="89"/>
    </row>
    <row r="139" spans="10:22" ht="12.75">
      <c r="J139" s="48"/>
      <c r="K139" s="89"/>
      <c r="L139" s="89"/>
      <c r="M139" s="89"/>
      <c r="T139" s="20"/>
      <c r="U139" s="20"/>
      <c r="V139" s="89"/>
    </row>
    <row r="140" spans="10:22" ht="12.75">
      <c r="J140" s="48"/>
      <c r="K140" s="89"/>
      <c r="L140" s="89"/>
      <c r="M140" s="89"/>
      <c r="T140" s="20"/>
      <c r="U140" s="20"/>
      <c r="V140" s="89"/>
    </row>
    <row r="141" spans="10:22" ht="12.75">
      <c r="J141" s="48"/>
      <c r="K141" s="89"/>
      <c r="L141" s="89"/>
      <c r="M141" s="89"/>
      <c r="T141" s="20"/>
      <c r="U141" s="20"/>
      <c r="V141" s="89"/>
    </row>
    <row r="142" spans="10:22" ht="12.75">
      <c r="J142" s="48"/>
      <c r="K142" s="89"/>
      <c r="L142" s="89"/>
      <c r="M142" s="89"/>
      <c r="T142" s="20"/>
      <c r="U142" s="20"/>
      <c r="V142" s="89"/>
    </row>
    <row r="143" spans="10:22" ht="12.75">
      <c r="J143" s="48"/>
      <c r="K143" s="89"/>
      <c r="L143" s="89"/>
      <c r="M143" s="89"/>
      <c r="T143" s="20"/>
      <c r="U143" s="20"/>
      <c r="V143" s="89"/>
    </row>
    <row r="144" spans="10:22" ht="12.75">
      <c r="J144" s="48"/>
      <c r="K144" s="89"/>
      <c r="L144" s="89"/>
      <c r="M144" s="89"/>
      <c r="T144" s="20"/>
      <c r="U144" s="20"/>
      <c r="V144" s="89"/>
    </row>
    <row r="145" spans="10:22" ht="12.75">
      <c r="J145" s="48"/>
      <c r="K145" s="89"/>
      <c r="L145" s="89"/>
      <c r="M145" s="89"/>
      <c r="T145" s="20"/>
      <c r="U145" s="20"/>
      <c r="V145" s="89"/>
    </row>
    <row r="146" spans="10:22" ht="12.75">
      <c r="J146" s="48"/>
      <c r="K146" s="89"/>
      <c r="L146" s="89"/>
      <c r="M146" s="89"/>
      <c r="T146" s="20"/>
      <c r="U146" s="20"/>
      <c r="V146" s="89"/>
    </row>
    <row r="147" spans="10:22" ht="12.75">
      <c r="J147" s="48"/>
      <c r="K147" s="89"/>
      <c r="L147" s="89"/>
      <c r="M147" s="89"/>
      <c r="T147" s="20"/>
      <c r="U147" s="20"/>
      <c r="V147" s="89"/>
    </row>
    <row r="148" spans="10:22" ht="12.75">
      <c r="J148" s="48"/>
      <c r="K148" s="89"/>
      <c r="L148" s="89"/>
      <c r="M148" s="89"/>
      <c r="T148" s="20"/>
      <c r="U148" s="20"/>
      <c r="V148" s="89"/>
    </row>
    <row r="149" spans="10:22" ht="12.75">
      <c r="J149" s="1"/>
      <c r="K149" s="59"/>
      <c r="L149" s="59"/>
      <c r="M149" s="59"/>
      <c r="T149" s="20"/>
      <c r="U149" s="20"/>
      <c r="V149" s="59"/>
    </row>
    <row r="150" spans="10:22" ht="12.75">
      <c r="J150" s="1"/>
      <c r="K150" s="59"/>
      <c r="L150" s="59"/>
      <c r="M150" s="59"/>
      <c r="T150" s="20"/>
      <c r="U150" s="20"/>
      <c r="V150" s="59"/>
    </row>
    <row r="151" spans="10:23" ht="12.75">
      <c r="J151" s="1"/>
      <c r="K151" s="59"/>
      <c r="L151" s="59"/>
      <c r="M151" s="59"/>
      <c r="T151" s="20"/>
      <c r="U151" s="20"/>
      <c r="V151" s="59"/>
      <c r="W151" s="4" t="e">
        <f>LOWER(#REF!)</f>
        <v>#REF!</v>
      </c>
    </row>
    <row r="152" spans="10:22" ht="12.75">
      <c r="J152" s="48"/>
      <c r="K152" s="89"/>
      <c r="L152" s="89"/>
      <c r="M152" s="89"/>
      <c r="T152" s="20"/>
      <c r="U152" s="20"/>
      <c r="V152" s="89"/>
    </row>
    <row r="153" spans="10:22" ht="12.75">
      <c r="J153" s="48"/>
      <c r="K153" s="89"/>
      <c r="L153" s="89"/>
      <c r="M153" s="89"/>
      <c r="T153" s="20"/>
      <c r="U153" s="20"/>
      <c r="V153" s="89"/>
    </row>
    <row r="154" spans="10:22" ht="12.75">
      <c r="J154" s="48"/>
      <c r="K154" s="89"/>
      <c r="L154" s="89"/>
      <c r="M154" s="89"/>
      <c r="T154" s="20"/>
      <c r="U154" s="20"/>
      <c r="V154" s="89"/>
    </row>
    <row r="155" spans="10:22" ht="12.75">
      <c r="J155" s="48"/>
      <c r="K155" s="89"/>
      <c r="L155" s="89"/>
      <c r="M155" s="89"/>
      <c r="T155" s="20"/>
      <c r="U155" s="20"/>
      <c r="V155" s="89"/>
    </row>
    <row r="156" spans="10:22" ht="12.75">
      <c r="J156" s="48"/>
      <c r="K156" s="89"/>
      <c r="L156" s="89"/>
      <c r="M156" s="89"/>
      <c r="T156" s="20"/>
      <c r="U156" s="20"/>
      <c r="V156" s="89"/>
    </row>
    <row r="157" spans="10:22" ht="12.75">
      <c r="J157" s="48"/>
      <c r="K157" s="89"/>
      <c r="L157" s="89"/>
      <c r="M157" s="89"/>
      <c r="T157" s="20"/>
      <c r="U157" s="20"/>
      <c r="V157" s="89"/>
    </row>
    <row r="158" spans="10:22" ht="12.75">
      <c r="J158" s="48"/>
      <c r="K158" s="89"/>
      <c r="L158" s="89"/>
      <c r="M158" s="89"/>
      <c r="T158" s="20"/>
      <c r="U158" s="20"/>
      <c r="V158" s="89"/>
    </row>
    <row r="159" spans="10:22" ht="12.75">
      <c r="J159" s="48"/>
      <c r="K159" s="89"/>
      <c r="L159" s="89"/>
      <c r="M159" s="89"/>
      <c r="T159" s="20"/>
      <c r="U159" s="20"/>
      <c r="V159" s="89"/>
    </row>
    <row r="160" spans="10:22" ht="12.75">
      <c r="J160" s="48"/>
      <c r="K160" s="89"/>
      <c r="L160" s="89"/>
      <c r="M160" s="89"/>
      <c r="T160" s="20"/>
      <c r="U160" s="20"/>
      <c r="V160" s="89"/>
    </row>
    <row r="161" spans="10:22" ht="12.75">
      <c r="J161" s="45"/>
      <c r="K161" s="90"/>
      <c r="L161" s="90"/>
      <c r="M161" s="90"/>
      <c r="T161" s="20"/>
      <c r="U161" s="20"/>
      <c r="V161" s="90"/>
    </row>
    <row r="162" spans="10:22" ht="12.75">
      <c r="J162" s="49"/>
      <c r="K162" s="91"/>
      <c r="L162" s="91"/>
      <c r="M162" s="91"/>
      <c r="T162" s="20"/>
      <c r="U162" s="20"/>
      <c r="V162" s="91"/>
    </row>
    <row r="163" spans="10:22" ht="12.75">
      <c r="J163" s="50"/>
      <c r="K163" s="92"/>
      <c r="L163" s="92"/>
      <c r="M163" s="92"/>
      <c r="T163" s="20"/>
      <c r="U163" s="20"/>
      <c r="V163" s="92"/>
    </row>
    <row r="164" spans="10:22" ht="12.75">
      <c r="J164" s="48"/>
      <c r="K164" s="89"/>
      <c r="L164" s="89"/>
      <c r="M164" s="89"/>
      <c r="T164" s="20"/>
      <c r="U164" s="20"/>
      <c r="V164" s="89"/>
    </row>
    <row r="165" spans="10:22" ht="12.75">
      <c r="J165" s="48"/>
      <c r="K165" s="89"/>
      <c r="L165" s="89"/>
      <c r="M165" s="89"/>
      <c r="T165" s="20"/>
      <c r="U165" s="20"/>
      <c r="V165" s="89"/>
    </row>
    <row r="166" spans="10:22" ht="12.75">
      <c r="J166" s="48"/>
      <c r="K166" s="89"/>
      <c r="L166" s="89"/>
      <c r="M166" s="89"/>
      <c r="T166" s="20"/>
      <c r="U166" s="20"/>
      <c r="V166" s="89"/>
    </row>
    <row r="167" spans="10:22" ht="12.75">
      <c r="J167" s="48"/>
      <c r="K167" s="89"/>
      <c r="L167" s="89"/>
      <c r="M167" s="89"/>
      <c r="T167" s="20"/>
      <c r="U167" s="20"/>
      <c r="V167" s="89"/>
    </row>
    <row r="168" spans="20:21" ht="12.75">
      <c r="T168" s="20"/>
      <c r="U168" s="20"/>
    </row>
    <row r="169" spans="20:21" ht="12.75">
      <c r="T169" s="20"/>
      <c r="U169" s="20"/>
    </row>
    <row r="170" spans="20:21" ht="12.75">
      <c r="T170" s="20"/>
      <c r="U170" s="20"/>
    </row>
    <row r="171" spans="20:21" ht="12.75">
      <c r="T171" s="20"/>
      <c r="U171" s="20"/>
    </row>
    <row r="172" spans="20:21" ht="12.75">
      <c r="T172" s="20"/>
      <c r="U172" s="20"/>
    </row>
    <row r="173" spans="20:21" ht="12.75">
      <c r="T173" s="20"/>
      <c r="U173" s="20"/>
    </row>
    <row r="174" spans="20:21" ht="12.75">
      <c r="T174" s="20"/>
      <c r="U174" s="20"/>
    </row>
    <row r="175" spans="20:21" ht="12.75">
      <c r="T175" s="20"/>
      <c r="U175" s="20"/>
    </row>
    <row r="176" spans="20:21" ht="12.75">
      <c r="T176" s="20"/>
      <c r="U176" s="20"/>
    </row>
    <row r="183" spans="2:22" s="13" customFormat="1" ht="12.75">
      <c r="B183" s="4"/>
      <c r="C183" s="4"/>
      <c r="D183" s="4"/>
      <c r="E183" s="64"/>
      <c r="F183" s="4"/>
      <c r="G183" s="4"/>
      <c r="H183" s="4"/>
      <c r="I183" s="4"/>
      <c r="J183" s="4"/>
      <c r="K183" s="80"/>
      <c r="L183" s="80"/>
      <c r="M183" s="80"/>
      <c r="N183" s="77"/>
      <c r="O183" s="77"/>
      <c r="P183" s="77"/>
      <c r="Q183" s="77"/>
      <c r="R183" s="77"/>
      <c r="S183" s="77"/>
      <c r="T183" s="77"/>
      <c r="U183" s="77"/>
      <c r="V183" s="80"/>
    </row>
  </sheetData>
  <sheetProtection/>
  <mergeCells count="13">
    <mergeCell ref="B98:T98"/>
    <mergeCell ref="B69:T69"/>
    <mergeCell ref="B70:T70"/>
    <mergeCell ref="B71:T71"/>
    <mergeCell ref="B72:Q72"/>
    <mergeCell ref="B96:T96"/>
    <mergeCell ref="B97:T97"/>
    <mergeCell ref="B1:T1"/>
    <mergeCell ref="B2:T2"/>
    <mergeCell ref="B3:T3"/>
    <mergeCell ref="B4:T4"/>
    <mergeCell ref="B5:Q5"/>
    <mergeCell ref="B68:T68"/>
  </mergeCells>
  <printOptions horizontalCentered="1" verticalCentered="1"/>
  <pageMargins left="0.7480314960629921" right="0" top="0.3937007874015748" bottom="0.3937007874015748" header="0.5118110236220472" footer="0.5118110236220472"/>
  <pageSetup horizontalDpi="1200" verticalDpi="1200" orientation="landscape" paperSize="5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Gladys Patricia Duque Jaramillo</dc:creator>
  <cp:keywords/>
  <dc:description/>
  <cp:lastModifiedBy>Alid Maria Lindarte Rincon</cp:lastModifiedBy>
  <cp:lastPrinted>2019-03-29T19:14:46Z</cp:lastPrinted>
  <dcterms:created xsi:type="dcterms:W3CDTF">2018-06-06T21:32:55Z</dcterms:created>
  <dcterms:modified xsi:type="dcterms:W3CDTF">2019-03-29T23:30:58Z</dcterms:modified>
  <cp:category/>
  <cp:version/>
  <cp:contentType/>
  <cp:contentStatus/>
</cp:coreProperties>
</file>