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53" activeTab="0"/>
  </bookViews>
  <sheets>
    <sheet name=" " sheetId="1" r:id="rId1"/>
  </sheets>
  <definedNames>
    <definedName name="_xlnm.Print_Area" localSheetId="0">' '!$A$1:$Q$121</definedName>
  </definedNames>
  <calcPr fullCalcOnLoad="1"/>
</workbook>
</file>

<file path=xl/sharedStrings.xml><?xml version="1.0" encoding="utf-8"?>
<sst xmlns="http://schemas.openxmlformats.org/spreadsheetml/2006/main" count="195" uniqueCount="155">
  <si>
    <t>ACTIVO</t>
  </si>
  <si>
    <t>PASIVO</t>
  </si>
  <si>
    <t>código</t>
  </si>
  <si>
    <t>ACTIVO CORRIENTE</t>
  </si>
  <si>
    <t>PASIVO CORRIENTE</t>
  </si>
  <si>
    <t>Efectivo y equivalentes al efectivo</t>
  </si>
  <si>
    <t>Depósitos en instituciones financieras</t>
  </si>
  <si>
    <t>Equivalentes al efectivo</t>
  </si>
  <si>
    <t>Inversiones e instrumentos derivados</t>
  </si>
  <si>
    <t>Préstamos por pagar</t>
  </si>
  <si>
    <t>Inversiones de administracion de liquidez a valor de mercado (valor razonable) con cambios en el patrimonio (otro resultado integral).</t>
  </si>
  <si>
    <t>Inversiones de administracion de liquidez al costo</t>
  </si>
  <si>
    <t>Inversiones en controladas contabilizadas por el método de participación patrimonial</t>
  </si>
  <si>
    <t>Cuentas por pagar</t>
  </si>
  <si>
    <t>Adquisición de bienes y servicios nacionales</t>
  </si>
  <si>
    <t>Transferencias por pagar</t>
  </si>
  <si>
    <t>Cuentas por cobrar</t>
  </si>
  <si>
    <t>Recursos a favor de terceros</t>
  </si>
  <si>
    <t>Descuentos de nomina</t>
  </si>
  <si>
    <t>Subsidios asignados</t>
  </si>
  <si>
    <t>Retención en la fuente e impuesto de timbre</t>
  </si>
  <si>
    <t>Créditos judiciales</t>
  </si>
  <si>
    <t>Transferencias por cobrar</t>
  </si>
  <si>
    <t>Administración y prestacion de servicios de salud</t>
  </si>
  <si>
    <t>Otras cuentas por cobrar</t>
  </si>
  <si>
    <t>Otras cuentas por pagar</t>
  </si>
  <si>
    <t>Deterioro acumulado de cuentas por cobrar (cr)</t>
  </si>
  <si>
    <t>Avances y anticipos entregados</t>
  </si>
  <si>
    <t>Beneficios a los empleados</t>
  </si>
  <si>
    <t>Beneficios a los empleados a corto plazo</t>
  </si>
  <si>
    <t>Recursos entregados en administracion</t>
  </si>
  <si>
    <t>Beneficios a los empleados a largo plazo</t>
  </si>
  <si>
    <t>Derechos en fideicomiso</t>
  </si>
  <si>
    <t>Beneficios posempleo - pensiones</t>
  </si>
  <si>
    <t>Activos intangibles</t>
  </si>
  <si>
    <t>Otros beneficios posempleo</t>
  </si>
  <si>
    <t>Amortización acumulada de activos intangibles (cr)</t>
  </si>
  <si>
    <t xml:space="preserve">Provisiones </t>
  </si>
  <si>
    <t>Litigios y demandas</t>
  </si>
  <si>
    <t>Provisiones Diversas</t>
  </si>
  <si>
    <t>ACTIVO NO CORRIENTE</t>
  </si>
  <si>
    <t>Otros pasivos</t>
  </si>
  <si>
    <t>Avances y anticipos recibidos</t>
  </si>
  <si>
    <t>Recursos recibidos en administracion</t>
  </si>
  <si>
    <t>Depósitos recibidos en garantia</t>
  </si>
  <si>
    <t>Ingresos recibidos por anticipado</t>
  </si>
  <si>
    <t>PASIVO NO CORRIENTE</t>
  </si>
  <si>
    <t>Financiamiento interno de largo plazo</t>
  </si>
  <si>
    <t>Propiedades, planta y equipo</t>
  </si>
  <si>
    <t>Terrenos</t>
  </si>
  <si>
    <t>Construcciones en curso</t>
  </si>
  <si>
    <t>Bienes muebles en bodega</t>
  </si>
  <si>
    <t>Propiedades, planta y equipo no explotados</t>
  </si>
  <si>
    <t>Edificaciones</t>
  </si>
  <si>
    <t>Plantas, ductos y tuneles</t>
  </si>
  <si>
    <t>Redes, lineas y cables</t>
  </si>
  <si>
    <t>Maquinaria y equipo</t>
  </si>
  <si>
    <t>Equipo medico y cientifico</t>
  </si>
  <si>
    <t>Muebles, enseres y equipo de oficina</t>
  </si>
  <si>
    <t>Equipos de comunicacion y computacion</t>
  </si>
  <si>
    <t>Equipos de transporte, traccion y elevacion</t>
  </si>
  <si>
    <t>Equipos de comedor, cocina, despensa y hoteleria</t>
  </si>
  <si>
    <t>Bienes de arte y cultura</t>
  </si>
  <si>
    <t>Depreciación acumulada de propiedades, planta y equipo (cr)</t>
  </si>
  <si>
    <t>TOTAL PASIVO</t>
  </si>
  <si>
    <t>Bienes de uso Público en servicio</t>
  </si>
  <si>
    <t>Bienes históricos y culturales</t>
  </si>
  <si>
    <t>Otros activos</t>
  </si>
  <si>
    <t>Plan de activos para beneficios posempleo</t>
  </si>
  <si>
    <t>PATRIMONIO</t>
  </si>
  <si>
    <t>Depósitos entregados en garantia</t>
  </si>
  <si>
    <t>Capital fiscal</t>
  </si>
  <si>
    <t>Impactos por la transicion al nuevo marco de regulacion</t>
  </si>
  <si>
    <t>Ganancias o perdidas por la aplicacion del metodo de participacion</t>
  </si>
  <si>
    <t>TOTAL PATRIMONIO</t>
  </si>
  <si>
    <t>TOTAL ACTIVO</t>
  </si>
  <si>
    <t>CUENTAS DE ORDEN DEUDORAS</t>
  </si>
  <si>
    <t>TOTAL PASIVO Y PATRIMONIO</t>
  </si>
  <si>
    <t>Activos contingentes</t>
  </si>
  <si>
    <t>Litigios y mecanismos alternativos de solución de conflictos</t>
  </si>
  <si>
    <t>Otros activos contingentes</t>
  </si>
  <si>
    <t>CUENTAS DE ORDEN ACREEDORAS</t>
  </si>
  <si>
    <t>Deudoras de control</t>
  </si>
  <si>
    <t>Pasivos contingentes</t>
  </si>
  <si>
    <t>Bienes y derechos retirados</t>
  </si>
  <si>
    <t>responsabilidades en proceso</t>
  </si>
  <si>
    <t>Otros pasivos contingentes</t>
  </si>
  <si>
    <t>Otras cuentas deudoras de control</t>
  </si>
  <si>
    <t>Acreedoras por contra (DB)</t>
  </si>
  <si>
    <t>Deudoras por contra (CR)</t>
  </si>
  <si>
    <t>Pasivos contingentes por contra.</t>
  </si>
  <si>
    <t>Activos contingentes por contra (cr)</t>
  </si>
  <si>
    <t>Deudoras de control por contra.(cr)</t>
  </si>
  <si>
    <t>Recursos Administrados en Nombre de Terceros</t>
  </si>
  <si>
    <t>Acreedoras de Control</t>
  </si>
  <si>
    <t>Préstamos por Recibir</t>
  </si>
  <si>
    <t>Saneamiento Contable Articulo 355 Ley 1819 de 2016</t>
  </si>
  <si>
    <t>Otras Cuentas Acreedoras de Control</t>
  </si>
  <si>
    <t>Acreedoras de Control por Contra (DB)</t>
  </si>
  <si>
    <t>Impuestos, retención en la fuente y anticipos de impuestos</t>
  </si>
  <si>
    <t>Contribuciones, tasas e Ingresos no tributarios</t>
  </si>
  <si>
    <t xml:space="preserve">Bienes de uso Público en construcción </t>
  </si>
  <si>
    <t>Efectivo de uso restringido</t>
  </si>
  <si>
    <t>ESTADO DE SITUACIÓN FINANCIERA</t>
  </si>
  <si>
    <t>Depreciación acumulada bienes de uso público</t>
  </si>
  <si>
    <t>Resultado del ejercicio</t>
  </si>
  <si>
    <t>Caja</t>
  </si>
  <si>
    <t>Anticipos, retenciones y saldos a favor por impuestos y contribuciones</t>
  </si>
  <si>
    <t>Resultados ejercicios anteriores</t>
  </si>
  <si>
    <t>(Cifras en miles de pesos colombianos)</t>
  </si>
  <si>
    <t>ALID MARIA LINDARTE RINCON</t>
  </si>
  <si>
    <t>Contador Público</t>
  </si>
  <si>
    <t>27.705.665 de El Carmen (N.S.)</t>
  </si>
  <si>
    <t>T.P.  67385-T</t>
  </si>
  <si>
    <t>Variación</t>
  </si>
  <si>
    <t>%</t>
  </si>
  <si>
    <t>$</t>
  </si>
  <si>
    <t>Subvenciones por pagar</t>
  </si>
  <si>
    <t>Propiedad, Planta y equipo en mantenimiento</t>
  </si>
  <si>
    <t xml:space="preserve">      </t>
  </si>
  <si>
    <t>Materiales</t>
  </si>
  <si>
    <t>Ganancias o perdidas por planes de Beneficios a los Empleados</t>
  </si>
  <si>
    <t>Bienes entregados a terceros</t>
  </si>
  <si>
    <t>MUNICIPIO DE BUCARAMANGA - ADMINISTRACION CENTRAL</t>
  </si>
  <si>
    <t>NOTA</t>
  </si>
  <si>
    <t>Bienes de Uso Público e históricos y culturales</t>
  </si>
  <si>
    <t>Particip.</t>
  </si>
  <si>
    <t>Impuestos, Contribuciones y Tasas</t>
  </si>
  <si>
    <t>Retenciones y Anticipos de impuestos</t>
  </si>
  <si>
    <t>Bienes y Servicios pagados por anticipado</t>
  </si>
  <si>
    <t>Impuesto al valor agregado IVA</t>
  </si>
  <si>
    <t>Bonos Pensionales</t>
  </si>
  <si>
    <t>Patrimonio de las entidades de Gobierno</t>
  </si>
  <si>
    <t>Nota   8</t>
  </si>
  <si>
    <t>Nota   7</t>
  </si>
  <si>
    <t>Nota   9</t>
  </si>
  <si>
    <t>Nota   12</t>
  </si>
  <si>
    <t>Nota   10</t>
  </si>
  <si>
    <t>Nota   11</t>
  </si>
  <si>
    <r>
      <rPr>
        <sz val="10"/>
        <rFont val="Arial"/>
        <family val="2"/>
      </rPr>
      <t>Nombre</t>
    </r>
    <r>
      <rPr>
        <b/>
        <sz val="10"/>
        <rFont val="Arial"/>
        <family val="2"/>
      </rPr>
      <t xml:space="preserve">     JUAN CARLOS CARDENAS REY</t>
    </r>
  </si>
  <si>
    <t xml:space="preserve">                   Alcalde de Bucaramanga</t>
  </si>
  <si>
    <t xml:space="preserve">C.C.           91.230.309 de Bucaramanga (S.S.)                         </t>
  </si>
  <si>
    <t>Nota   6</t>
  </si>
  <si>
    <t>Nota   14</t>
  </si>
  <si>
    <t>Nota   15</t>
  </si>
  <si>
    <t>Nota   16</t>
  </si>
  <si>
    <t>Nota   13</t>
  </si>
  <si>
    <t>Nota   18</t>
  </si>
  <si>
    <t>Nota   19</t>
  </si>
  <si>
    <t>Nota   17</t>
  </si>
  <si>
    <t>Activos Diferidos</t>
  </si>
  <si>
    <t>A 30 DE SEPTIEMBRE DE 2020 - 2019</t>
  </si>
  <si>
    <r>
      <rPr>
        <sz val="10"/>
        <rFont val="Arial"/>
        <family val="2"/>
      </rPr>
      <t>Nombre</t>
    </r>
    <r>
      <rPr>
        <b/>
        <sz val="10"/>
        <rFont val="Arial"/>
        <family val="2"/>
      </rPr>
      <t xml:space="preserve">     NAYARIN SAHARAY ROJAS TELLEZ</t>
    </r>
  </si>
  <si>
    <t xml:space="preserve">                   Secretaria de Hacienda</t>
  </si>
  <si>
    <t>C.C.          1.069.713.529 de Fusagasugá (Cund)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</si>
</sst>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/mm/yyyy;@"/>
    <numFmt numFmtId="179" formatCode="_-* #,##0.00\ _€_-;\-* #,##0.00\ _€_-;_-* &quot;-&quot;??\ _€_-;_-@_-"/>
    <numFmt numFmtId="180" formatCode="#,##0.0_);\(#,##0.0\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* #,##0_-;\-* #,##0_-;_-* &quot;-&quot;??_-;_-@_-"/>
    <numFmt numFmtId="186" formatCode="_-* #,##0\ _€_-;\-* #,##0\ _€_-;_-* &quot;-&quot;??\ _€_-;_-@_-"/>
    <numFmt numFmtId="187" formatCode="#,##0.000_);\(#,##0.000\)"/>
    <numFmt numFmtId="188" formatCode="#,##0.0000_);\(#,##0.0000\)"/>
    <numFmt numFmtId="189" formatCode="#,##0.00000_);\(#,##0.00000\)"/>
    <numFmt numFmtId="190" formatCode="0.0%"/>
    <numFmt numFmtId="191" formatCode="0.0"/>
    <numFmt numFmtId="192" formatCode="0.000%"/>
    <numFmt numFmtId="193" formatCode="0.0000%"/>
    <numFmt numFmtId="194" formatCode="#,##0;\(#,##0\)"/>
    <numFmt numFmtId="195" formatCode="#,##0.0;\-#,##0.0"/>
    <numFmt numFmtId="196" formatCode="#,##0.000;\-#,##0.000"/>
    <numFmt numFmtId="197" formatCode="#,##0.0000;\-#,##0.0000"/>
    <numFmt numFmtId="198" formatCode="#,##0.00000;\-#,##0.00000"/>
  </numFmts>
  <fonts count="5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b/>
      <sz val="9"/>
      <color indexed="8"/>
      <name val="Arial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9"/>
      <color theme="1"/>
      <name val="Arial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51" fillId="0" borderId="0" xfId="55" applyFont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52" fillId="0" borderId="0" xfId="55" applyFont="1" applyBorder="1">
      <alignment/>
      <protection/>
    </xf>
    <xf numFmtId="178" fontId="52" fillId="0" borderId="0" xfId="55" applyNumberFormat="1" applyFont="1" applyFill="1" applyBorder="1" applyAlignment="1">
      <alignment horizontal="center" vertical="center"/>
      <protection/>
    </xf>
    <xf numFmtId="0" fontId="51" fillId="0" borderId="0" xfId="55" applyFont="1" applyFill="1" applyBorder="1">
      <alignment/>
      <protection/>
    </xf>
    <xf numFmtId="0" fontId="51" fillId="0" borderId="0" xfId="55" applyFont="1" applyFill="1" applyBorder="1" applyAlignment="1">
      <alignment horizontal="center"/>
      <protection/>
    </xf>
    <xf numFmtId="0" fontId="52" fillId="0" borderId="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>
      <alignment/>
      <protection/>
    </xf>
    <xf numFmtId="37" fontId="52" fillId="33" borderId="0" xfId="56" applyNumberFormat="1" applyFont="1" applyFill="1" applyBorder="1">
      <alignment/>
      <protection/>
    </xf>
    <xf numFmtId="0" fontId="52" fillId="0" borderId="0" xfId="55" applyFont="1" applyBorder="1" applyAlignment="1">
      <alignment horizontal="right"/>
      <protection/>
    </xf>
    <xf numFmtId="37" fontId="52" fillId="0" borderId="0" xfId="56" applyNumberFormat="1" applyFont="1" applyFill="1" applyBorder="1">
      <alignment/>
      <protection/>
    </xf>
    <xf numFmtId="0" fontId="51" fillId="0" borderId="0" xfId="55" applyFont="1" applyBorder="1" applyAlignment="1">
      <alignment horizontal="right"/>
      <protection/>
    </xf>
    <xf numFmtId="37" fontId="51" fillId="0" borderId="0" xfId="56" applyNumberFormat="1" applyFont="1" applyFill="1" applyBorder="1">
      <alignment/>
      <protection/>
    </xf>
    <xf numFmtId="37" fontId="52" fillId="0" borderId="0" xfId="55" applyNumberFormat="1" applyFont="1" applyFill="1" applyBorder="1">
      <alignment/>
      <protection/>
    </xf>
    <xf numFmtId="0" fontId="2" fillId="0" borderId="0" xfId="55" applyFont="1" applyFill="1" applyBorder="1">
      <alignment/>
      <protection/>
    </xf>
    <xf numFmtId="37" fontId="51" fillId="0" borderId="0" xfId="51" applyNumberFormat="1" applyFont="1" applyFill="1" applyBorder="1" applyAlignment="1">
      <alignment/>
    </xf>
    <xf numFmtId="0" fontId="51" fillId="0" borderId="0" xfId="55" applyFont="1" applyFill="1" applyBorder="1" applyAlignment="1">
      <alignment wrapText="1"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 applyFill="1" applyBorder="1" applyAlignment="1">
      <alignment horizontal="center"/>
      <protection/>
    </xf>
    <xf numFmtId="37" fontId="2" fillId="0" borderId="0" xfId="56" applyNumberFormat="1" applyFont="1" applyFill="1" applyBorder="1">
      <alignment/>
      <protection/>
    </xf>
    <xf numFmtId="0" fontId="2" fillId="0" borderId="0" xfId="55" applyFont="1" applyFill="1" applyBorder="1" applyAlignment="1">
      <alignment wrapText="1"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right"/>
      <protection/>
    </xf>
    <xf numFmtId="37" fontId="3" fillId="0" borderId="0" xfId="56" applyNumberFormat="1" applyFont="1" applyFill="1" applyBorder="1">
      <alignment/>
      <protection/>
    </xf>
    <xf numFmtId="0" fontId="51" fillId="34" borderId="0" xfId="55" applyFont="1" applyFill="1" applyBorder="1">
      <alignment/>
      <protection/>
    </xf>
    <xf numFmtId="37" fontId="51" fillId="34" borderId="0" xfId="51" applyNumberFormat="1" applyFont="1" applyFill="1" applyBorder="1" applyAlignment="1">
      <alignment/>
    </xf>
    <xf numFmtId="0" fontId="53" fillId="0" borderId="0" xfId="0" applyFont="1" applyAlignment="1">
      <alignment/>
    </xf>
    <xf numFmtId="0" fontId="52" fillId="0" borderId="0" xfId="56" applyFont="1" applyFill="1" applyBorder="1">
      <alignment/>
      <protection/>
    </xf>
    <xf numFmtId="0" fontId="51" fillId="0" borderId="0" xfId="56" applyFont="1" applyFill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52" fillId="0" borderId="0" xfId="56" applyFont="1" applyBorder="1" applyAlignment="1">
      <alignment horizontal="right"/>
      <protection/>
    </xf>
    <xf numFmtId="0" fontId="51" fillId="0" borderId="0" xfId="56" applyFont="1" applyBorder="1" applyAlignment="1">
      <alignment horizontal="right"/>
      <protection/>
    </xf>
    <xf numFmtId="0" fontId="3" fillId="0" borderId="0" xfId="57" applyFont="1" applyBorder="1" applyAlignment="1" applyProtection="1">
      <alignment horizontal="left"/>
      <protection/>
    </xf>
    <xf numFmtId="0" fontId="2" fillId="35" borderId="0" xfId="57" applyFont="1" applyFill="1" applyBorder="1" applyProtection="1">
      <alignment/>
      <protection/>
    </xf>
    <xf numFmtId="0" fontId="2" fillId="0" borderId="0" xfId="57" applyFont="1" applyBorder="1" applyAlignment="1" applyProtection="1">
      <alignment horizontal="left"/>
      <protection/>
    </xf>
    <xf numFmtId="37" fontId="51" fillId="34" borderId="0" xfId="56" applyNumberFormat="1" applyFont="1" applyFill="1" applyBorder="1">
      <alignment/>
      <protection/>
    </xf>
    <xf numFmtId="37" fontId="2" fillId="34" borderId="0" xfId="56" applyNumberFormat="1" applyFont="1" applyFill="1" applyBorder="1">
      <alignment/>
      <protection/>
    </xf>
    <xf numFmtId="0" fontId="2" fillId="34" borderId="0" xfId="55" applyFont="1" applyFill="1" applyBorder="1">
      <alignment/>
      <protection/>
    </xf>
    <xf numFmtId="37" fontId="54" fillId="0" borderId="0" xfId="0" applyNumberFormat="1" applyFont="1" applyAlignment="1">
      <alignment/>
    </xf>
    <xf numFmtId="37" fontId="52" fillId="34" borderId="0" xfId="56" applyNumberFormat="1" applyFont="1" applyFill="1" applyBorder="1">
      <alignment/>
      <protection/>
    </xf>
    <xf numFmtId="0" fontId="52" fillId="34" borderId="0" xfId="55" applyFont="1" applyFill="1" applyBorder="1">
      <alignment/>
      <protection/>
    </xf>
    <xf numFmtId="10" fontId="53" fillId="0" borderId="0" xfId="0" applyNumberFormat="1" applyFont="1" applyBorder="1" applyAlignment="1">
      <alignment/>
    </xf>
    <xf numFmtId="10" fontId="51" fillId="0" borderId="0" xfId="55" applyNumberFormat="1" applyFont="1" applyFill="1" applyBorder="1">
      <alignment/>
      <protection/>
    </xf>
    <xf numFmtId="10" fontId="4" fillId="34" borderId="0" xfId="55" applyNumberFormat="1" applyFont="1" applyFill="1" applyAlignment="1">
      <alignment horizontal="center"/>
      <protection/>
    </xf>
    <xf numFmtId="10" fontId="55" fillId="34" borderId="0" xfId="55" applyNumberFormat="1" applyFont="1" applyFill="1" applyAlignment="1">
      <alignment horizontal="center"/>
      <protection/>
    </xf>
    <xf numFmtId="37" fontId="2" fillId="0" borderId="0" xfId="55" applyNumberFormat="1" applyFont="1">
      <alignment/>
      <protection/>
    </xf>
    <xf numFmtId="0" fontId="52" fillId="34" borderId="0" xfId="55" applyFont="1" applyFill="1" applyBorder="1" applyAlignment="1">
      <alignment horizontal="center"/>
      <protection/>
    </xf>
    <xf numFmtId="0" fontId="2" fillId="34" borderId="0" xfId="55" applyFont="1" applyFill="1">
      <alignment/>
      <protection/>
    </xf>
    <xf numFmtId="0" fontId="51" fillId="34" borderId="0" xfId="56" applyFont="1" applyFill="1" applyBorder="1">
      <alignment/>
      <protection/>
    </xf>
    <xf numFmtId="0" fontId="2" fillId="34" borderId="0" xfId="56" applyFont="1" applyFill="1" applyBorder="1">
      <alignment/>
      <protection/>
    </xf>
    <xf numFmtId="0" fontId="3" fillId="34" borderId="0" xfId="57" applyFont="1" applyFill="1" applyBorder="1" applyAlignment="1" applyProtection="1">
      <alignment horizontal="left"/>
      <protection/>
    </xf>
    <xf numFmtId="0" fontId="2" fillId="34" borderId="0" xfId="57" applyFont="1" applyFill="1" applyBorder="1" applyAlignment="1" applyProtection="1">
      <alignment horizontal="left"/>
      <protection/>
    </xf>
    <xf numFmtId="10" fontId="4" fillId="0" borderId="0" xfId="55" applyNumberFormat="1" applyFont="1" applyFill="1" applyAlignment="1">
      <alignment horizontal="center"/>
      <protection/>
    </xf>
    <xf numFmtId="10" fontId="55" fillId="0" borderId="0" xfId="55" applyNumberFormat="1" applyFont="1" applyFill="1" applyAlignment="1">
      <alignment horizontal="center"/>
      <protection/>
    </xf>
    <xf numFmtId="10" fontId="53" fillId="0" borderId="0" xfId="0" applyNumberFormat="1" applyFont="1" applyFill="1" applyBorder="1" applyAlignment="1">
      <alignment/>
    </xf>
    <xf numFmtId="0" fontId="52" fillId="0" borderId="0" xfId="55" applyFont="1" applyFill="1" applyBorder="1" applyAlignment="1">
      <alignment horizontal="right"/>
      <protection/>
    </xf>
    <xf numFmtId="0" fontId="2" fillId="0" borderId="0" xfId="55" applyFont="1" applyFill="1">
      <alignment/>
      <protection/>
    </xf>
    <xf numFmtId="3" fontId="3" fillId="0" borderId="0" xfId="55" applyNumberFormat="1" applyFont="1" applyFill="1">
      <alignment/>
      <protection/>
    </xf>
    <xf numFmtId="3" fontId="2" fillId="0" borderId="0" xfId="55" applyNumberFormat="1" applyFont="1" applyFill="1">
      <alignment/>
      <protection/>
    </xf>
    <xf numFmtId="10" fontId="2" fillId="0" borderId="0" xfId="55" applyNumberFormat="1" applyFont="1" applyFill="1">
      <alignment/>
      <protection/>
    </xf>
    <xf numFmtId="0" fontId="2" fillId="0" borderId="0" xfId="55" applyFont="1" applyFill="1" applyBorder="1" applyAlignment="1">
      <alignment/>
      <protection/>
    </xf>
    <xf numFmtId="0" fontId="51" fillId="0" borderId="0" xfId="55" applyFont="1" applyFill="1" applyBorder="1" applyAlignment="1">
      <alignment horizontal="right"/>
      <protection/>
    </xf>
    <xf numFmtId="0" fontId="2" fillId="0" borderId="1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left"/>
      <protection/>
    </xf>
    <xf numFmtId="0" fontId="3" fillId="0" borderId="0" xfId="55" applyFont="1" applyFill="1">
      <alignment/>
      <protection/>
    </xf>
    <xf numFmtId="10" fontId="51" fillId="0" borderId="0" xfId="55" applyNumberFormat="1" applyFont="1" applyFill="1">
      <alignment/>
      <protection/>
    </xf>
    <xf numFmtId="10" fontId="2" fillId="0" borderId="0" xfId="57" applyNumberFormat="1" applyFont="1" applyFill="1" applyBorder="1" applyAlignment="1" applyProtection="1">
      <alignment horizontal="right"/>
      <protection/>
    </xf>
    <xf numFmtId="10" fontId="3" fillId="0" borderId="0" xfId="57" applyNumberFormat="1" applyFont="1" applyFill="1" applyAlignment="1" applyProtection="1">
      <alignment horizontal="right"/>
      <protection/>
    </xf>
    <xf numFmtId="10" fontId="2" fillId="0" borderId="0" xfId="57" applyNumberFormat="1" applyFont="1" applyFill="1" applyAlignment="1" applyProtection="1">
      <alignment horizontal="right"/>
      <protection/>
    </xf>
    <xf numFmtId="37" fontId="2" fillId="34" borderId="0" xfId="55" applyNumberFormat="1" applyFont="1" applyFill="1">
      <alignment/>
      <protection/>
    </xf>
    <xf numFmtId="0" fontId="51" fillId="34" borderId="0" xfId="55" applyFont="1" applyFill="1" applyBorder="1" applyAlignment="1">
      <alignment horizontal="right"/>
      <protection/>
    </xf>
    <xf numFmtId="3" fontId="2" fillId="34" borderId="0" xfId="55" applyNumberFormat="1" applyFont="1" applyFill="1">
      <alignment/>
      <protection/>
    </xf>
    <xf numFmtId="10" fontId="53" fillId="34" borderId="0" xfId="0" applyNumberFormat="1" applyFont="1" applyFill="1" applyBorder="1" applyAlignment="1">
      <alignment/>
    </xf>
    <xf numFmtId="37" fontId="52" fillId="33" borderId="0" xfId="56" applyNumberFormat="1" applyFont="1" applyFill="1" applyBorder="1" applyAlignment="1">
      <alignment horizontal="center"/>
      <protection/>
    </xf>
    <xf numFmtId="9" fontId="2" fillId="0" borderId="0" xfId="59" applyFont="1" applyBorder="1" applyAlignment="1">
      <alignment/>
    </xf>
    <xf numFmtId="3" fontId="3" fillId="34" borderId="0" xfId="55" applyNumberFormat="1" applyFont="1" applyFill="1">
      <alignment/>
      <protection/>
    </xf>
    <xf numFmtId="10" fontId="2" fillId="34" borderId="0" xfId="55" applyNumberFormat="1" applyFont="1" applyFill="1">
      <alignment/>
      <protection/>
    </xf>
    <xf numFmtId="10" fontId="51" fillId="34" borderId="0" xfId="55" applyNumberFormat="1" applyFont="1" applyFill="1" applyBorder="1">
      <alignment/>
      <protection/>
    </xf>
    <xf numFmtId="0" fontId="2" fillId="0" borderId="10" xfId="55" applyFont="1" applyBorder="1">
      <alignment/>
      <protection/>
    </xf>
    <xf numFmtId="0" fontId="2" fillId="34" borderId="10" xfId="57" applyFont="1" applyFill="1" applyBorder="1" applyProtection="1">
      <alignment/>
      <protection/>
    </xf>
    <xf numFmtId="0" fontId="51" fillId="0" borderId="0" xfId="0" applyFont="1" applyBorder="1" applyAlignment="1">
      <alignment/>
    </xf>
    <xf numFmtId="10" fontId="52" fillId="34" borderId="0" xfId="0" applyNumberFormat="1" applyFont="1" applyFill="1" applyBorder="1" applyAlignment="1">
      <alignment/>
    </xf>
    <xf numFmtId="10" fontId="51" fillId="0" borderId="0" xfId="0" applyNumberFormat="1" applyFont="1" applyFill="1" applyBorder="1" applyAlignment="1">
      <alignment/>
    </xf>
    <xf numFmtId="10" fontId="51" fillId="34" borderId="0" xfId="0" applyNumberFormat="1" applyFont="1" applyFill="1" applyBorder="1" applyAlignment="1">
      <alignment/>
    </xf>
    <xf numFmtId="190" fontId="51" fillId="34" borderId="0" xfId="0" applyNumberFormat="1" applyFont="1" applyFill="1" applyBorder="1" applyAlignment="1">
      <alignment/>
    </xf>
    <xf numFmtId="10" fontId="52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1" fillId="34" borderId="0" xfId="0" applyFont="1" applyFill="1" applyBorder="1" applyAlignment="1">
      <alignment/>
    </xf>
    <xf numFmtId="2" fontId="2" fillId="0" borderId="0" xfId="55" applyNumberFormat="1" applyFont="1">
      <alignment/>
      <protection/>
    </xf>
    <xf numFmtId="43" fontId="2" fillId="0" borderId="0" xfId="49" applyFont="1" applyAlignment="1">
      <alignment/>
    </xf>
    <xf numFmtId="43" fontId="2" fillId="0" borderId="0" xfId="49" applyFont="1" applyFill="1" applyAlignment="1">
      <alignment/>
    </xf>
    <xf numFmtId="2" fontId="52" fillId="0" borderId="0" xfId="55" applyNumberFormat="1" applyFont="1" applyFill="1" applyBorder="1" applyAlignment="1">
      <alignment horizontal="center"/>
      <protection/>
    </xf>
    <xf numFmtId="171" fontId="52" fillId="0" borderId="0" xfId="55" applyNumberFormat="1" applyFont="1" applyFill="1" applyBorder="1">
      <alignment/>
      <protection/>
    </xf>
    <xf numFmtId="0" fontId="5" fillId="34" borderId="0" xfId="55" applyFont="1" applyFill="1" applyBorder="1">
      <alignment/>
      <protection/>
    </xf>
    <xf numFmtId="0" fontId="6" fillId="34" borderId="0" xfId="55" applyFont="1" applyFill="1" applyBorder="1">
      <alignment/>
      <protection/>
    </xf>
    <xf numFmtId="10" fontId="52" fillId="33" borderId="0" xfId="59" applyNumberFormat="1" applyFont="1" applyFill="1" applyBorder="1" applyAlignment="1">
      <alignment/>
    </xf>
    <xf numFmtId="194" fontId="51" fillId="34" borderId="0" xfId="55" applyNumberFormat="1" applyFont="1" applyFill="1" applyBorder="1">
      <alignment/>
      <protection/>
    </xf>
    <xf numFmtId="194" fontId="52" fillId="34" borderId="0" xfId="55" applyNumberFormat="1" applyFont="1" applyFill="1" applyBorder="1">
      <alignment/>
      <protection/>
    </xf>
    <xf numFmtId="0" fontId="52" fillId="34" borderId="0" xfId="55" applyFont="1" applyFill="1" applyBorder="1" applyAlignment="1">
      <alignment horizontal="right"/>
      <protection/>
    </xf>
    <xf numFmtId="0" fontId="2" fillId="0" borderId="0" xfId="55" applyFont="1" applyBorder="1" applyAlignment="1">
      <alignment horizontal="right" vertical="top"/>
      <protection/>
    </xf>
    <xf numFmtId="0" fontId="52" fillId="34" borderId="0" xfId="55" applyFont="1" applyFill="1" applyBorder="1" applyAlignment="1">
      <alignment horizontal="right" vertical="top"/>
      <protection/>
    </xf>
    <xf numFmtId="37" fontId="2" fillId="0" borderId="0" xfId="56" applyNumberFormat="1" applyFont="1" applyFill="1" applyBorder="1" applyAlignment="1">
      <alignment vertical="top"/>
      <protection/>
    </xf>
    <xf numFmtId="10" fontId="51" fillId="34" borderId="0" xfId="0" applyNumberFormat="1" applyFont="1" applyFill="1" applyBorder="1" applyAlignment="1">
      <alignment vertical="top"/>
    </xf>
    <xf numFmtId="0" fontId="2" fillId="0" borderId="0" xfId="55" applyFont="1" applyFill="1" applyBorder="1" applyAlignment="1">
      <alignment vertical="top" wrapText="1"/>
      <protection/>
    </xf>
    <xf numFmtId="0" fontId="2" fillId="0" borderId="0" xfId="55" applyFont="1" applyFill="1" applyBorder="1" applyAlignment="1">
      <alignment horizontal="center" vertical="top"/>
      <protection/>
    </xf>
    <xf numFmtId="3" fontId="2" fillId="34" borderId="0" xfId="55" applyNumberFormat="1" applyFont="1" applyFill="1" applyAlignment="1">
      <alignment vertical="top"/>
      <protection/>
    </xf>
    <xf numFmtId="0" fontId="51" fillId="0" borderId="0" xfId="55" applyFont="1" applyBorder="1" applyAlignment="1">
      <alignment horizontal="right" vertical="top"/>
      <protection/>
    </xf>
    <xf numFmtId="0" fontId="51" fillId="0" borderId="0" xfId="55" applyFont="1" applyFill="1" applyBorder="1" applyAlignment="1">
      <alignment vertical="top" wrapText="1"/>
      <protection/>
    </xf>
    <xf numFmtId="0" fontId="51" fillId="0" borderId="0" xfId="55" applyFont="1" applyFill="1" applyBorder="1" applyAlignment="1">
      <alignment horizontal="center" vertical="top"/>
      <protection/>
    </xf>
    <xf numFmtId="37" fontId="51" fillId="0" borderId="0" xfId="56" applyNumberFormat="1" applyFont="1" applyFill="1" applyBorder="1" applyAlignment="1">
      <alignment vertical="top"/>
      <protection/>
    </xf>
    <xf numFmtId="194" fontId="52" fillId="33" borderId="0" xfId="55" applyNumberFormat="1" applyFont="1" applyFill="1" applyBorder="1">
      <alignment/>
      <protection/>
    </xf>
    <xf numFmtId="37" fontId="51" fillId="0" borderId="0" xfId="56" applyNumberFormat="1" applyFont="1">
      <alignment/>
      <protection/>
    </xf>
    <xf numFmtId="194" fontId="51" fillId="34" borderId="0" xfId="55" applyNumberFormat="1" applyFont="1" applyFill="1" applyBorder="1" applyAlignment="1">
      <alignment vertical="top"/>
      <protection/>
    </xf>
    <xf numFmtId="0" fontId="52" fillId="0" borderId="0" xfId="55" applyFont="1" applyBorder="1" applyAlignment="1">
      <alignment horizontal="center"/>
      <protection/>
    </xf>
    <xf numFmtId="0" fontId="52" fillId="0" borderId="0" xfId="55" applyFont="1" applyFill="1" applyBorder="1" applyAlignment="1">
      <alignment horizontal="center"/>
      <protection/>
    </xf>
    <xf numFmtId="3" fontId="56" fillId="0" borderId="0" xfId="0" applyNumberFormat="1" applyFont="1" applyAlignment="1">
      <alignment/>
    </xf>
    <xf numFmtId="0" fontId="3" fillId="34" borderId="11" xfId="57" applyFont="1" applyFill="1" applyBorder="1" applyAlignment="1" applyProtection="1">
      <alignment horizontal="left"/>
      <protection/>
    </xf>
    <xf numFmtId="10" fontId="51" fillId="0" borderId="11" xfId="55" applyNumberFormat="1" applyFont="1" applyFill="1" applyBorder="1">
      <alignment/>
      <protection/>
    </xf>
    <xf numFmtId="0" fontId="2" fillId="0" borderId="11" xfId="55" applyFont="1" applyFill="1" applyBorder="1">
      <alignment/>
      <protection/>
    </xf>
    <xf numFmtId="0" fontId="3" fillId="0" borderId="11" xfId="57" applyFont="1" applyFill="1" applyBorder="1" applyAlignment="1" applyProtection="1">
      <alignment horizontal="left"/>
      <protection/>
    </xf>
    <xf numFmtId="0" fontId="52" fillId="0" borderId="0" xfId="55" applyFont="1" applyBorder="1" applyAlignment="1">
      <alignment horizontal="center"/>
      <protection/>
    </xf>
    <xf numFmtId="0" fontId="52" fillId="0" borderId="0" xfId="55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2095500</xdr:colOff>
      <xdr:row>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866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65</xdr:row>
      <xdr:rowOff>57150</xdr:rowOff>
    </xdr:from>
    <xdr:to>
      <xdr:col>1</xdr:col>
      <xdr:colOff>2505075</xdr:colOff>
      <xdr:row>72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1477625"/>
          <a:ext cx="1733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2"/>
  <sheetViews>
    <sheetView showGridLines="0" tabSelected="1" zoomScale="106" zoomScaleNormal="106" zoomScalePageLayoutView="125" workbookViewId="0" topLeftCell="A1">
      <selection activeCell="B14" sqref="B14"/>
    </sheetView>
  </sheetViews>
  <sheetFormatPr defaultColWidth="10.875" defaultRowHeight="15.75"/>
  <cols>
    <col min="1" max="1" width="5.625" style="3" customWidth="1"/>
    <col min="2" max="2" width="35.50390625" style="3" customWidth="1"/>
    <col min="3" max="3" width="1.75390625" style="3" customWidth="1"/>
    <col min="4" max="4" width="7.375" style="51" customWidth="1"/>
    <col min="5" max="5" width="12.25390625" style="3" customWidth="1"/>
    <col min="6" max="6" width="12.75390625" style="3" customWidth="1"/>
    <col min="7" max="7" width="10.25390625" style="63" bestFit="1" customWidth="1"/>
    <col min="8" max="8" width="13.50390625" style="63" bestFit="1" customWidth="1"/>
    <col min="9" max="9" width="7.25390625" style="63" bestFit="1" customWidth="1"/>
    <col min="10" max="10" width="6.50390625" style="60" bestFit="1" customWidth="1"/>
    <col min="11" max="11" width="29.00390625" style="60" customWidth="1"/>
    <col min="12" max="12" width="8.375" style="60" customWidth="1"/>
    <col min="13" max="13" width="12.75390625" style="60" customWidth="1"/>
    <col min="14" max="14" width="12.625" style="60" customWidth="1"/>
    <col min="15" max="15" width="11.25390625" style="60" bestFit="1" customWidth="1"/>
    <col min="16" max="16" width="12.75390625" style="63" customWidth="1"/>
    <col min="17" max="17" width="7.25390625" style="3" bestFit="1" customWidth="1"/>
    <col min="18" max="18" width="14.00390625" style="3" hidden="1" customWidth="1"/>
    <col min="19" max="19" width="12.875" style="3" hidden="1" customWidth="1"/>
    <col min="20" max="20" width="12.50390625" style="3" hidden="1" customWidth="1"/>
    <col min="21" max="16384" width="10.875" style="3" customWidth="1"/>
  </cols>
  <sheetData>
    <row r="1" spans="1:17" ht="27" customHeight="1">
      <c r="A1" s="125" t="s">
        <v>123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19"/>
      <c r="P1" s="17"/>
      <c r="Q1" s="2"/>
    </row>
    <row r="2" spans="1:17" ht="12.75">
      <c r="A2" s="125" t="s">
        <v>103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19"/>
      <c r="P2" s="17"/>
      <c r="Q2" s="2"/>
    </row>
    <row r="3" spans="1:17" ht="16.5" customHeight="1">
      <c r="A3" s="126" t="s">
        <v>151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19"/>
      <c r="P3" s="17"/>
      <c r="Q3" s="2"/>
    </row>
    <row r="4" spans="1:17" ht="16.5" customHeight="1">
      <c r="A4" s="125" t="s">
        <v>109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19"/>
      <c r="P4" s="17"/>
      <c r="Q4" s="2"/>
    </row>
    <row r="5" spans="1:17" ht="12.7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19"/>
      <c r="N5" s="17"/>
      <c r="O5" s="17"/>
      <c r="P5" s="17"/>
      <c r="Q5" s="2"/>
    </row>
    <row r="6" spans="1:17" ht="12.75">
      <c r="A6" s="1"/>
      <c r="B6" s="9"/>
      <c r="C6" s="2"/>
      <c r="D6" s="41"/>
      <c r="E6" s="2"/>
      <c r="F6" s="2"/>
      <c r="G6" s="46"/>
      <c r="H6" s="46"/>
      <c r="I6" s="46"/>
      <c r="J6" s="17"/>
      <c r="K6" s="17"/>
      <c r="L6" s="17"/>
      <c r="M6" s="17"/>
      <c r="N6" s="17"/>
      <c r="O6" s="17"/>
      <c r="P6" s="46"/>
      <c r="Q6" s="2"/>
    </row>
    <row r="7" spans="1:17" ht="9" customHeight="1">
      <c r="A7" s="1"/>
      <c r="B7" s="1"/>
      <c r="C7" s="1"/>
      <c r="D7" s="27"/>
      <c r="E7" s="1"/>
      <c r="F7" s="1"/>
      <c r="G7" s="46"/>
      <c r="H7" s="46"/>
      <c r="I7" s="46"/>
      <c r="J7" s="17"/>
      <c r="K7" s="17"/>
      <c r="L7" s="17"/>
      <c r="M7" s="17"/>
      <c r="N7" s="17"/>
      <c r="O7" s="17"/>
      <c r="P7" s="46"/>
      <c r="Q7" s="2"/>
    </row>
    <row r="8" spans="1:17" ht="12.75">
      <c r="A8" s="1"/>
      <c r="B8" s="1"/>
      <c r="C8" s="1"/>
      <c r="D8" s="27"/>
      <c r="E8" s="118"/>
      <c r="F8" s="118"/>
      <c r="G8" s="56" t="s">
        <v>114</v>
      </c>
      <c r="H8" s="57" t="s">
        <v>114</v>
      </c>
      <c r="I8" s="57" t="s">
        <v>126</v>
      </c>
      <c r="J8" s="17"/>
      <c r="K8" s="17"/>
      <c r="L8" s="17"/>
      <c r="M8" s="119"/>
      <c r="N8" s="119"/>
      <c r="O8" s="56" t="s">
        <v>114</v>
      </c>
      <c r="P8" s="57" t="s">
        <v>114</v>
      </c>
      <c r="Q8" s="57" t="s">
        <v>126</v>
      </c>
    </row>
    <row r="9" spans="1:17" ht="12.75">
      <c r="A9" s="1"/>
      <c r="B9" s="119" t="s">
        <v>0</v>
      </c>
      <c r="C9" s="4"/>
      <c r="D9" s="50"/>
      <c r="E9" s="5">
        <v>44104</v>
      </c>
      <c r="F9" s="5">
        <v>43738</v>
      </c>
      <c r="G9" s="56" t="s">
        <v>116</v>
      </c>
      <c r="H9" s="57" t="s">
        <v>115</v>
      </c>
      <c r="I9" s="57" t="s">
        <v>115</v>
      </c>
      <c r="J9" s="6"/>
      <c r="K9" s="119" t="s">
        <v>1</v>
      </c>
      <c r="L9" s="6"/>
      <c r="M9" s="5">
        <v>44104</v>
      </c>
      <c r="N9" s="5">
        <v>43738</v>
      </c>
      <c r="O9" s="47" t="s">
        <v>116</v>
      </c>
      <c r="P9" s="48" t="s">
        <v>115</v>
      </c>
      <c r="Q9" s="48" t="s">
        <v>115</v>
      </c>
    </row>
    <row r="10" spans="1:17" ht="12.75">
      <c r="A10" s="4" t="s">
        <v>2</v>
      </c>
      <c r="B10" s="6"/>
      <c r="C10" s="6"/>
      <c r="D10" s="27"/>
      <c r="E10" s="6"/>
      <c r="F10" s="6"/>
      <c r="G10" s="82"/>
      <c r="H10" s="82"/>
      <c r="I10" s="82"/>
      <c r="J10" s="119" t="s">
        <v>2</v>
      </c>
      <c r="K10" s="6"/>
      <c r="L10" s="6"/>
      <c r="M10" s="6"/>
      <c r="N10" s="6"/>
      <c r="O10" s="27"/>
      <c r="P10" s="82"/>
      <c r="Q10" s="41"/>
    </row>
    <row r="11" spans="1:24" ht="12.75">
      <c r="A11" s="1"/>
      <c r="B11" s="8" t="s">
        <v>3</v>
      </c>
      <c r="C11" s="6"/>
      <c r="D11" s="78" t="s">
        <v>124</v>
      </c>
      <c r="E11" s="11">
        <v>637671594.68401</v>
      </c>
      <c r="F11" s="11">
        <v>549216486.35496</v>
      </c>
      <c r="G11" s="115">
        <v>88455108.32905006</v>
      </c>
      <c r="H11" s="100">
        <v>0.16105690656904517</v>
      </c>
      <c r="I11" s="100">
        <v>0.15479175958499455</v>
      </c>
      <c r="J11" s="6"/>
      <c r="K11" s="8" t="s">
        <v>4</v>
      </c>
      <c r="L11" s="78" t="s">
        <v>124</v>
      </c>
      <c r="M11" s="11">
        <v>210326816.25096</v>
      </c>
      <c r="N11" s="11">
        <v>205842646.95558</v>
      </c>
      <c r="O11" s="11">
        <v>4484169.295379996</v>
      </c>
      <c r="P11" s="100">
        <v>0.02178445216140104</v>
      </c>
      <c r="Q11" s="100">
        <v>0.18694048031328955</v>
      </c>
      <c r="V11" s="2"/>
      <c r="X11" s="45"/>
    </row>
    <row r="12" spans="1:24" ht="12.75">
      <c r="A12" s="1"/>
      <c r="B12" s="6"/>
      <c r="C12" s="6"/>
      <c r="D12" s="27"/>
      <c r="E12" s="6"/>
      <c r="F12" s="6"/>
      <c r="G12" s="101"/>
      <c r="H12" s="88"/>
      <c r="I12" s="88"/>
      <c r="J12" s="17"/>
      <c r="K12" s="17"/>
      <c r="L12" s="17"/>
      <c r="M12" s="17"/>
      <c r="N12" s="17"/>
      <c r="O12" s="76"/>
      <c r="P12" s="88"/>
      <c r="Q12" s="88"/>
      <c r="V12" s="2"/>
      <c r="X12" s="45"/>
    </row>
    <row r="13" spans="1:17" ht="12.75">
      <c r="A13" s="12">
        <v>11</v>
      </c>
      <c r="B13" s="8" t="s">
        <v>5</v>
      </c>
      <c r="C13" s="7"/>
      <c r="D13" s="103" t="s">
        <v>142</v>
      </c>
      <c r="E13" s="43">
        <v>342212976.36867</v>
      </c>
      <c r="F13" s="13">
        <v>315000705.94335</v>
      </c>
      <c r="G13" s="102">
        <v>27212270.42531997</v>
      </c>
      <c r="H13" s="86">
        <v>0.08638796647717306</v>
      </c>
      <c r="I13" s="86">
        <v>0.08307057928646494</v>
      </c>
      <c r="J13" s="59">
        <v>24</v>
      </c>
      <c r="K13" s="8" t="s">
        <v>13</v>
      </c>
      <c r="L13" s="103" t="s">
        <v>136</v>
      </c>
      <c r="M13" s="16">
        <v>28365043.110539995</v>
      </c>
      <c r="N13" s="16">
        <v>41056229.108559996</v>
      </c>
      <c r="O13" s="102">
        <v>-12691185.99802</v>
      </c>
      <c r="P13" s="86">
        <v>-0.3091171857128486</v>
      </c>
      <c r="Q13" s="86">
        <v>0.02521112085329399</v>
      </c>
    </row>
    <row r="14" spans="1:17" ht="12.75">
      <c r="A14" s="14">
        <v>1105</v>
      </c>
      <c r="B14" s="6" t="s">
        <v>106</v>
      </c>
      <c r="C14" s="7"/>
      <c r="D14" s="27"/>
      <c r="E14" s="15">
        <v>16350</v>
      </c>
      <c r="F14" s="15">
        <v>13855.141</v>
      </c>
      <c r="G14" s="101">
        <v>2494.8590000000004</v>
      </c>
      <c r="H14" s="88">
        <v>0.18006738437378592</v>
      </c>
      <c r="I14" s="88">
        <v>3.968885066095486E-06</v>
      </c>
      <c r="J14" s="17">
        <v>2401</v>
      </c>
      <c r="K14" s="17" t="s">
        <v>14</v>
      </c>
      <c r="L14" s="103"/>
      <c r="M14" s="18">
        <v>1129785.91014</v>
      </c>
      <c r="N14" s="18">
        <v>4514228.84343</v>
      </c>
      <c r="O14" s="101">
        <v>-3384442.93329</v>
      </c>
      <c r="P14" s="88">
        <v>-0.7497278163502303</v>
      </c>
      <c r="Q14" s="88">
        <v>0.0010041644924665882</v>
      </c>
    </row>
    <row r="15" spans="1:17" ht="12.75">
      <c r="A15" s="14">
        <v>1110</v>
      </c>
      <c r="B15" s="6" t="s">
        <v>6</v>
      </c>
      <c r="C15" s="7"/>
      <c r="D15" s="27"/>
      <c r="E15" s="15">
        <v>281878888.99072</v>
      </c>
      <c r="F15" s="116">
        <v>258809157.77321</v>
      </c>
      <c r="G15" s="101">
        <v>23069731.217509985</v>
      </c>
      <c r="H15" s="88">
        <v>0.08913800197798871</v>
      </c>
      <c r="I15" s="88">
        <v>0.0684247653188291</v>
      </c>
      <c r="J15" s="17">
        <v>2402</v>
      </c>
      <c r="K15" s="17" t="s">
        <v>117</v>
      </c>
      <c r="L15" s="6"/>
      <c r="M15" s="18">
        <v>0</v>
      </c>
      <c r="N15" s="18">
        <v>0</v>
      </c>
      <c r="O15" s="101">
        <v>0</v>
      </c>
      <c r="P15" s="88">
        <v>0</v>
      </c>
      <c r="Q15" s="88">
        <v>0</v>
      </c>
    </row>
    <row r="16" spans="1:9" ht="12.75" hidden="1">
      <c r="A16" s="14">
        <v>1132</v>
      </c>
      <c r="B16" s="17" t="s">
        <v>102</v>
      </c>
      <c r="C16" s="7"/>
      <c r="D16" s="27"/>
      <c r="E16" s="15">
        <v>-5E-05</v>
      </c>
      <c r="F16" s="116">
        <v>0.05</v>
      </c>
      <c r="G16" s="101">
        <v>-0.050050000000000004</v>
      </c>
      <c r="H16" s="88">
        <v>-1.0010000000000001</v>
      </c>
      <c r="I16" s="88">
        <v>-1.2137263199068765E-14</v>
      </c>
    </row>
    <row r="17" spans="1:17" ht="12.75">
      <c r="A17" s="14">
        <v>1133</v>
      </c>
      <c r="B17" s="6" t="s">
        <v>7</v>
      </c>
      <c r="C17" s="7"/>
      <c r="D17" s="27"/>
      <c r="E17" s="15">
        <v>60317737.378</v>
      </c>
      <c r="F17" s="15">
        <v>56177692.97914</v>
      </c>
      <c r="G17" s="101">
        <v>4140044.39886</v>
      </c>
      <c r="H17" s="88">
        <v>0.07369552182210987</v>
      </c>
      <c r="I17" s="88">
        <v>0.014641845082581876</v>
      </c>
      <c r="J17" s="17">
        <v>2403</v>
      </c>
      <c r="K17" s="17" t="s">
        <v>15</v>
      </c>
      <c r="L17" s="103"/>
      <c r="M17" s="18">
        <v>3150000</v>
      </c>
      <c r="N17" s="18">
        <v>0</v>
      </c>
      <c r="O17" s="101">
        <v>3150000</v>
      </c>
      <c r="P17" s="88">
        <v>1</v>
      </c>
      <c r="Q17" s="88">
        <v>0.0027997500436855224</v>
      </c>
    </row>
    <row r="18" spans="1:18" ht="12.75">
      <c r="A18" s="14"/>
      <c r="B18" s="6"/>
      <c r="C18" s="7"/>
      <c r="D18" s="27"/>
      <c r="E18" s="18"/>
      <c r="F18" s="18"/>
      <c r="G18" s="80"/>
      <c r="H18" s="88"/>
      <c r="I18" s="88"/>
      <c r="J18" s="17">
        <v>2407</v>
      </c>
      <c r="K18" s="17" t="s">
        <v>17</v>
      </c>
      <c r="L18" s="103"/>
      <c r="M18" s="18">
        <v>5555377.64289</v>
      </c>
      <c r="N18" s="18">
        <v>18170863.25242</v>
      </c>
      <c r="O18" s="101">
        <v>-12615485.609530002</v>
      </c>
      <c r="P18" s="88">
        <v>-0.6942700208725564</v>
      </c>
      <c r="Q18" s="88">
        <v>0.004937672634403444</v>
      </c>
      <c r="R18" s="49"/>
    </row>
    <row r="19" spans="1:17" ht="12.75">
      <c r="A19" s="4">
        <v>13</v>
      </c>
      <c r="B19" s="8" t="s">
        <v>16</v>
      </c>
      <c r="C19" s="7"/>
      <c r="D19" s="103" t="s">
        <v>133</v>
      </c>
      <c r="E19" s="13">
        <v>295458618.31534004</v>
      </c>
      <c r="F19" s="13">
        <v>234215780.41161</v>
      </c>
      <c r="G19" s="102">
        <v>61242837.903730035</v>
      </c>
      <c r="H19" s="86">
        <v>0.26148040834866926</v>
      </c>
      <c r="I19" s="86">
        <v>0.07172118029852963</v>
      </c>
      <c r="J19" s="17">
        <v>2424</v>
      </c>
      <c r="K19" s="17" t="s">
        <v>18</v>
      </c>
      <c r="L19" s="103"/>
      <c r="M19" s="18">
        <v>2742911.68553</v>
      </c>
      <c r="N19" s="18">
        <v>5880152.26685</v>
      </c>
      <c r="O19" s="101">
        <v>-3137240.5813200003</v>
      </c>
      <c r="P19" s="88">
        <v>-0.5335305003930827</v>
      </c>
      <c r="Q19" s="88">
        <v>0.0024379260671073483</v>
      </c>
    </row>
    <row r="20" spans="1:17" ht="12.75">
      <c r="A20" s="1">
        <v>1305</v>
      </c>
      <c r="B20" s="17" t="s">
        <v>99</v>
      </c>
      <c r="C20" s="7"/>
      <c r="D20" s="103"/>
      <c r="E20" s="15">
        <v>145929882.82393</v>
      </c>
      <c r="F20" s="15">
        <v>119562418.0333</v>
      </c>
      <c r="G20" s="101">
        <v>26367464.790629998</v>
      </c>
      <c r="H20" s="88">
        <v>0.22053305063875714</v>
      </c>
      <c r="I20" s="88">
        <v>0.03542378792886605</v>
      </c>
      <c r="J20" s="17">
        <v>2430</v>
      </c>
      <c r="K20" s="17" t="s">
        <v>19</v>
      </c>
      <c r="L20" s="6"/>
      <c r="M20" s="18">
        <v>0</v>
      </c>
      <c r="N20" s="18">
        <v>0</v>
      </c>
      <c r="O20" s="101">
        <v>0</v>
      </c>
      <c r="P20" s="88">
        <v>0</v>
      </c>
      <c r="Q20" s="88">
        <v>0</v>
      </c>
    </row>
    <row r="21" spans="1:17" ht="12.75">
      <c r="A21" s="1">
        <v>1311</v>
      </c>
      <c r="B21" s="17" t="s">
        <v>100</v>
      </c>
      <c r="C21" s="7"/>
      <c r="D21" s="103"/>
      <c r="E21" s="15">
        <v>157886365.773</v>
      </c>
      <c r="F21" s="15">
        <v>126449458.15984</v>
      </c>
      <c r="G21" s="39">
        <v>31436907.61316</v>
      </c>
      <c r="H21" s="88">
        <v>0.24861243433263105</v>
      </c>
      <c r="I21" s="88">
        <v>0.03832616753862686</v>
      </c>
      <c r="J21" s="17">
        <v>2436</v>
      </c>
      <c r="K21" s="17" t="s">
        <v>20</v>
      </c>
      <c r="L21" s="103"/>
      <c r="M21" s="18">
        <v>375518</v>
      </c>
      <c r="N21" s="18">
        <v>530351</v>
      </c>
      <c r="O21" s="101">
        <v>-154833</v>
      </c>
      <c r="P21" s="88">
        <v>-0.2919443915444677</v>
      </c>
      <c r="Q21" s="88">
        <v>0.000333763979969746</v>
      </c>
    </row>
    <row r="22" spans="1:17" ht="12.75">
      <c r="A22" s="1">
        <v>1337</v>
      </c>
      <c r="B22" s="6" t="s">
        <v>22</v>
      </c>
      <c r="C22" s="7"/>
      <c r="D22" s="103"/>
      <c r="E22" s="15">
        <v>10247600.92715</v>
      </c>
      <c r="F22" s="15">
        <v>7220161.73681</v>
      </c>
      <c r="G22" s="101">
        <v>3027439.19034</v>
      </c>
      <c r="H22" s="88">
        <v>0.41930351433894314</v>
      </c>
      <c r="I22" s="88">
        <v>0.0024875565922368127</v>
      </c>
      <c r="J22" s="17">
        <v>2440</v>
      </c>
      <c r="K22" s="17" t="s">
        <v>127</v>
      </c>
      <c r="L22" s="17"/>
      <c r="M22" s="18">
        <v>0</v>
      </c>
      <c r="N22" s="18">
        <v>0</v>
      </c>
      <c r="O22" s="76">
        <v>0</v>
      </c>
      <c r="P22" s="88">
        <v>0</v>
      </c>
      <c r="Q22" s="88">
        <v>0</v>
      </c>
    </row>
    <row r="23" spans="1:17" ht="12.75">
      <c r="A23" s="1">
        <v>1384</v>
      </c>
      <c r="B23" s="6" t="s">
        <v>24</v>
      </c>
      <c r="C23" s="7"/>
      <c r="D23" s="103"/>
      <c r="E23" s="15">
        <v>45135339.64534</v>
      </c>
      <c r="F23" s="15">
        <v>43891233.09024</v>
      </c>
      <c r="G23" s="101">
        <v>1244106.5551000014</v>
      </c>
      <c r="H23" s="88">
        <v>0.028345217655246297</v>
      </c>
      <c r="I23" s="88">
        <v>0.010956389937097093</v>
      </c>
      <c r="J23" s="60">
        <v>2445</v>
      </c>
      <c r="K23" s="60" t="s">
        <v>130</v>
      </c>
      <c r="M23" s="18">
        <v>1712.91898</v>
      </c>
      <c r="N23" s="18">
        <v>1205.981</v>
      </c>
      <c r="O23" s="76">
        <v>506.9379799999999</v>
      </c>
      <c r="P23" s="88">
        <v>1</v>
      </c>
      <c r="Q23" s="88">
        <v>1.5224587266935745E-06</v>
      </c>
    </row>
    <row r="24" spans="1:17" ht="12.75">
      <c r="A24" s="1">
        <v>1386</v>
      </c>
      <c r="B24" s="6" t="s">
        <v>26</v>
      </c>
      <c r="C24" s="7"/>
      <c r="D24" s="103"/>
      <c r="E24" s="101">
        <v>-63740570.85408</v>
      </c>
      <c r="F24" s="101">
        <v>-62907490.60858</v>
      </c>
      <c r="G24" s="101">
        <v>-833080.2454999983</v>
      </c>
      <c r="H24" s="88">
        <v>0.013242941936494505</v>
      </c>
      <c r="I24" s="88">
        <v>-0.015472721698297205</v>
      </c>
      <c r="J24" s="17">
        <v>2460</v>
      </c>
      <c r="K24" s="17" t="s">
        <v>21</v>
      </c>
      <c r="L24" s="17"/>
      <c r="M24" s="18">
        <v>770656.156</v>
      </c>
      <c r="N24" s="18">
        <v>958821.2994</v>
      </c>
      <c r="O24" s="101">
        <v>-188165.14340000006</v>
      </c>
      <c r="P24" s="88">
        <v>-0.19624631150533248</v>
      </c>
      <c r="Q24" s="88">
        <v>0.0006849665417230211</v>
      </c>
    </row>
    <row r="25" spans="5:17" ht="12.75">
      <c r="E25" s="60"/>
      <c r="F25" s="60"/>
      <c r="G25" s="80"/>
      <c r="H25" s="88"/>
      <c r="I25" s="88"/>
      <c r="J25" s="17">
        <v>2480</v>
      </c>
      <c r="K25" s="17" t="s">
        <v>23</v>
      </c>
      <c r="L25" s="17"/>
      <c r="M25" s="18">
        <v>13.779</v>
      </c>
      <c r="N25" s="18">
        <v>13.779</v>
      </c>
      <c r="O25" s="101">
        <v>0</v>
      </c>
      <c r="P25" s="88">
        <v>0</v>
      </c>
      <c r="Q25" s="88">
        <v>1.2246906619664385E-08</v>
      </c>
    </row>
    <row r="26" spans="1:17" ht="12.75">
      <c r="A26" s="12"/>
      <c r="B26" s="8"/>
      <c r="C26" s="7"/>
      <c r="D26" s="44"/>
      <c r="E26" s="13"/>
      <c r="F26" s="13"/>
      <c r="G26" s="102"/>
      <c r="H26" s="86"/>
      <c r="I26" s="86"/>
      <c r="J26" s="17">
        <v>2490</v>
      </c>
      <c r="K26" s="17" t="s">
        <v>25</v>
      </c>
      <c r="L26" s="103"/>
      <c r="M26" s="18">
        <v>14639067.018</v>
      </c>
      <c r="N26" s="18">
        <v>11000592.68646</v>
      </c>
      <c r="O26" s="101">
        <v>3638474.3315399997</v>
      </c>
      <c r="P26" s="88">
        <v>0.33075257263350816</v>
      </c>
      <c r="Q26" s="88">
        <v>0.013011342388305012</v>
      </c>
    </row>
    <row r="27" spans="1:9" ht="14.25" customHeight="1">
      <c r="A27" s="14"/>
      <c r="B27" s="6"/>
      <c r="C27" s="7"/>
      <c r="D27" s="27"/>
      <c r="E27" s="15"/>
      <c r="F27" s="15"/>
      <c r="G27" s="101"/>
      <c r="H27" s="88"/>
      <c r="I27" s="88"/>
    </row>
    <row r="28" spans="7:17" ht="12.75">
      <c r="G28" s="81"/>
      <c r="H28" s="88"/>
      <c r="I28" s="88"/>
      <c r="J28" s="59">
        <v>25</v>
      </c>
      <c r="K28" s="8" t="s">
        <v>28</v>
      </c>
      <c r="L28" s="103" t="s">
        <v>143</v>
      </c>
      <c r="M28" s="16">
        <v>34572858.84</v>
      </c>
      <c r="N28" s="16">
        <v>27188269.82</v>
      </c>
      <c r="O28" s="102">
        <v>7384589.020000003</v>
      </c>
      <c r="P28" s="86">
        <v>0.27160937672348007</v>
      </c>
      <c r="Q28" s="86">
        <v>0.030728686681785206</v>
      </c>
    </row>
    <row r="29" spans="1:17" ht="12.75">
      <c r="A29" s="2"/>
      <c r="B29" s="8" t="s">
        <v>40</v>
      </c>
      <c r="C29" s="7"/>
      <c r="D29" s="27"/>
      <c r="E29" s="11">
        <v>3481873246.67992</v>
      </c>
      <c r="F29" s="11">
        <v>3472272772.59492</v>
      </c>
      <c r="G29" s="115">
        <v>9600474.085000038</v>
      </c>
      <c r="H29" s="100">
        <v>0.0027648962837171784</v>
      </c>
      <c r="I29" s="100">
        <v>0.8452082404150054</v>
      </c>
      <c r="J29" s="17">
        <v>2511</v>
      </c>
      <c r="K29" s="17" t="s">
        <v>29</v>
      </c>
      <c r="L29" s="103"/>
      <c r="M29" s="18">
        <v>34572858.84</v>
      </c>
      <c r="N29" s="18">
        <v>27188269.82</v>
      </c>
      <c r="O29" s="101">
        <v>7384589.020000003</v>
      </c>
      <c r="P29" s="88">
        <v>0.27160937672348007</v>
      </c>
      <c r="Q29" s="88">
        <v>0.030728686681785206</v>
      </c>
    </row>
    <row r="30" spans="1:17" ht="12.75">
      <c r="A30" s="1"/>
      <c r="G30" s="80"/>
      <c r="H30" s="88"/>
      <c r="I30" s="88"/>
      <c r="J30" s="17"/>
      <c r="K30" s="17"/>
      <c r="L30" s="17"/>
      <c r="M30" s="17"/>
      <c r="N30" s="17"/>
      <c r="O30" s="76"/>
      <c r="P30" s="88"/>
      <c r="Q30" s="88"/>
    </row>
    <row r="31" spans="1:17" ht="12.75">
      <c r="A31" s="12">
        <v>12</v>
      </c>
      <c r="B31" s="8" t="s">
        <v>8</v>
      </c>
      <c r="C31" s="7"/>
      <c r="D31" s="103" t="s">
        <v>134</v>
      </c>
      <c r="E31" s="13">
        <v>546143464.90201</v>
      </c>
      <c r="F31" s="13">
        <v>529945041.26255995</v>
      </c>
      <c r="G31" s="80">
        <v>16198423.639450014</v>
      </c>
      <c r="H31" s="86">
        <v>0.030566233058541906</v>
      </c>
      <c r="I31" s="86">
        <v>0.13257373955934137</v>
      </c>
      <c r="J31" s="59">
        <v>27</v>
      </c>
      <c r="K31" s="8" t="s">
        <v>37</v>
      </c>
      <c r="L31" s="103" t="s">
        <v>144</v>
      </c>
      <c r="M31" s="16">
        <v>0</v>
      </c>
      <c r="N31" s="16">
        <v>122050.74</v>
      </c>
      <c r="O31" s="102">
        <v>-122050.74</v>
      </c>
      <c r="P31" s="86">
        <v>-1</v>
      </c>
      <c r="Q31" s="86">
        <v>0</v>
      </c>
    </row>
    <row r="32" spans="1:17" ht="51">
      <c r="A32" s="104">
        <v>1222</v>
      </c>
      <c r="B32" s="23" t="s">
        <v>10</v>
      </c>
      <c r="C32" s="21"/>
      <c r="D32" s="105"/>
      <c r="E32" s="106">
        <v>1776052.3813</v>
      </c>
      <c r="F32" s="106">
        <v>2325069.6032</v>
      </c>
      <c r="G32" s="117">
        <v>-549017.2218999998</v>
      </c>
      <c r="H32" s="107">
        <v>-0.23612937055492267</v>
      </c>
      <c r="I32" s="107">
        <v>0.0004311283041434187</v>
      </c>
      <c r="J32" s="17">
        <v>2790</v>
      </c>
      <c r="K32" s="17" t="s">
        <v>39</v>
      </c>
      <c r="L32" s="103"/>
      <c r="M32" s="18">
        <v>0</v>
      </c>
      <c r="N32" s="18">
        <v>122050.74</v>
      </c>
      <c r="O32" s="101">
        <v>-122050.74</v>
      </c>
      <c r="P32" s="88">
        <v>-1</v>
      </c>
      <c r="Q32" s="88">
        <v>0</v>
      </c>
    </row>
    <row r="33" spans="1:17" ht="25.5">
      <c r="A33" s="104">
        <v>1224</v>
      </c>
      <c r="B33" s="108" t="s">
        <v>11</v>
      </c>
      <c r="C33" s="109"/>
      <c r="D33" s="105"/>
      <c r="E33" s="106">
        <v>8269668.84012</v>
      </c>
      <c r="F33" s="106">
        <v>8198218.84012</v>
      </c>
      <c r="G33" s="110">
        <v>71450</v>
      </c>
      <c r="H33" s="107">
        <v>0.008715307726398063</v>
      </c>
      <c r="I33" s="107">
        <v>0.002007422945633483</v>
      </c>
      <c r="J33" s="59">
        <v>29</v>
      </c>
      <c r="K33" s="8" t="s">
        <v>41</v>
      </c>
      <c r="L33" s="103" t="s">
        <v>145</v>
      </c>
      <c r="M33" s="16">
        <v>147388914.30042</v>
      </c>
      <c r="N33" s="16">
        <v>137476097.28702</v>
      </c>
      <c r="O33" s="102">
        <v>9912817.013399988</v>
      </c>
      <c r="P33" s="86">
        <v>0.07210574935586218</v>
      </c>
      <c r="Q33" s="86">
        <v>0.13100067277821034</v>
      </c>
    </row>
    <row r="34" spans="1:17" ht="25.5">
      <c r="A34" s="111">
        <v>1227</v>
      </c>
      <c r="B34" s="112" t="s">
        <v>12</v>
      </c>
      <c r="C34" s="113"/>
      <c r="D34" s="105"/>
      <c r="E34" s="114">
        <v>536097743.68059</v>
      </c>
      <c r="F34" s="114">
        <v>519421752.81924</v>
      </c>
      <c r="G34" s="110">
        <v>16675990.86135</v>
      </c>
      <c r="H34" s="107">
        <v>0.03210491430295043</v>
      </c>
      <c r="I34" s="107">
        <v>0.13013518830956447</v>
      </c>
      <c r="J34" s="17">
        <v>2901</v>
      </c>
      <c r="K34" s="17" t="s">
        <v>42</v>
      </c>
      <c r="L34" s="103"/>
      <c r="M34" s="18">
        <v>0</v>
      </c>
      <c r="N34" s="18">
        <v>0</v>
      </c>
      <c r="O34" s="101">
        <v>0</v>
      </c>
      <c r="P34" s="88">
        <v>0</v>
      </c>
      <c r="Q34" s="88">
        <v>0</v>
      </c>
    </row>
    <row r="35" spans="5:17" ht="12.75">
      <c r="E35" s="60"/>
      <c r="F35" s="60"/>
      <c r="G35" s="81"/>
      <c r="H35" s="88"/>
      <c r="I35" s="88"/>
      <c r="J35" s="17">
        <v>2902</v>
      </c>
      <c r="K35" s="17" t="s">
        <v>43</v>
      </c>
      <c r="L35" s="103"/>
      <c r="M35" s="18">
        <v>0</v>
      </c>
      <c r="N35" s="18">
        <v>11587839.81863</v>
      </c>
      <c r="O35" s="101">
        <v>-11587839.81863</v>
      </c>
      <c r="P35" s="88">
        <v>-1</v>
      </c>
      <c r="Q35" s="88">
        <v>0</v>
      </c>
    </row>
    <row r="36" spans="1:17" ht="12.75">
      <c r="A36" s="12">
        <v>16</v>
      </c>
      <c r="B36" s="8" t="s">
        <v>48</v>
      </c>
      <c r="C36" s="7"/>
      <c r="D36" s="103" t="s">
        <v>135</v>
      </c>
      <c r="E36" s="13">
        <v>740694521.3405699</v>
      </c>
      <c r="F36" s="13">
        <v>729274299.5036098</v>
      </c>
      <c r="G36" s="102">
        <v>11420221.836960077</v>
      </c>
      <c r="H36" s="86">
        <v>0.015659706978202032</v>
      </c>
      <c r="I36" s="86">
        <v>0.17980008711237502</v>
      </c>
      <c r="J36" s="17">
        <v>2903</v>
      </c>
      <c r="K36" s="17" t="s">
        <v>44</v>
      </c>
      <c r="L36" s="6"/>
      <c r="M36" s="18">
        <v>796029.75958</v>
      </c>
      <c r="N36" s="18">
        <v>800529.75958</v>
      </c>
      <c r="O36" s="101">
        <v>-4500</v>
      </c>
      <c r="P36" s="88">
        <v>-0.005621277592929134</v>
      </c>
      <c r="Q36" s="88">
        <v>0.0007075188425901843</v>
      </c>
    </row>
    <row r="37" spans="1:17" ht="12.75">
      <c r="A37" s="14">
        <v>1605</v>
      </c>
      <c r="B37" s="6" t="s">
        <v>49</v>
      </c>
      <c r="C37" s="7"/>
      <c r="D37" s="105"/>
      <c r="E37" s="15">
        <v>376648348.951</v>
      </c>
      <c r="F37" s="18">
        <v>375461655.324</v>
      </c>
      <c r="G37" s="101">
        <v>1186693.6269999743</v>
      </c>
      <c r="H37" s="88">
        <v>0.0031606253532759066</v>
      </c>
      <c r="I37" s="88">
        <v>0.09142960289425964</v>
      </c>
      <c r="J37" s="17">
        <v>2910</v>
      </c>
      <c r="K37" s="17" t="s">
        <v>45</v>
      </c>
      <c r="L37" s="103"/>
      <c r="M37" s="18">
        <v>72286946.25163</v>
      </c>
      <c r="N37" s="18">
        <v>56937152.0686</v>
      </c>
      <c r="O37" s="76">
        <v>15349794.183029994</v>
      </c>
      <c r="P37" s="88">
        <v>0.2695918855325955</v>
      </c>
      <c r="Q37" s="88">
        <v>0.06424932727806161</v>
      </c>
    </row>
    <row r="38" spans="1:17" ht="12.75">
      <c r="A38" s="14">
        <v>1615</v>
      </c>
      <c r="B38" s="6" t="s">
        <v>50</v>
      </c>
      <c r="C38" s="7"/>
      <c r="D38" s="105"/>
      <c r="E38" s="15">
        <v>40447565.76398</v>
      </c>
      <c r="F38" s="18">
        <v>51887533.29135</v>
      </c>
      <c r="G38" s="101">
        <v>-11439967.527369998</v>
      </c>
      <c r="H38" s="88">
        <v>-0.22047622620898646</v>
      </c>
      <c r="I38" s="88">
        <v>0.009818455028781363</v>
      </c>
      <c r="J38" s="17">
        <v>2917</v>
      </c>
      <c r="K38" s="17" t="s">
        <v>128</v>
      </c>
      <c r="L38" s="103"/>
      <c r="M38" s="18">
        <v>74305938.28921</v>
      </c>
      <c r="N38" s="18">
        <v>68150575.64021</v>
      </c>
      <c r="O38" s="76">
        <v>6155362.649000004</v>
      </c>
      <c r="P38" s="88">
        <v>0.09032003898978419</v>
      </c>
      <c r="Q38" s="88">
        <v>0.06604382665755855</v>
      </c>
    </row>
    <row r="39" spans="1:17" ht="12.75">
      <c r="A39" s="14">
        <v>1635</v>
      </c>
      <c r="B39" s="6" t="s">
        <v>51</v>
      </c>
      <c r="C39" s="7"/>
      <c r="D39" s="105"/>
      <c r="E39" s="15">
        <v>16589526.1697</v>
      </c>
      <c r="F39" s="18">
        <v>16232665.44737</v>
      </c>
      <c r="G39" s="101">
        <v>356860.72233000025</v>
      </c>
      <c r="H39" s="88">
        <v>0.021984111203857678</v>
      </c>
      <c r="I39" s="88">
        <v>0.00402702890938976</v>
      </c>
      <c r="J39" s="17">
        <v>2919</v>
      </c>
      <c r="K39" s="17" t="s">
        <v>131</v>
      </c>
      <c r="L39" s="6"/>
      <c r="M39" s="18">
        <v>0</v>
      </c>
      <c r="N39" s="18">
        <v>0</v>
      </c>
      <c r="O39" s="76">
        <v>0</v>
      </c>
      <c r="P39" s="88">
        <v>0</v>
      </c>
      <c r="Q39" s="88">
        <v>0</v>
      </c>
    </row>
    <row r="40" spans="1:16" ht="12.75">
      <c r="A40" s="3">
        <v>1636</v>
      </c>
      <c r="B40" s="3" t="s">
        <v>118</v>
      </c>
      <c r="E40" s="39">
        <v>6844203.343</v>
      </c>
      <c r="F40" s="15">
        <v>271071.37365</v>
      </c>
      <c r="G40" s="76">
        <v>6573131.96935</v>
      </c>
      <c r="H40" s="88">
        <v>24.24871310032556</v>
      </c>
      <c r="I40" s="88">
        <v>0.0016613979472387462</v>
      </c>
      <c r="J40" s="3"/>
      <c r="K40" s="3"/>
      <c r="L40" s="3"/>
      <c r="M40" s="3"/>
      <c r="N40" s="3"/>
      <c r="O40" s="3"/>
      <c r="P40" s="3"/>
    </row>
    <row r="41" spans="1:17" ht="12.75">
      <c r="A41" s="14">
        <v>1637</v>
      </c>
      <c r="B41" s="6" t="s">
        <v>52</v>
      </c>
      <c r="C41" s="7"/>
      <c r="D41" s="27"/>
      <c r="E41" s="39">
        <v>5934761.54046</v>
      </c>
      <c r="F41" s="18">
        <v>5934761.54046</v>
      </c>
      <c r="G41" s="76">
        <v>0</v>
      </c>
      <c r="H41" s="88">
        <v>0</v>
      </c>
      <c r="I41" s="88">
        <v>0.001440635256805476</v>
      </c>
      <c r="K41" s="8" t="s">
        <v>46</v>
      </c>
      <c r="L41" s="6"/>
      <c r="M41" s="11">
        <v>914773621.59149</v>
      </c>
      <c r="N41" s="11">
        <v>941142331.1725801</v>
      </c>
      <c r="O41" s="115">
        <v>-26368709.581090093</v>
      </c>
      <c r="P41" s="100">
        <v>-0.028017770222105526</v>
      </c>
      <c r="Q41" s="100">
        <v>0.8130595196867103</v>
      </c>
    </row>
    <row r="42" spans="1:16" ht="12.75">
      <c r="A42" s="14">
        <v>1640</v>
      </c>
      <c r="B42" s="6" t="s">
        <v>53</v>
      </c>
      <c r="C42" s="7"/>
      <c r="D42" s="105"/>
      <c r="E42" s="39">
        <v>193194661.84777</v>
      </c>
      <c r="F42" s="18">
        <v>194549604.72777</v>
      </c>
      <c r="G42" s="101">
        <v>-1354942.8799999952</v>
      </c>
      <c r="H42" s="88">
        <v>-0.006964511091636213</v>
      </c>
      <c r="I42" s="88">
        <v>0.04689708919002946</v>
      </c>
      <c r="J42" s="6"/>
      <c r="K42" s="3"/>
      <c r="L42" s="3"/>
      <c r="M42" s="3"/>
      <c r="N42" s="3"/>
      <c r="O42" s="3"/>
      <c r="P42" s="3"/>
    </row>
    <row r="43" spans="1:17" ht="12.75">
      <c r="A43" s="14">
        <v>1645</v>
      </c>
      <c r="B43" s="6" t="s">
        <v>54</v>
      </c>
      <c r="C43" s="7"/>
      <c r="D43" s="27"/>
      <c r="E43" s="39">
        <v>2343213.87796</v>
      </c>
      <c r="F43" s="18">
        <v>2343213.87796</v>
      </c>
      <c r="G43" s="76">
        <v>0</v>
      </c>
      <c r="H43" s="88">
        <v>0</v>
      </c>
      <c r="I43" s="88">
        <v>0.0005688040713702224</v>
      </c>
      <c r="J43" s="8">
        <v>23</v>
      </c>
      <c r="K43" s="8" t="s">
        <v>9</v>
      </c>
      <c r="L43" s="103" t="s">
        <v>146</v>
      </c>
      <c r="M43" s="16">
        <v>206764633.09243</v>
      </c>
      <c r="N43" s="16">
        <v>202496504.54157</v>
      </c>
      <c r="O43" s="102">
        <v>4268128.550859988</v>
      </c>
      <c r="P43" s="86">
        <v>0.021077541859414142</v>
      </c>
      <c r="Q43" s="86">
        <v>0.18377437794703233</v>
      </c>
    </row>
    <row r="44" spans="1:17" ht="12.75">
      <c r="A44" s="14">
        <v>1650</v>
      </c>
      <c r="B44" s="6" t="s">
        <v>55</v>
      </c>
      <c r="C44" s="7"/>
      <c r="D44" s="105"/>
      <c r="E44" s="39">
        <v>136621888.63271</v>
      </c>
      <c r="F44" s="18">
        <v>110267904.65921</v>
      </c>
      <c r="G44" s="76">
        <v>26353983.973500013</v>
      </c>
      <c r="H44" s="88">
        <v>0.23899958972602847</v>
      </c>
      <c r="I44" s="88">
        <v>0.03316431642178125</v>
      </c>
      <c r="J44" s="6">
        <v>2314</v>
      </c>
      <c r="K44" s="17" t="s">
        <v>47</v>
      </c>
      <c r="L44" s="17"/>
      <c r="M44" s="18">
        <v>206764633.09243</v>
      </c>
      <c r="N44" s="18">
        <v>202496504.54157</v>
      </c>
      <c r="O44" s="101">
        <v>4268128.550859988</v>
      </c>
      <c r="P44" s="88">
        <v>0.021077541859414142</v>
      </c>
      <c r="Q44" s="88">
        <v>0.18377437794703233</v>
      </c>
    </row>
    <row r="45" spans="1:17" ht="12.75">
      <c r="A45" s="14">
        <v>1655</v>
      </c>
      <c r="B45" s="6" t="s">
        <v>56</v>
      </c>
      <c r="C45" s="7"/>
      <c r="D45" s="27"/>
      <c r="E45" s="39">
        <v>8888637.11913</v>
      </c>
      <c r="F45" s="18">
        <v>7860456.13623</v>
      </c>
      <c r="G45" s="76">
        <v>1028180.9829000002</v>
      </c>
      <c r="H45" s="88">
        <v>0.13080423897551727</v>
      </c>
      <c r="I45" s="88">
        <v>0.002157674563917863</v>
      </c>
      <c r="J45" s="6"/>
      <c r="K45" s="17"/>
      <c r="L45" s="17"/>
      <c r="M45" s="18"/>
      <c r="N45" s="18"/>
      <c r="O45" s="80"/>
      <c r="P45" s="88"/>
      <c r="Q45" s="88"/>
    </row>
    <row r="46" spans="1:17" ht="12.75">
      <c r="A46" s="14">
        <v>1660</v>
      </c>
      <c r="B46" s="6" t="s">
        <v>57</v>
      </c>
      <c r="C46" s="7"/>
      <c r="D46" s="27"/>
      <c r="E46" s="39">
        <v>686205.65299</v>
      </c>
      <c r="F46" s="18">
        <v>704931.73495</v>
      </c>
      <c r="G46" s="101">
        <v>-18726.08195999998</v>
      </c>
      <c r="H46" s="88">
        <v>-0.026564390609153384</v>
      </c>
      <c r="I46" s="87">
        <v>0.00016657317238056955</v>
      </c>
      <c r="J46" s="59">
        <v>25</v>
      </c>
      <c r="K46" s="8" t="s">
        <v>28</v>
      </c>
      <c r="L46" s="103" t="s">
        <v>143</v>
      </c>
      <c r="M46" s="16">
        <v>673334494.52731</v>
      </c>
      <c r="N46" s="16">
        <v>668367341.63791</v>
      </c>
      <c r="O46" s="102">
        <v>4967152.889400005</v>
      </c>
      <c r="P46" s="86">
        <v>0.007431770794227369</v>
      </c>
      <c r="Q46" s="86">
        <v>0.5984661207834302</v>
      </c>
    </row>
    <row r="47" spans="1:17" ht="12.75">
      <c r="A47" s="14">
        <v>1665</v>
      </c>
      <c r="B47" s="6" t="s">
        <v>58</v>
      </c>
      <c r="C47" s="7"/>
      <c r="D47" s="27"/>
      <c r="E47" s="39">
        <v>6620629.38483</v>
      </c>
      <c r="F47" s="18">
        <v>6293815.05466</v>
      </c>
      <c r="G47" s="76">
        <v>326814.33017</v>
      </c>
      <c r="H47" s="88">
        <v>0.05192626846065703</v>
      </c>
      <c r="I47" s="87">
        <v>0.0016071264277434086</v>
      </c>
      <c r="J47" s="17">
        <v>2512</v>
      </c>
      <c r="K47" s="17" t="s">
        <v>31</v>
      </c>
      <c r="L47" s="103"/>
      <c r="M47" s="18">
        <v>15435565.36386</v>
      </c>
      <c r="N47" s="18">
        <v>15435565.36386</v>
      </c>
      <c r="O47" s="76">
        <v>0</v>
      </c>
      <c r="P47" s="88">
        <v>0</v>
      </c>
      <c r="Q47" s="88">
        <v>0.013719277714850086</v>
      </c>
    </row>
    <row r="48" spans="1:17" ht="12.75">
      <c r="A48" s="14">
        <v>1670</v>
      </c>
      <c r="B48" s="6" t="s">
        <v>59</v>
      </c>
      <c r="C48" s="7"/>
      <c r="D48" s="27"/>
      <c r="E48" s="39">
        <v>9673411.35048</v>
      </c>
      <c r="F48" s="18">
        <v>8394380.59959</v>
      </c>
      <c r="G48" s="76">
        <v>1279030.7508899998</v>
      </c>
      <c r="H48" s="88">
        <v>0.15236749581648354</v>
      </c>
      <c r="I48" s="87">
        <v>0.0023481747918726995</v>
      </c>
      <c r="J48" s="17">
        <v>2514</v>
      </c>
      <c r="K48" s="17" t="s">
        <v>33</v>
      </c>
      <c r="L48" s="103"/>
      <c r="M48" s="18">
        <v>657898929.16345</v>
      </c>
      <c r="N48" s="18">
        <v>652931776.27405</v>
      </c>
      <c r="O48" s="101">
        <v>4967152.889400005</v>
      </c>
      <c r="P48" s="88">
        <v>0.007607460794365108</v>
      </c>
      <c r="Q48" s="88">
        <v>0.5847468430685802</v>
      </c>
    </row>
    <row r="49" spans="1:17" ht="12.75">
      <c r="A49" s="14">
        <v>1675</v>
      </c>
      <c r="B49" s="6" t="s">
        <v>60</v>
      </c>
      <c r="C49" s="7"/>
      <c r="D49" s="27"/>
      <c r="E49" s="39">
        <v>5308304.84608</v>
      </c>
      <c r="F49" s="18">
        <v>4521227.85643</v>
      </c>
      <c r="G49" s="76">
        <v>787076.9896499999</v>
      </c>
      <c r="H49" s="88">
        <v>0.17408478728419643</v>
      </c>
      <c r="I49" s="87">
        <v>0.001288565861155303</v>
      </c>
      <c r="J49" s="17">
        <v>2515</v>
      </c>
      <c r="K49" s="17" t="s">
        <v>35</v>
      </c>
      <c r="L49" s="17"/>
      <c r="M49" s="18">
        <v>0</v>
      </c>
      <c r="N49" s="18">
        <v>0</v>
      </c>
      <c r="O49" s="28">
        <v>0</v>
      </c>
      <c r="P49" s="88">
        <v>0</v>
      </c>
      <c r="Q49" s="88">
        <v>0</v>
      </c>
    </row>
    <row r="50" spans="1:17" ht="12.75">
      <c r="A50" s="14">
        <v>1680</v>
      </c>
      <c r="B50" s="6" t="s">
        <v>61</v>
      </c>
      <c r="C50" s="7"/>
      <c r="D50" s="27"/>
      <c r="E50" s="39">
        <v>261860.32387</v>
      </c>
      <c r="F50" s="18">
        <v>221466.39363</v>
      </c>
      <c r="G50" s="76">
        <v>40393.93023999999</v>
      </c>
      <c r="H50" s="88">
        <v>0.18239304653818228</v>
      </c>
      <c r="I50" s="87">
        <v>6.356535344407157E-05</v>
      </c>
      <c r="O50" s="80"/>
      <c r="P50" s="88"/>
      <c r="Q50" s="88"/>
    </row>
    <row r="51" spans="1:17" ht="12.75">
      <c r="A51" s="14">
        <v>1681</v>
      </c>
      <c r="B51" s="6" t="s">
        <v>62</v>
      </c>
      <c r="C51" s="7"/>
      <c r="D51" s="27"/>
      <c r="E51" s="39">
        <v>7241319.66131</v>
      </c>
      <c r="F51" s="18">
        <v>7241319.66131</v>
      </c>
      <c r="G51" s="76">
        <v>0</v>
      </c>
      <c r="H51" s="88">
        <v>0</v>
      </c>
      <c r="I51" s="87">
        <v>0.001757796052758219</v>
      </c>
      <c r="J51" s="59">
        <v>27</v>
      </c>
      <c r="K51" s="8" t="s">
        <v>37</v>
      </c>
      <c r="L51" s="103" t="s">
        <v>144</v>
      </c>
      <c r="M51" s="16">
        <v>34674493.97175</v>
      </c>
      <c r="N51" s="16">
        <v>70278484.9931</v>
      </c>
      <c r="O51" s="102">
        <v>-35603991.021350004</v>
      </c>
      <c r="P51" s="86">
        <v>-0.506612955940152</v>
      </c>
      <c r="Q51" s="86">
        <v>0.030819020956247757</v>
      </c>
    </row>
    <row r="52" spans="1:17" ht="12.75">
      <c r="A52" s="14">
        <v>1685</v>
      </c>
      <c r="B52" s="6" t="s">
        <v>63</v>
      </c>
      <c r="D52" s="105"/>
      <c r="E52" s="101">
        <v>-76610017.1247</v>
      </c>
      <c r="F52" s="101">
        <v>-62911708.17496</v>
      </c>
      <c r="G52" s="101">
        <v>-13698308.949739993</v>
      </c>
      <c r="H52" s="88">
        <v>0.2177386268330919</v>
      </c>
      <c r="I52" s="87">
        <v>-0.018596718830552982</v>
      </c>
      <c r="J52" s="17">
        <v>2701</v>
      </c>
      <c r="K52" s="17" t="s">
        <v>38</v>
      </c>
      <c r="L52" s="103"/>
      <c r="M52" s="18">
        <v>34674493.97175</v>
      </c>
      <c r="N52" s="18">
        <v>70278484.9931</v>
      </c>
      <c r="O52" s="101">
        <v>-35603991.021350004</v>
      </c>
      <c r="P52" s="88">
        <v>-0.506612955940152</v>
      </c>
      <c r="Q52" s="88">
        <v>0.030819020956247757</v>
      </c>
    </row>
    <row r="53" spans="15:17" ht="12.75">
      <c r="O53" s="80"/>
      <c r="P53" s="88"/>
      <c r="Q53" s="88"/>
    </row>
    <row r="54" spans="4:17" ht="12.75">
      <c r="D54" s="3"/>
      <c r="G54" s="3"/>
      <c r="H54" s="3"/>
      <c r="I54" s="3"/>
      <c r="K54" s="8" t="s">
        <v>64</v>
      </c>
      <c r="L54" s="6"/>
      <c r="M54" s="11">
        <v>1125100437.8424501</v>
      </c>
      <c r="N54" s="11">
        <v>1146984978.12816</v>
      </c>
      <c r="O54" s="115">
        <v>-21884540.285709858</v>
      </c>
      <c r="P54" s="100">
        <v>-0.01908005832946886</v>
      </c>
      <c r="Q54" s="100">
        <v>1</v>
      </c>
    </row>
    <row r="55" spans="6:16" ht="12.75">
      <c r="F55" s="51"/>
      <c r="G55" s="77"/>
      <c r="H55" s="77"/>
      <c r="I55" s="58"/>
      <c r="K55" s="3"/>
      <c r="L55" s="3"/>
      <c r="M55" s="3"/>
      <c r="N55" s="3"/>
      <c r="O55" s="3"/>
      <c r="P55" s="3"/>
    </row>
    <row r="56" spans="6:16" ht="12.75">
      <c r="F56" s="51"/>
      <c r="G56" s="58"/>
      <c r="H56" s="58"/>
      <c r="I56" s="58"/>
      <c r="J56" s="3"/>
      <c r="K56" s="3"/>
      <c r="L56" s="3"/>
      <c r="M56" s="3"/>
      <c r="N56" s="3"/>
      <c r="O56" s="3"/>
      <c r="P56" s="3"/>
    </row>
    <row r="57" spans="6:17" ht="12.75">
      <c r="F57" s="51"/>
      <c r="G57" s="58"/>
      <c r="H57" s="58"/>
      <c r="I57" s="58"/>
      <c r="P57" s="58"/>
      <c r="Q57" s="2"/>
    </row>
    <row r="58" spans="6:17" ht="12.75">
      <c r="F58" s="51"/>
      <c r="G58" s="58"/>
      <c r="H58" s="58"/>
      <c r="I58" s="58"/>
      <c r="P58" s="58"/>
      <c r="Q58" s="2"/>
    </row>
    <row r="59" spans="6:17" ht="12.75">
      <c r="F59" s="51"/>
      <c r="G59" s="58"/>
      <c r="H59" s="58"/>
      <c r="I59" s="58"/>
      <c r="P59" s="58"/>
      <c r="Q59" s="2"/>
    </row>
    <row r="60" spans="5:17" ht="12.75">
      <c r="E60" s="93"/>
      <c r="F60" s="51"/>
      <c r="G60" s="58"/>
      <c r="H60" s="58"/>
      <c r="I60" s="58"/>
      <c r="P60" s="58"/>
      <c r="Q60" s="2"/>
    </row>
    <row r="61" spans="5:17" ht="12.75">
      <c r="E61" s="93"/>
      <c r="F61" s="51"/>
      <c r="G61" s="58"/>
      <c r="H61" s="58"/>
      <c r="I61" s="58"/>
      <c r="P61" s="58"/>
      <c r="Q61" s="2"/>
    </row>
    <row r="62" spans="5:17" ht="12.75">
      <c r="E62" s="94"/>
      <c r="G62" s="58"/>
      <c r="H62" s="58"/>
      <c r="I62" s="58"/>
      <c r="P62" s="58"/>
      <c r="Q62" s="2"/>
    </row>
    <row r="63" spans="7:17" ht="12.75">
      <c r="G63" s="58"/>
      <c r="H63" s="58"/>
      <c r="I63" s="58"/>
      <c r="P63" s="58"/>
      <c r="Q63" s="2"/>
    </row>
    <row r="64" spans="7:17" ht="12.75">
      <c r="G64" s="58"/>
      <c r="H64" s="58"/>
      <c r="I64" s="58"/>
      <c r="P64" s="58"/>
      <c r="Q64" s="2"/>
    </row>
    <row r="65" spans="7:17" ht="12.75">
      <c r="G65" s="58"/>
      <c r="H65" s="58"/>
      <c r="I65" s="58"/>
      <c r="K65" s="95"/>
      <c r="P65" s="58"/>
      <c r="Q65" s="2"/>
    </row>
    <row r="66" spans="1:17" ht="27" customHeight="1">
      <c r="A66" s="125" t="s">
        <v>123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19"/>
      <c r="P66" s="17"/>
      <c r="Q66" s="2"/>
    </row>
    <row r="67" spans="1:17" ht="12.75">
      <c r="A67" s="125" t="s">
        <v>103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19"/>
      <c r="P67" s="17"/>
      <c r="Q67" s="2"/>
    </row>
    <row r="68" spans="1:17" ht="16.5" customHeight="1">
      <c r="A68" s="125" t="str">
        <f>+A3</f>
        <v>A 30 DE SEPTIEMBRE DE 2020 - 2019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19"/>
      <c r="P68" s="17"/>
      <c r="Q68" s="2"/>
    </row>
    <row r="69" spans="1:17" ht="16.5" customHeight="1">
      <c r="A69" s="125" t="s">
        <v>109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19"/>
      <c r="P69" s="17"/>
      <c r="Q69" s="2"/>
    </row>
    <row r="70" spans="1:17" ht="6" customHeight="1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19"/>
      <c r="N70" s="17"/>
      <c r="O70" s="17"/>
      <c r="P70" s="17"/>
      <c r="Q70" s="2"/>
    </row>
    <row r="71" spans="1:17" ht="9" customHeight="1">
      <c r="A71" s="1"/>
      <c r="B71" s="1"/>
      <c r="C71" s="1"/>
      <c r="D71" s="27"/>
      <c r="E71" s="1"/>
      <c r="F71" s="1"/>
      <c r="G71" s="46"/>
      <c r="H71" s="46"/>
      <c r="I71" s="46"/>
      <c r="J71" s="17"/>
      <c r="K71" s="17"/>
      <c r="L71" s="17"/>
      <c r="M71" s="17"/>
      <c r="N71" s="17"/>
      <c r="O71" s="17"/>
      <c r="P71" s="46"/>
      <c r="Q71" s="2"/>
    </row>
    <row r="72" spans="1:17" ht="12.75">
      <c r="A72" s="1"/>
      <c r="B72" s="1"/>
      <c r="C72" s="1"/>
      <c r="D72" s="27"/>
      <c r="E72" s="118"/>
      <c r="F72" s="118"/>
      <c r="G72" s="56" t="s">
        <v>114</v>
      </c>
      <c r="H72" s="57" t="s">
        <v>114</v>
      </c>
      <c r="I72" s="57" t="s">
        <v>126</v>
      </c>
      <c r="J72" s="17"/>
      <c r="K72" s="17"/>
      <c r="L72" s="17"/>
      <c r="M72" s="119"/>
      <c r="N72" s="119"/>
      <c r="O72" s="56" t="s">
        <v>114</v>
      </c>
      <c r="P72" s="57" t="s">
        <v>114</v>
      </c>
      <c r="Q72" s="57" t="s">
        <v>126</v>
      </c>
    </row>
    <row r="73" spans="1:17" ht="19.5" customHeight="1">
      <c r="A73" s="1"/>
      <c r="B73" s="119" t="s">
        <v>0</v>
      </c>
      <c r="C73" s="4"/>
      <c r="D73" s="50"/>
      <c r="E73" s="5">
        <f>+E9</f>
        <v>44104</v>
      </c>
      <c r="F73" s="5">
        <f>+F9</f>
        <v>43738</v>
      </c>
      <c r="G73" s="56" t="s">
        <v>116</v>
      </c>
      <c r="H73" s="57" t="s">
        <v>115</v>
      </c>
      <c r="I73" s="57" t="s">
        <v>115</v>
      </c>
      <c r="J73" s="6"/>
      <c r="K73" s="96"/>
      <c r="L73" s="6"/>
      <c r="M73" s="5">
        <f>+M9</f>
        <v>44104</v>
      </c>
      <c r="N73" s="5">
        <f>+N9</f>
        <v>43738</v>
      </c>
      <c r="O73" s="56" t="s">
        <v>116</v>
      </c>
      <c r="P73" s="57" t="s">
        <v>115</v>
      </c>
      <c r="Q73" s="57" t="s">
        <v>115</v>
      </c>
    </row>
    <row r="74" spans="1:17" ht="12.75">
      <c r="A74" s="4" t="s">
        <v>2</v>
      </c>
      <c r="B74" s="6"/>
      <c r="C74" s="6"/>
      <c r="D74" s="78" t="s">
        <v>124</v>
      </c>
      <c r="E74" s="6"/>
      <c r="F74" s="6"/>
      <c r="G74" s="46"/>
      <c r="H74" s="46"/>
      <c r="I74" s="46"/>
      <c r="J74" s="119" t="s">
        <v>2</v>
      </c>
      <c r="K74" s="6"/>
      <c r="L74" s="78" t="s">
        <v>124</v>
      </c>
      <c r="M74" s="6"/>
      <c r="N74" s="6"/>
      <c r="O74" s="6"/>
      <c r="P74" s="46"/>
      <c r="Q74" s="2"/>
    </row>
    <row r="75" spans="1:17" ht="8.25" customHeight="1">
      <c r="A75" s="14"/>
      <c r="B75" s="6"/>
      <c r="C75" s="7"/>
      <c r="D75" s="27"/>
      <c r="E75" s="16"/>
      <c r="F75" s="16"/>
      <c r="G75" s="58"/>
      <c r="H75" s="77"/>
      <c r="I75" s="77"/>
      <c r="J75" s="27"/>
      <c r="K75" s="8"/>
      <c r="L75" s="6"/>
      <c r="M75" s="16"/>
      <c r="N75" s="16"/>
      <c r="O75" s="16"/>
      <c r="P75" s="58"/>
      <c r="Q75" s="2"/>
    </row>
    <row r="76" spans="1:17" ht="12.75">
      <c r="A76" s="12">
        <v>17</v>
      </c>
      <c r="B76" s="8" t="s">
        <v>125</v>
      </c>
      <c r="C76" s="7"/>
      <c r="D76" s="103" t="s">
        <v>137</v>
      </c>
      <c r="E76" s="13">
        <v>1747361535.5583498</v>
      </c>
      <c r="F76" s="13">
        <v>1770376393.88487</v>
      </c>
      <c r="G76" s="102">
        <v>-23014858.326520205</v>
      </c>
      <c r="H76" s="86">
        <v>-0.012999980346561767</v>
      </c>
      <c r="I76" s="86">
        <v>0.4241637372200129</v>
      </c>
      <c r="J76" s="27"/>
      <c r="K76" s="8"/>
      <c r="L76" s="8"/>
      <c r="M76" s="16"/>
      <c r="N76" s="16"/>
      <c r="O76" s="16"/>
      <c r="P76" s="87"/>
      <c r="Q76" s="2"/>
    </row>
    <row r="77" spans="1:17" ht="12.75">
      <c r="A77" s="3">
        <v>1703</v>
      </c>
      <c r="B77" s="3" t="s">
        <v>120</v>
      </c>
      <c r="E77" s="15">
        <v>983090.56878</v>
      </c>
      <c r="F77" s="15">
        <v>815957.61158</v>
      </c>
      <c r="G77" s="76">
        <v>167132.95719999995</v>
      </c>
      <c r="H77" s="88">
        <v>0.20483044073376291</v>
      </c>
      <c r="I77" s="88">
        <v>0.00023864057963610146</v>
      </c>
      <c r="J77" s="41"/>
      <c r="K77" s="8" t="s">
        <v>69</v>
      </c>
      <c r="L77" s="17"/>
      <c r="M77" s="17"/>
      <c r="N77" s="17"/>
      <c r="O77" s="17"/>
      <c r="P77" s="87"/>
      <c r="Q77" s="2"/>
    </row>
    <row r="78" spans="1:17" ht="12.75">
      <c r="A78" s="14">
        <v>1705</v>
      </c>
      <c r="B78" s="17" t="s">
        <v>101</v>
      </c>
      <c r="C78" s="7"/>
      <c r="D78" s="103"/>
      <c r="E78" s="15">
        <v>188128827.36748</v>
      </c>
      <c r="F78" s="15">
        <v>152966929.89593</v>
      </c>
      <c r="G78" s="76">
        <v>35161897.47155002</v>
      </c>
      <c r="H78" s="88">
        <v>0.22986600761009046</v>
      </c>
      <c r="I78" s="89">
        <v>0.045667381861825514</v>
      </c>
      <c r="J78" s="41"/>
      <c r="L78" s="6"/>
      <c r="M78" s="6"/>
      <c r="N78" s="28"/>
      <c r="O78" s="6"/>
      <c r="P78" s="87"/>
      <c r="Q78" s="2"/>
    </row>
    <row r="79" spans="1:17" ht="12.75">
      <c r="A79" s="14">
        <v>1710</v>
      </c>
      <c r="B79" s="6" t="s">
        <v>65</v>
      </c>
      <c r="C79" s="7"/>
      <c r="D79" s="103"/>
      <c r="E79" s="15">
        <v>1692280325.13321</v>
      </c>
      <c r="F79" s="15">
        <v>1703578904.59471</v>
      </c>
      <c r="G79" s="101">
        <v>-11298579.461500168</v>
      </c>
      <c r="H79" s="88">
        <v>-0.006632260725362854</v>
      </c>
      <c r="I79" s="89">
        <v>0.4107930342549486</v>
      </c>
      <c r="J79" s="41"/>
      <c r="K79" s="97"/>
      <c r="L79" s="6"/>
      <c r="M79" s="6"/>
      <c r="N79" s="6"/>
      <c r="O79" s="6"/>
      <c r="P79" s="87"/>
      <c r="Q79" s="2"/>
    </row>
    <row r="80" spans="1:17" ht="12.75">
      <c r="A80" s="14">
        <v>1715</v>
      </c>
      <c r="B80" s="6" t="s">
        <v>66</v>
      </c>
      <c r="C80" s="6"/>
      <c r="D80" s="27"/>
      <c r="E80" s="15">
        <v>2884336</v>
      </c>
      <c r="F80" s="15">
        <v>2884336</v>
      </c>
      <c r="G80" s="76">
        <v>0</v>
      </c>
      <c r="H80" s="88">
        <v>0</v>
      </c>
      <c r="I80" s="88">
        <v>0.000700158903730984</v>
      </c>
      <c r="J80" s="41"/>
      <c r="K80" s="6"/>
      <c r="L80" s="6"/>
      <c r="M80" s="6"/>
      <c r="N80" s="6"/>
      <c r="O80" s="6"/>
      <c r="P80" s="87"/>
      <c r="Q80" s="2"/>
    </row>
    <row r="81" spans="1:17" ht="12.75">
      <c r="A81" s="14">
        <v>1785</v>
      </c>
      <c r="B81" s="6" t="s">
        <v>104</v>
      </c>
      <c r="C81" s="6"/>
      <c r="D81" s="103"/>
      <c r="E81" s="101">
        <v>-136915043.51112</v>
      </c>
      <c r="F81" s="101">
        <v>-89869734.21735</v>
      </c>
      <c r="G81" s="101">
        <v>-47045309.293769985</v>
      </c>
      <c r="H81" s="88">
        <v>0.5234833473524121</v>
      </c>
      <c r="I81" s="88">
        <v>-0.0332354783801283</v>
      </c>
      <c r="J81" s="51"/>
      <c r="Q81" s="2"/>
    </row>
    <row r="82" spans="1:9" ht="12.75">
      <c r="A82" s="14"/>
      <c r="B82" s="6"/>
      <c r="C82" s="6"/>
      <c r="D82" s="27"/>
      <c r="E82" s="15"/>
      <c r="F82" s="15"/>
      <c r="G82" s="81"/>
      <c r="H82" s="88"/>
      <c r="I82" s="88"/>
    </row>
    <row r="83" spans="1:17" ht="18" customHeight="1">
      <c r="A83" s="25">
        <v>19</v>
      </c>
      <c r="B83" s="24" t="s">
        <v>67</v>
      </c>
      <c r="C83" s="21"/>
      <c r="D83" s="103" t="s">
        <v>138</v>
      </c>
      <c r="E83" s="26">
        <v>447673724.87899</v>
      </c>
      <c r="F83" s="26">
        <v>442677037.94387996</v>
      </c>
      <c r="G83" s="102">
        <v>4996686.935110033</v>
      </c>
      <c r="H83" s="86">
        <v>0.011287431935296096</v>
      </c>
      <c r="I83" s="86">
        <v>0.108670676523276</v>
      </c>
      <c r="J83" s="44">
        <v>31</v>
      </c>
      <c r="K83" s="24" t="s">
        <v>132</v>
      </c>
      <c r="L83" s="103" t="s">
        <v>149</v>
      </c>
      <c r="M83" s="16">
        <v>2994444403.5207</v>
      </c>
      <c r="N83" s="16">
        <v>2874504280.7701902</v>
      </c>
      <c r="O83" s="102">
        <v>119940122.75050974</v>
      </c>
      <c r="P83" s="90">
        <v>0.041725498046005054</v>
      </c>
      <c r="Q83" s="90">
        <v>1</v>
      </c>
    </row>
    <row r="84" spans="1:17" ht="12.75">
      <c r="A84" s="14">
        <v>1904</v>
      </c>
      <c r="B84" s="6" t="s">
        <v>68</v>
      </c>
      <c r="C84" s="7"/>
      <c r="D84" s="103"/>
      <c r="E84" s="39">
        <v>330978046.66364</v>
      </c>
      <c r="F84" s="15">
        <v>307815183.76146</v>
      </c>
      <c r="G84" s="76">
        <v>23162862.902180016</v>
      </c>
      <c r="H84" s="88">
        <v>0.07524925385139536</v>
      </c>
      <c r="I84" s="88">
        <v>0.08034335330940524</v>
      </c>
      <c r="J84" s="27">
        <v>3105</v>
      </c>
      <c r="K84" s="6" t="s">
        <v>71</v>
      </c>
      <c r="L84" s="6"/>
      <c r="M84" s="18">
        <v>1553369277.93871</v>
      </c>
      <c r="N84" s="18">
        <v>1553369277.93871</v>
      </c>
      <c r="O84" s="62">
        <v>0</v>
      </c>
      <c r="P84" s="87">
        <v>0</v>
      </c>
      <c r="Q84" s="87">
        <v>0.5187504153065408</v>
      </c>
    </row>
    <row r="85" spans="1:17" ht="12.75">
      <c r="A85" s="3">
        <v>1905</v>
      </c>
      <c r="B85" s="3" t="s">
        <v>129</v>
      </c>
      <c r="D85" s="103"/>
      <c r="E85" s="40">
        <v>642612</v>
      </c>
      <c r="F85" s="3">
        <v>642612</v>
      </c>
      <c r="G85" s="76">
        <v>0</v>
      </c>
      <c r="H85" s="88">
        <v>0</v>
      </c>
      <c r="I85" s="63">
        <v>0.00015599101957759954</v>
      </c>
      <c r="J85" s="27">
        <v>3109</v>
      </c>
      <c r="K85" s="6" t="s">
        <v>108</v>
      </c>
      <c r="L85" s="6"/>
      <c r="M85" s="28">
        <v>927870953.3919</v>
      </c>
      <c r="N85" s="18">
        <v>902108408.83303</v>
      </c>
      <c r="O85" s="101">
        <v>25762544.558869958</v>
      </c>
      <c r="P85" s="87">
        <v>0.028558147010508926</v>
      </c>
      <c r="Q85" s="87">
        <v>0.30986414451407457</v>
      </c>
    </row>
    <row r="86" spans="1:17" s="29" customFormat="1" ht="16.5" customHeight="1">
      <c r="A86" s="20">
        <v>1906</v>
      </c>
      <c r="B86" s="17" t="s">
        <v>27</v>
      </c>
      <c r="C86" s="21"/>
      <c r="D86" s="103"/>
      <c r="E86" s="40">
        <v>14172064.14887</v>
      </c>
      <c r="F86" s="22">
        <v>37981857.83726</v>
      </c>
      <c r="G86" s="101">
        <v>-23809793.68839</v>
      </c>
      <c r="H86" s="88">
        <v>-0.6268728030737012</v>
      </c>
      <c r="I86" s="88">
        <v>0.003440201452978433</v>
      </c>
      <c r="J86" s="27">
        <v>3110</v>
      </c>
      <c r="K86" s="6" t="s">
        <v>105</v>
      </c>
      <c r="L86" s="6"/>
      <c r="M86" s="28">
        <v>234112359.46641004</v>
      </c>
      <c r="N86" s="28">
        <v>137007880.21</v>
      </c>
      <c r="O86" s="101">
        <v>97104479.25641003</v>
      </c>
      <c r="P86" s="87">
        <v>0.7087510521845335</v>
      </c>
      <c r="Q86" s="87">
        <v>0.07818223614075247</v>
      </c>
    </row>
    <row r="87" spans="1:17" s="29" customFormat="1" ht="15" customHeight="1">
      <c r="A87" s="20">
        <v>1907</v>
      </c>
      <c r="B87" s="17" t="s">
        <v>107</v>
      </c>
      <c r="C87" s="21"/>
      <c r="D87" s="41"/>
      <c r="E87" s="40">
        <v>737.797</v>
      </c>
      <c r="F87" s="15">
        <v>3434.411</v>
      </c>
      <c r="G87" s="101">
        <v>-2696.614</v>
      </c>
      <c r="H87" s="88">
        <v>-0.7851750998934024</v>
      </c>
      <c r="I87" s="88">
        <v>1.7909672752966674E-07</v>
      </c>
      <c r="J87" s="27">
        <v>3145</v>
      </c>
      <c r="K87" s="6" t="s">
        <v>72</v>
      </c>
      <c r="L87" s="6"/>
      <c r="M87" s="18">
        <v>0</v>
      </c>
      <c r="N87" s="18">
        <v>0</v>
      </c>
      <c r="O87" s="101">
        <v>0</v>
      </c>
      <c r="P87" s="87">
        <v>0</v>
      </c>
      <c r="Q87" s="87">
        <v>0</v>
      </c>
    </row>
    <row r="88" spans="1:19" s="29" customFormat="1" ht="15" customHeight="1">
      <c r="A88" s="14">
        <v>1908</v>
      </c>
      <c r="B88" s="6" t="s">
        <v>30</v>
      </c>
      <c r="C88" s="7"/>
      <c r="D88" s="103"/>
      <c r="E88" s="39">
        <v>90933898.81097</v>
      </c>
      <c r="F88" s="15">
        <v>94361433.21584</v>
      </c>
      <c r="G88" s="101">
        <v>-3427534.4048700035</v>
      </c>
      <c r="H88" s="88">
        <v>-0.03632346699344791</v>
      </c>
      <c r="I88" s="88">
        <v>0.022073773271724578</v>
      </c>
      <c r="J88" s="27">
        <v>3148</v>
      </c>
      <c r="K88" s="17" t="s">
        <v>73</v>
      </c>
      <c r="L88" s="17"/>
      <c r="M88" s="18">
        <v>273926462.37595</v>
      </c>
      <c r="N88" s="18">
        <v>284853091.18055</v>
      </c>
      <c r="O88" s="101">
        <v>-10926628.8046</v>
      </c>
      <c r="P88" s="87">
        <v>-0.03835882124120716</v>
      </c>
      <c r="Q88" s="87">
        <v>0.09147822616238344</v>
      </c>
      <c r="R88" s="42">
        <f>+M91-M86-2534518131.8344</f>
        <v>225813912.21988964</v>
      </c>
      <c r="S88" s="42">
        <f>+N91-N87-2539806940.806</f>
        <v>334697339.96419</v>
      </c>
    </row>
    <row r="89" spans="1:20" s="51" customFormat="1" ht="12.75">
      <c r="A89" s="14">
        <v>1909</v>
      </c>
      <c r="B89" s="6" t="s">
        <v>70</v>
      </c>
      <c r="C89" s="7"/>
      <c r="D89" s="27"/>
      <c r="E89" s="39">
        <v>106709.844</v>
      </c>
      <c r="F89" s="15">
        <v>106709.844</v>
      </c>
      <c r="G89" s="76">
        <v>0</v>
      </c>
      <c r="H89" s="88">
        <v>0</v>
      </c>
      <c r="I89" s="88">
        <v>2.5903309251191376E-05</v>
      </c>
      <c r="J89" s="6">
        <v>3151</v>
      </c>
      <c r="K89" s="91" t="s">
        <v>121</v>
      </c>
      <c r="L89" s="91"/>
      <c r="M89" s="101">
        <v>5165350.34773</v>
      </c>
      <c r="N89" s="101">
        <v>-2834377.3921</v>
      </c>
      <c r="O89" s="101">
        <v>7999727.739829999</v>
      </c>
      <c r="P89" s="87">
        <v>-2.8223932924835298</v>
      </c>
      <c r="Q89" s="87">
        <v>0.0017249778762487191</v>
      </c>
      <c r="R89" s="74">
        <f>+M91-M86</f>
        <v>2760332044.05429</v>
      </c>
      <c r="S89" s="74">
        <f>+N91-N87</f>
        <v>2874504280.7701902</v>
      </c>
      <c r="T89" s="74">
        <f>+R89-S89</f>
        <v>-114172236.71590042</v>
      </c>
    </row>
    <row r="90" spans="1:17" ht="12.75">
      <c r="A90" s="14">
        <v>1926</v>
      </c>
      <c r="B90" s="6" t="s">
        <v>32</v>
      </c>
      <c r="C90" s="7"/>
      <c r="D90" s="27"/>
      <c r="E90" s="39">
        <v>280000</v>
      </c>
      <c r="F90" s="15">
        <v>280000</v>
      </c>
      <c r="G90" s="76">
        <v>0</v>
      </c>
      <c r="H90" s="88">
        <v>0</v>
      </c>
      <c r="I90" s="88">
        <v>6.796867391478508E-05</v>
      </c>
      <c r="J90" s="6"/>
      <c r="K90" s="51"/>
      <c r="L90" s="51"/>
      <c r="M90" s="51"/>
      <c r="N90" s="51"/>
      <c r="O90" s="61"/>
      <c r="P90" s="87"/>
      <c r="Q90" s="79"/>
    </row>
    <row r="91" spans="1:17" ht="12.75">
      <c r="A91" s="75">
        <v>1970</v>
      </c>
      <c r="B91" s="27" t="s">
        <v>34</v>
      </c>
      <c r="C91" s="27"/>
      <c r="D91" s="103"/>
      <c r="E91" s="39">
        <v>4703058.3926</v>
      </c>
      <c r="F91" s="15">
        <v>4224594.1336</v>
      </c>
      <c r="G91" s="76">
        <v>478464.2589999996</v>
      </c>
      <c r="H91" s="88">
        <v>0.11325685826114493</v>
      </c>
      <c r="I91" s="88">
        <v>0.0011416451510315095</v>
      </c>
      <c r="J91" s="27"/>
      <c r="K91" s="8" t="s">
        <v>74</v>
      </c>
      <c r="L91" s="8"/>
      <c r="M91" s="16">
        <v>2994444403.5207</v>
      </c>
      <c r="N91" s="16">
        <v>2874504280.7701902</v>
      </c>
      <c r="O91" s="102">
        <v>119940122.75050974</v>
      </c>
      <c r="P91" s="90">
        <v>0.041725498046005054</v>
      </c>
      <c r="Q91" s="90">
        <v>1</v>
      </c>
    </row>
    <row r="92" spans="1:18" ht="12.75">
      <c r="A92" s="14">
        <v>1975</v>
      </c>
      <c r="B92" s="6" t="s">
        <v>36</v>
      </c>
      <c r="C92" s="6"/>
      <c r="D92" s="103"/>
      <c r="E92" s="101">
        <v>-3521246.21919</v>
      </c>
      <c r="F92" s="101">
        <v>-2738787.25928</v>
      </c>
      <c r="G92" s="101">
        <v>-782458.9599100002</v>
      </c>
      <c r="H92" s="88">
        <v>0.285695414004409</v>
      </c>
      <c r="I92" s="88">
        <v>-0.0008547658430206962</v>
      </c>
      <c r="J92" s="17"/>
      <c r="M92" s="74"/>
      <c r="O92" s="61"/>
      <c r="P92" s="87"/>
      <c r="Q92" s="2"/>
      <c r="R92" s="74"/>
    </row>
    <row r="93" spans="1:18" ht="12.75">
      <c r="A93" s="14">
        <v>1986</v>
      </c>
      <c r="B93" s="6" t="s">
        <v>150</v>
      </c>
      <c r="C93" s="6"/>
      <c r="D93" s="103"/>
      <c r="E93" s="101">
        <v>9377843.4411</v>
      </c>
      <c r="F93" s="101">
        <v>0</v>
      </c>
      <c r="G93" s="101">
        <v>9377843.4411</v>
      </c>
      <c r="H93" s="88">
        <v>1</v>
      </c>
      <c r="I93" s="88">
        <v>0.002276427081685828</v>
      </c>
      <c r="J93" s="17"/>
      <c r="M93" s="74"/>
      <c r="O93" s="61"/>
      <c r="P93" s="87"/>
      <c r="Q93" s="2"/>
      <c r="R93" s="74"/>
    </row>
    <row r="94" spans="8:17" ht="12.75">
      <c r="H94" s="87"/>
      <c r="I94" s="87"/>
      <c r="J94" s="17"/>
      <c r="K94" s="8"/>
      <c r="L94" s="8"/>
      <c r="M94" s="16"/>
      <c r="N94" s="16"/>
      <c r="O94" s="61"/>
      <c r="P94" s="87"/>
      <c r="Q94" s="2"/>
    </row>
    <row r="95" spans="1:17" ht="27" customHeight="1">
      <c r="A95" s="1"/>
      <c r="B95" s="30" t="s">
        <v>75</v>
      </c>
      <c r="C95" s="31"/>
      <c r="D95" s="52"/>
      <c r="E95" s="11">
        <v>4119544841.36393</v>
      </c>
      <c r="F95" s="11">
        <v>4021489258.94988</v>
      </c>
      <c r="G95" s="115">
        <v>98055582.4140501</v>
      </c>
      <c r="H95" s="100">
        <v>0.02438290297452021</v>
      </c>
      <c r="I95" s="100">
        <v>1</v>
      </c>
      <c r="J95" s="64"/>
      <c r="K95" s="8" t="s">
        <v>77</v>
      </c>
      <c r="L95" s="8"/>
      <c r="M95" s="11">
        <v>4119544841.36315</v>
      </c>
      <c r="N95" s="11">
        <v>4021489258.8983502</v>
      </c>
      <c r="O95" s="115">
        <v>98055582.46479988</v>
      </c>
      <c r="P95" s="100">
        <v>0.02438290298745229</v>
      </c>
      <c r="Q95" s="100">
        <v>1</v>
      </c>
    </row>
    <row r="96" spans="1:17" ht="16.5" customHeight="1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19"/>
      <c r="P96" s="17"/>
      <c r="Q96" s="2"/>
    </row>
    <row r="97" spans="1:17" ht="16.5" customHeight="1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19"/>
      <c r="P97" s="17"/>
      <c r="Q97" s="2"/>
    </row>
    <row r="98" spans="1:17" ht="12.75">
      <c r="A98" s="32"/>
      <c r="B98" s="33" t="s">
        <v>76</v>
      </c>
      <c r="C98" s="32"/>
      <c r="D98" s="50"/>
      <c r="E98" s="11">
        <f>+E100+E103+E108</f>
        <v>0</v>
      </c>
      <c r="F98" s="11">
        <f>+F100+F103+F108</f>
        <v>0</v>
      </c>
      <c r="G98" s="11">
        <f>+G100+G103+G108</f>
        <v>0</v>
      </c>
      <c r="H98" s="87"/>
      <c r="I98" s="87"/>
      <c r="J98" s="17"/>
      <c r="K98" s="24" t="s">
        <v>81</v>
      </c>
      <c r="L98" s="50"/>
      <c r="M98" s="11">
        <v>0</v>
      </c>
      <c r="N98" s="11">
        <v>0</v>
      </c>
      <c r="O98" s="11">
        <v>0</v>
      </c>
      <c r="P98" s="87"/>
      <c r="Q98" s="2"/>
    </row>
    <row r="99" spans="1:17" ht="12.75">
      <c r="A99" s="32"/>
      <c r="B99" s="85"/>
      <c r="C99" s="85"/>
      <c r="D99" s="92"/>
      <c r="E99" s="85"/>
      <c r="F99" s="85"/>
      <c r="G99" s="87"/>
      <c r="H99" s="87"/>
      <c r="I99" s="87"/>
      <c r="O99" s="62"/>
      <c r="Q99" s="2"/>
    </row>
    <row r="100" spans="1:17" ht="12.75">
      <c r="A100" s="34">
        <v>81</v>
      </c>
      <c r="B100" s="30" t="s">
        <v>78</v>
      </c>
      <c r="C100" s="32"/>
      <c r="D100" s="103" t="s">
        <v>147</v>
      </c>
      <c r="E100" s="43">
        <v>59921137.248</v>
      </c>
      <c r="F100" s="43">
        <v>41592891</v>
      </c>
      <c r="G100" s="102">
        <v>18328246.248000003</v>
      </c>
      <c r="H100" s="90">
        <v>0.4406581463163982</v>
      </c>
      <c r="I100" s="87"/>
      <c r="J100" s="59">
        <v>91</v>
      </c>
      <c r="K100" s="8" t="s">
        <v>83</v>
      </c>
      <c r="L100" s="103" t="s">
        <v>148</v>
      </c>
      <c r="M100" s="16">
        <v>110003531.01623</v>
      </c>
      <c r="N100" s="16">
        <v>113753326.54135</v>
      </c>
      <c r="O100" s="102">
        <v>-3749795.525120005</v>
      </c>
      <c r="P100" s="90">
        <v>-0.03296427136798441</v>
      </c>
      <c r="Q100" s="2"/>
    </row>
    <row r="101" spans="1:17" ht="24" customHeight="1">
      <c r="A101" s="35">
        <v>8120</v>
      </c>
      <c r="B101" s="31" t="s">
        <v>79</v>
      </c>
      <c r="C101" s="32"/>
      <c r="D101" s="103"/>
      <c r="E101" s="39">
        <v>56018120.112</v>
      </c>
      <c r="F101" s="15">
        <v>41592891</v>
      </c>
      <c r="G101" s="101">
        <v>14425229.112000003</v>
      </c>
      <c r="H101" s="87">
        <v>0.3468195829907568</v>
      </c>
      <c r="I101" s="87"/>
      <c r="J101" s="65">
        <v>9120</v>
      </c>
      <c r="K101" s="19" t="s">
        <v>79</v>
      </c>
      <c r="L101" s="24"/>
      <c r="M101" s="18">
        <v>105830274.871</v>
      </c>
      <c r="N101" s="18">
        <v>107409024.60793</v>
      </c>
      <c r="O101" s="101">
        <v>-1578749.7369299978</v>
      </c>
      <c r="P101" s="87">
        <v>-0.014698483136708781</v>
      </c>
      <c r="Q101" s="2"/>
    </row>
    <row r="102" spans="1:17" ht="12.75">
      <c r="A102" s="35">
        <v>8190</v>
      </c>
      <c r="B102" s="31" t="s">
        <v>80</v>
      </c>
      <c r="C102" s="32"/>
      <c r="D102" s="53"/>
      <c r="E102" s="39">
        <v>3903017.136</v>
      </c>
      <c r="F102" s="15">
        <v>0</v>
      </c>
      <c r="G102" s="101">
        <v>3903017.136</v>
      </c>
      <c r="H102" s="87">
        <v>1</v>
      </c>
      <c r="I102" s="87"/>
      <c r="J102" s="65">
        <v>9190</v>
      </c>
      <c r="K102" s="6" t="s">
        <v>86</v>
      </c>
      <c r="L102" s="17"/>
      <c r="M102" s="18">
        <v>4173256.14523</v>
      </c>
      <c r="N102" s="18">
        <v>6344301.93342</v>
      </c>
      <c r="O102" s="101">
        <v>-2171045.7881899998</v>
      </c>
      <c r="P102" s="87">
        <v>-0.34220404561036744</v>
      </c>
      <c r="Q102" s="2"/>
    </row>
    <row r="103" spans="1:17" ht="12.75">
      <c r="A103" s="34">
        <v>83</v>
      </c>
      <c r="B103" s="30" t="s">
        <v>82</v>
      </c>
      <c r="C103" s="32"/>
      <c r="D103" s="103" t="s">
        <v>147</v>
      </c>
      <c r="E103" s="43">
        <v>84070897.41976</v>
      </c>
      <c r="F103" s="43">
        <v>84965262.10660999</v>
      </c>
      <c r="G103" s="102">
        <v>-894364.6868499815</v>
      </c>
      <c r="H103" s="90">
        <v>-0.010526239367422646</v>
      </c>
      <c r="I103" s="87"/>
      <c r="J103" s="59">
        <v>93</v>
      </c>
      <c r="K103" s="8" t="s">
        <v>94</v>
      </c>
      <c r="L103" s="103" t="s">
        <v>148</v>
      </c>
      <c r="M103" s="16">
        <v>57212728.2447</v>
      </c>
      <c r="N103" s="16">
        <v>35291372.31618</v>
      </c>
      <c r="O103" s="102">
        <v>21921355.92852</v>
      </c>
      <c r="P103" s="90">
        <v>0.6211534006703883</v>
      </c>
      <c r="Q103" s="2"/>
    </row>
    <row r="104" spans="1:17" ht="12.75">
      <c r="A104" s="35">
        <v>8315</v>
      </c>
      <c r="B104" s="31" t="s">
        <v>84</v>
      </c>
      <c r="C104" s="32"/>
      <c r="D104" s="53"/>
      <c r="E104" s="39">
        <v>813540.04049</v>
      </c>
      <c r="F104" s="15">
        <v>876696.99934</v>
      </c>
      <c r="G104" s="101">
        <v>-63156.95884999994</v>
      </c>
      <c r="H104" s="87">
        <v>-0.07203966581104546</v>
      </c>
      <c r="I104" s="87"/>
      <c r="J104" s="17">
        <v>9308</v>
      </c>
      <c r="K104" s="17" t="s">
        <v>93</v>
      </c>
      <c r="L104" s="17"/>
      <c r="M104" s="18">
        <v>0</v>
      </c>
      <c r="N104" s="18">
        <v>0</v>
      </c>
      <c r="O104" s="101">
        <v>0</v>
      </c>
      <c r="P104" s="87">
        <v>0</v>
      </c>
      <c r="Q104" s="2"/>
    </row>
    <row r="105" spans="1:17" ht="12.75">
      <c r="A105" s="3">
        <v>8347</v>
      </c>
      <c r="B105" s="3" t="s">
        <v>122</v>
      </c>
      <c r="E105" s="39">
        <v>82791014.85725</v>
      </c>
      <c r="F105" s="39">
        <v>80474728.64525</v>
      </c>
      <c r="G105" s="62">
        <v>2316286.2120000124</v>
      </c>
      <c r="H105" s="87">
        <v>0.028782777537662823</v>
      </c>
      <c r="I105" s="87"/>
      <c r="J105" s="17">
        <v>9350</v>
      </c>
      <c r="K105" s="17" t="s">
        <v>95</v>
      </c>
      <c r="L105" s="17"/>
      <c r="M105" s="18">
        <v>0</v>
      </c>
      <c r="N105" s="18">
        <v>0</v>
      </c>
      <c r="O105" s="101">
        <v>0</v>
      </c>
      <c r="P105" s="87">
        <v>0</v>
      </c>
      <c r="Q105" s="2"/>
    </row>
    <row r="106" spans="1:17" ht="12.75">
      <c r="A106" s="35">
        <v>8361</v>
      </c>
      <c r="B106" s="31" t="s">
        <v>85</v>
      </c>
      <c r="C106" s="32"/>
      <c r="D106" s="53"/>
      <c r="E106" s="39">
        <v>299005.00331</v>
      </c>
      <c r="F106" s="15">
        <v>299005.00331</v>
      </c>
      <c r="G106" s="62">
        <v>0</v>
      </c>
      <c r="H106" s="87">
        <v>0</v>
      </c>
      <c r="I106" s="87"/>
      <c r="J106" s="17">
        <v>9368</v>
      </c>
      <c r="K106" s="17" t="s">
        <v>96</v>
      </c>
      <c r="L106" s="17"/>
      <c r="M106" s="18">
        <v>0</v>
      </c>
      <c r="N106" s="18">
        <v>0</v>
      </c>
      <c r="O106" s="101">
        <v>0</v>
      </c>
      <c r="P106" s="87">
        <v>0</v>
      </c>
      <c r="Q106" s="2"/>
    </row>
    <row r="107" spans="1:17" ht="12.75">
      <c r="A107" s="35">
        <v>8390</v>
      </c>
      <c r="B107" s="31" t="s">
        <v>87</v>
      </c>
      <c r="C107" s="32"/>
      <c r="D107" s="53"/>
      <c r="E107" s="39">
        <v>167337.51871</v>
      </c>
      <c r="F107" s="15">
        <v>3314831.45871</v>
      </c>
      <c r="G107" s="101">
        <v>-3147493.94</v>
      </c>
      <c r="H107" s="87">
        <v>-0.9495185439156171</v>
      </c>
      <c r="I107" s="87"/>
      <c r="J107" s="17">
        <v>9390</v>
      </c>
      <c r="K107" s="17" t="s">
        <v>97</v>
      </c>
      <c r="L107" s="17"/>
      <c r="M107" s="18">
        <v>57212728.2447</v>
      </c>
      <c r="N107" s="18">
        <v>35291372.31618</v>
      </c>
      <c r="O107" s="101">
        <v>21921355.92852</v>
      </c>
      <c r="P107" s="87">
        <v>0.6211534006703883</v>
      </c>
      <c r="Q107" s="2"/>
    </row>
    <row r="108" spans="1:16" ht="12.75">
      <c r="A108" s="34">
        <v>89</v>
      </c>
      <c r="B108" s="30" t="s">
        <v>89</v>
      </c>
      <c r="C108" s="32"/>
      <c r="D108" s="103" t="s">
        <v>147</v>
      </c>
      <c r="E108" s="102">
        <v>-143992034.66776</v>
      </c>
      <c r="F108" s="102">
        <v>-126558153.10661</v>
      </c>
      <c r="G108" s="102">
        <v>-17433881.561150014</v>
      </c>
      <c r="H108" s="90">
        <v>0.13775391891555236</v>
      </c>
      <c r="I108" s="87"/>
      <c r="J108" s="59">
        <v>99</v>
      </c>
      <c r="K108" s="8" t="s">
        <v>88</v>
      </c>
      <c r="L108" s="103" t="s">
        <v>148</v>
      </c>
      <c r="M108" s="102">
        <v>-167216259.26093</v>
      </c>
      <c r="N108" s="102">
        <v>-149044698.85753</v>
      </c>
      <c r="O108" s="102">
        <v>-18171560.403400004</v>
      </c>
      <c r="P108" s="90">
        <v>0.12192020610387476</v>
      </c>
    </row>
    <row r="109" spans="1:17" ht="12.75">
      <c r="A109" s="32">
        <v>8905</v>
      </c>
      <c r="B109" s="32" t="s">
        <v>91</v>
      </c>
      <c r="C109" s="32"/>
      <c r="D109" s="53"/>
      <c r="E109" s="101">
        <v>-59921137.248</v>
      </c>
      <c r="F109" s="101">
        <v>-41592891</v>
      </c>
      <c r="G109" s="101">
        <v>-18328246.248000003</v>
      </c>
      <c r="H109" s="87">
        <v>0.4406581463163982</v>
      </c>
      <c r="I109" s="87"/>
      <c r="J109" s="65">
        <v>9905</v>
      </c>
      <c r="K109" s="6" t="s">
        <v>90</v>
      </c>
      <c r="L109" s="24"/>
      <c r="M109" s="101">
        <v>-110003531.01623</v>
      </c>
      <c r="N109" s="101">
        <v>-113753326.54135</v>
      </c>
      <c r="O109" s="101">
        <v>3749795.525120005</v>
      </c>
      <c r="P109" s="87">
        <v>-0.03296427136798441</v>
      </c>
      <c r="Q109" s="2"/>
    </row>
    <row r="110" spans="1:17" ht="12.75">
      <c r="A110" s="32">
        <v>8915</v>
      </c>
      <c r="B110" s="32" t="s">
        <v>92</v>
      </c>
      <c r="C110" s="32"/>
      <c r="D110" s="53"/>
      <c r="E110" s="101">
        <v>-84070897.41976</v>
      </c>
      <c r="F110" s="101">
        <v>-84965262.10661</v>
      </c>
      <c r="G110" s="101">
        <v>894364.6868499964</v>
      </c>
      <c r="H110" s="87">
        <v>-0.01052623936742282</v>
      </c>
      <c r="I110" s="87"/>
      <c r="J110" s="17">
        <v>9915</v>
      </c>
      <c r="K110" s="17" t="s">
        <v>98</v>
      </c>
      <c r="L110" s="17"/>
      <c r="M110" s="101">
        <v>-57212728.2447</v>
      </c>
      <c r="N110" s="101">
        <v>-35291372.31618</v>
      </c>
      <c r="O110" s="101">
        <v>-21921355.92852</v>
      </c>
      <c r="P110" s="87">
        <v>0.6211534006703883</v>
      </c>
      <c r="Q110" s="2"/>
    </row>
    <row r="111" spans="1:17" ht="12.75">
      <c r="A111" s="2"/>
      <c r="B111" s="2"/>
      <c r="C111" s="2"/>
      <c r="D111" s="41"/>
      <c r="E111" s="2"/>
      <c r="F111" s="2"/>
      <c r="G111" s="87"/>
      <c r="H111" s="87"/>
      <c r="I111" s="87"/>
      <c r="J111" s="17"/>
      <c r="K111" s="17"/>
      <c r="L111" s="17"/>
      <c r="M111" s="17"/>
      <c r="N111" s="17"/>
      <c r="O111" s="17"/>
      <c r="P111" s="87"/>
      <c r="Q111" s="2"/>
    </row>
    <row r="112" spans="1:17" ht="12.75">
      <c r="A112" s="2"/>
      <c r="B112" s="2"/>
      <c r="C112" s="2"/>
      <c r="D112" s="41"/>
      <c r="E112" s="2"/>
      <c r="F112" s="2"/>
      <c r="G112" s="87"/>
      <c r="H112" s="87"/>
      <c r="I112" s="87"/>
      <c r="J112" s="17"/>
      <c r="K112" s="17"/>
      <c r="L112" s="17"/>
      <c r="M112" s="17"/>
      <c r="N112" s="17"/>
      <c r="O112" s="17"/>
      <c r="P112" s="87"/>
      <c r="Q112" s="2"/>
    </row>
    <row r="113" spans="1:17" ht="12.75">
      <c r="A113" s="2"/>
      <c r="B113" s="2"/>
      <c r="C113" s="2"/>
      <c r="D113" s="41"/>
      <c r="E113" s="2"/>
      <c r="F113" s="2"/>
      <c r="G113" s="87"/>
      <c r="H113" s="87"/>
      <c r="I113" s="87"/>
      <c r="J113" s="17"/>
      <c r="K113" s="17"/>
      <c r="L113" s="17"/>
      <c r="M113" s="17"/>
      <c r="N113" s="17"/>
      <c r="O113" s="17"/>
      <c r="P113" s="87"/>
      <c r="Q113" s="2"/>
    </row>
    <row r="114" spans="1:17" ht="12.75">
      <c r="A114" s="2"/>
      <c r="B114" s="2"/>
      <c r="C114" s="2"/>
      <c r="D114" s="41"/>
      <c r="E114" s="2"/>
      <c r="F114" s="2"/>
      <c r="G114" s="87"/>
      <c r="H114" s="87"/>
      <c r="I114" s="87"/>
      <c r="J114" s="17"/>
      <c r="K114" s="17"/>
      <c r="L114" s="17"/>
      <c r="M114" s="17"/>
      <c r="N114" s="17"/>
      <c r="O114" s="17"/>
      <c r="P114" s="87"/>
      <c r="Q114" s="2"/>
    </row>
    <row r="115" spans="1:17" ht="12.75">
      <c r="A115" s="2"/>
      <c r="B115" s="2"/>
      <c r="C115" s="2"/>
      <c r="D115" s="41"/>
      <c r="E115" s="2"/>
      <c r="F115" s="2"/>
      <c r="G115" s="87"/>
      <c r="H115" s="87"/>
      <c r="I115" s="87"/>
      <c r="J115" s="17"/>
      <c r="K115" s="17"/>
      <c r="L115" s="17"/>
      <c r="M115" s="17"/>
      <c r="N115" s="17"/>
      <c r="O115" s="17"/>
      <c r="P115" s="87"/>
      <c r="Q115" s="2"/>
    </row>
    <row r="116" spans="1:17" ht="12.75">
      <c r="A116" s="2"/>
      <c r="B116" s="2"/>
      <c r="C116" s="2"/>
      <c r="D116" s="41"/>
      <c r="E116" s="2"/>
      <c r="F116" s="2"/>
      <c r="G116" s="87"/>
      <c r="H116" s="87"/>
      <c r="I116" s="87"/>
      <c r="J116" s="17"/>
      <c r="K116" s="17"/>
      <c r="L116" s="17"/>
      <c r="M116" s="17"/>
      <c r="N116" s="17"/>
      <c r="O116" s="17"/>
      <c r="P116" s="87"/>
      <c r="Q116" s="2"/>
    </row>
    <row r="117" spans="2:16" ht="12.75">
      <c r="B117" s="66" t="s">
        <v>119</v>
      </c>
      <c r="C117" s="83"/>
      <c r="D117" s="84"/>
      <c r="E117" s="37"/>
      <c r="F117" s="37"/>
      <c r="G117" s="67" t="s">
        <v>119</v>
      </c>
      <c r="H117" s="46"/>
      <c r="I117" s="46"/>
      <c r="L117" s="67"/>
      <c r="M117" s="68"/>
      <c r="N117" s="68"/>
      <c r="O117" s="68"/>
      <c r="P117" s="46"/>
    </row>
    <row r="118" spans="2:16" ht="12.75">
      <c r="B118" s="54" t="s">
        <v>139</v>
      </c>
      <c r="C118" s="98"/>
      <c r="D118" s="98"/>
      <c r="E118" s="36"/>
      <c r="F118" s="36"/>
      <c r="G118" s="121" t="s">
        <v>152</v>
      </c>
      <c r="H118" s="122"/>
      <c r="I118" s="122"/>
      <c r="J118" s="123"/>
      <c r="L118" s="124" t="s">
        <v>110</v>
      </c>
      <c r="M118" s="123"/>
      <c r="N118" s="123"/>
      <c r="O118" s="17"/>
      <c r="P118" s="46"/>
    </row>
    <row r="119" spans="2:16" ht="12.75">
      <c r="B119" s="55" t="s">
        <v>140</v>
      </c>
      <c r="C119" s="99"/>
      <c r="D119" s="99"/>
      <c r="E119" s="38"/>
      <c r="F119" s="38"/>
      <c r="G119" s="55" t="s">
        <v>153</v>
      </c>
      <c r="H119" s="46"/>
      <c r="I119" s="46"/>
      <c r="L119" s="68" t="s">
        <v>111</v>
      </c>
      <c r="N119" s="17"/>
      <c r="O119" s="17"/>
      <c r="P119" s="46"/>
    </row>
    <row r="120" spans="2:16" ht="12.75">
      <c r="B120" s="51" t="s">
        <v>141</v>
      </c>
      <c r="C120" s="99"/>
      <c r="D120" s="99"/>
      <c r="G120" s="51" t="s">
        <v>154</v>
      </c>
      <c r="H120" s="120"/>
      <c r="I120" s="46"/>
      <c r="L120" s="60" t="s">
        <v>112</v>
      </c>
      <c r="N120" s="17"/>
      <c r="O120" s="17"/>
      <c r="P120" s="46"/>
    </row>
    <row r="121" spans="1:16" ht="12.75">
      <c r="A121" s="60"/>
      <c r="G121" s="46"/>
      <c r="H121" s="46"/>
      <c r="I121" s="46"/>
      <c r="L121" s="60" t="s">
        <v>113</v>
      </c>
      <c r="N121" s="17"/>
      <c r="O121" s="17"/>
      <c r="P121" s="46"/>
    </row>
    <row r="122" spans="7:16" ht="12.75">
      <c r="G122" s="46"/>
      <c r="H122" s="46"/>
      <c r="I122" s="46"/>
      <c r="N122" s="17"/>
      <c r="O122" s="17"/>
      <c r="P122" s="46"/>
    </row>
    <row r="123" spans="7:16" ht="12.75">
      <c r="G123" s="46"/>
      <c r="H123" s="46"/>
      <c r="I123" s="46"/>
      <c r="J123" s="69"/>
      <c r="N123" s="17"/>
      <c r="O123" s="17"/>
      <c r="P123" s="46"/>
    </row>
    <row r="124" spans="7:16" ht="12.75">
      <c r="G124" s="46"/>
      <c r="H124" s="46"/>
      <c r="I124" s="46"/>
      <c r="N124" s="17"/>
      <c r="O124" s="17"/>
      <c r="P124" s="46"/>
    </row>
    <row r="125" spans="7:16" ht="12.75">
      <c r="G125" s="46"/>
      <c r="H125" s="46"/>
      <c r="I125" s="46"/>
      <c r="N125" s="17"/>
      <c r="O125" s="17"/>
      <c r="P125" s="46"/>
    </row>
    <row r="126" spans="7:16" ht="12.75">
      <c r="G126" s="46"/>
      <c r="H126" s="46"/>
      <c r="I126" s="46"/>
      <c r="N126" s="17"/>
      <c r="O126" s="17"/>
      <c r="P126" s="46"/>
    </row>
    <row r="127" spans="7:16" ht="12.75">
      <c r="G127" s="46"/>
      <c r="H127" s="46"/>
      <c r="I127" s="46"/>
      <c r="N127" s="17"/>
      <c r="O127" s="17"/>
      <c r="P127" s="46"/>
    </row>
    <row r="128" spans="7:16" ht="12.75">
      <c r="G128" s="46"/>
      <c r="H128" s="46"/>
      <c r="I128" s="46"/>
      <c r="N128" s="17"/>
      <c r="O128" s="17"/>
      <c r="P128" s="46"/>
    </row>
    <row r="129" spans="7:16" ht="12.75">
      <c r="G129" s="46"/>
      <c r="H129" s="46"/>
      <c r="I129" s="46"/>
      <c r="N129" s="17"/>
      <c r="O129" s="17"/>
      <c r="P129" s="46"/>
    </row>
    <row r="130" spans="7:16" ht="12.75">
      <c r="G130" s="46"/>
      <c r="H130" s="46"/>
      <c r="I130" s="46"/>
      <c r="N130" s="17"/>
      <c r="O130" s="17"/>
      <c r="P130" s="46"/>
    </row>
    <row r="131" spans="7:16" ht="12.75">
      <c r="G131" s="46"/>
      <c r="H131" s="46"/>
      <c r="I131" s="46"/>
      <c r="N131" s="17"/>
      <c r="O131" s="17"/>
      <c r="P131" s="46"/>
    </row>
    <row r="132" spans="7:16" ht="12.75">
      <c r="G132" s="46"/>
      <c r="H132" s="46"/>
      <c r="I132" s="46"/>
      <c r="N132" s="17"/>
      <c r="O132" s="17"/>
      <c r="P132" s="46"/>
    </row>
    <row r="133" spans="7:16" ht="12.75">
      <c r="G133" s="46"/>
      <c r="H133" s="46"/>
      <c r="I133" s="46"/>
      <c r="N133" s="17"/>
      <c r="O133" s="17"/>
      <c r="P133" s="46"/>
    </row>
    <row r="134" spans="7:16" ht="12.75">
      <c r="G134" s="46"/>
      <c r="H134" s="46"/>
      <c r="I134" s="46"/>
      <c r="N134" s="17"/>
      <c r="O134" s="17"/>
      <c r="P134" s="46"/>
    </row>
    <row r="135" spans="7:16" ht="12.75">
      <c r="G135" s="46"/>
      <c r="H135" s="46"/>
      <c r="I135" s="46"/>
      <c r="N135" s="17"/>
      <c r="O135" s="17"/>
      <c r="P135" s="46"/>
    </row>
    <row r="136" spans="7:16" ht="12.75">
      <c r="G136" s="46"/>
      <c r="H136" s="46"/>
      <c r="I136" s="46"/>
      <c r="N136" s="17"/>
      <c r="O136" s="17"/>
      <c r="P136" s="46"/>
    </row>
    <row r="137" spans="7:16" ht="12.75">
      <c r="G137" s="70"/>
      <c r="H137" s="70"/>
      <c r="I137" s="70"/>
      <c r="N137" s="17"/>
      <c r="O137" s="17"/>
      <c r="P137" s="70"/>
    </row>
    <row r="138" spans="7:16" ht="12.75">
      <c r="G138" s="70"/>
      <c r="H138" s="70"/>
      <c r="I138" s="70"/>
      <c r="N138" s="17"/>
      <c r="O138" s="17"/>
      <c r="P138" s="70"/>
    </row>
    <row r="139" spans="7:16" ht="12.75">
      <c r="G139" s="70"/>
      <c r="H139" s="70"/>
      <c r="I139" s="70"/>
      <c r="N139" s="17"/>
      <c r="O139" s="17"/>
      <c r="P139" s="70"/>
    </row>
    <row r="140" spans="7:16" ht="12.75">
      <c r="G140" s="70"/>
      <c r="H140" s="70"/>
      <c r="I140" s="70"/>
      <c r="N140" s="17"/>
      <c r="O140" s="17"/>
      <c r="P140" s="70"/>
    </row>
    <row r="141" spans="7:16" ht="12.75">
      <c r="G141" s="70"/>
      <c r="H141" s="70"/>
      <c r="I141" s="70"/>
      <c r="N141" s="17"/>
      <c r="O141" s="17"/>
      <c r="P141" s="70"/>
    </row>
    <row r="142" spans="7:16" ht="12.75">
      <c r="G142" s="70"/>
      <c r="H142" s="70"/>
      <c r="I142" s="70"/>
      <c r="N142" s="17"/>
      <c r="O142" s="17"/>
      <c r="P142" s="70"/>
    </row>
    <row r="143" spans="7:16" ht="12.75">
      <c r="G143" s="70"/>
      <c r="H143" s="70"/>
      <c r="I143" s="70"/>
      <c r="N143" s="17"/>
      <c r="O143" s="17"/>
      <c r="P143" s="70"/>
    </row>
    <row r="144" spans="7:16" ht="12.75">
      <c r="G144" s="70"/>
      <c r="H144" s="70"/>
      <c r="I144" s="70"/>
      <c r="N144" s="17"/>
      <c r="O144" s="17"/>
      <c r="P144" s="70"/>
    </row>
    <row r="145" spans="7:16" ht="12.75">
      <c r="G145" s="70"/>
      <c r="H145" s="70"/>
      <c r="I145" s="70"/>
      <c r="N145" s="17"/>
      <c r="O145" s="17"/>
      <c r="P145" s="70"/>
    </row>
    <row r="146" spans="7:16" ht="12.75">
      <c r="G146" s="70"/>
      <c r="H146" s="70"/>
      <c r="I146" s="70"/>
      <c r="N146" s="17"/>
      <c r="O146" s="17"/>
      <c r="P146" s="70"/>
    </row>
    <row r="147" spans="7:16" ht="12.75">
      <c r="G147" s="70"/>
      <c r="H147" s="70"/>
      <c r="I147" s="70"/>
      <c r="N147" s="17"/>
      <c r="O147" s="17"/>
      <c r="P147" s="70"/>
    </row>
    <row r="148" spans="7:16" ht="12.75">
      <c r="G148" s="46"/>
      <c r="H148" s="46"/>
      <c r="I148" s="46"/>
      <c r="N148" s="17"/>
      <c r="O148" s="17"/>
      <c r="P148" s="46"/>
    </row>
    <row r="149" spans="7:16" ht="12.75">
      <c r="G149" s="46"/>
      <c r="H149" s="46"/>
      <c r="I149" s="46"/>
      <c r="N149" s="17"/>
      <c r="O149" s="17"/>
      <c r="P149" s="46"/>
    </row>
    <row r="150" spans="7:16" ht="12.75">
      <c r="G150" s="46"/>
      <c r="H150" s="46"/>
      <c r="I150" s="46"/>
      <c r="N150" s="17"/>
      <c r="O150" s="17"/>
      <c r="P150" s="46"/>
    </row>
    <row r="151" spans="7:16" ht="12.75">
      <c r="G151" s="70"/>
      <c r="H151" s="70"/>
      <c r="I151" s="70"/>
      <c r="N151" s="17"/>
      <c r="O151" s="17"/>
      <c r="P151" s="70"/>
    </row>
    <row r="152" spans="7:16" ht="12.75">
      <c r="G152" s="70"/>
      <c r="H152" s="70"/>
      <c r="I152" s="70"/>
      <c r="N152" s="17"/>
      <c r="O152" s="17"/>
      <c r="P152" s="70"/>
    </row>
    <row r="153" spans="7:16" ht="12.75">
      <c r="G153" s="70"/>
      <c r="H153" s="70"/>
      <c r="I153" s="70"/>
      <c r="N153" s="17"/>
      <c r="O153" s="17"/>
      <c r="P153" s="70"/>
    </row>
    <row r="154" spans="7:16" ht="12.75">
      <c r="G154" s="70"/>
      <c r="H154" s="70"/>
      <c r="I154" s="70"/>
      <c r="N154" s="17"/>
      <c r="O154" s="17"/>
      <c r="P154" s="70"/>
    </row>
    <row r="155" spans="7:16" ht="12.75">
      <c r="G155" s="70"/>
      <c r="H155" s="70"/>
      <c r="I155" s="70"/>
      <c r="N155" s="17"/>
      <c r="O155" s="17"/>
      <c r="P155" s="70"/>
    </row>
    <row r="156" spans="7:16" ht="12.75">
      <c r="G156" s="70"/>
      <c r="H156" s="70"/>
      <c r="I156" s="70"/>
      <c r="N156" s="17"/>
      <c r="O156" s="17"/>
      <c r="P156" s="70"/>
    </row>
    <row r="157" spans="7:16" ht="12.75">
      <c r="G157" s="70"/>
      <c r="H157" s="70"/>
      <c r="I157" s="70"/>
      <c r="N157" s="17"/>
      <c r="O157" s="17"/>
      <c r="P157" s="70"/>
    </row>
    <row r="158" spans="7:16" ht="12.75">
      <c r="G158" s="70"/>
      <c r="H158" s="70"/>
      <c r="I158" s="70"/>
      <c r="N158" s="17"/>
      <c r="O158" s="17"/>
      <c r="P158" s="70"/>
    </row>
    <row r="159" spans="7:16" ht="12.75">
      <c r="G159" s="70"/>
      <c r="H159" s="70"/>
      <c r="I159" s="70"/>
      <c r="N159" s="17"/>
      <c r="O159" s="17"/>
      <c r="P159" s="70"/>
    </row>
    <row r="160" spans="7:16" ht="12.75">
      <c r="G160" s="71"/>
      <c r="H160" s="71"/>
      <c r="I160" s="71"/>
      <c r="N160" s="17"/>
      <c r="O160" s="17"/>
      <c r="P160" s="71"/>
    </row>
    <row r="161" spans="7:16" ht="12.75">
      <c r="G161" s="72"/>
      <c r="H161" s="72"/>
      <c r="I161" s="72"/>
      <c r="N161" s="17"/>
      <c r="O161" s="17"/>
      <c r="P161" s="72"/>
    </row>
    <row r="162" spans="7:16" ht="12.75">
      <c r="G162" s="73"/>
      <c r="H162" s="73"/>
      <c r="I162" s="73"/>
      <c r="N162" s="17"/>
      <c r="O162" s="17"/>
      <c r="P162" s="73"/>
    </row>
    <row r="163" spans="7:16" ht="12.75">
      <c r="G163" s="70"/>
      <c r="H163" s="70"/>
      <c r="I163" s="70"/>
      <c r="N163" s="17"/>
      <c r="O163" s="17"/>
      <c r="P163" s="70"/>
    </row>
    <row r="164" spans="7:16" ht="12.75">
      <c r="G164" s="70"/>
      <c r="H164" s="70"/>
      <c r="I164" s="70"/>
      <c r="N164" s="17"/>
      <c r="O164" s="17"/>
      <c r="P164" s="70"/>
    </row>
    <row r="165" spans="7:16" ht="12.75">
      <c r="G165" s="70"/>
      <c r="H165" s="70"/>
      <c r="I165" s="70"/>
      <c r="N165" s="17"/>
      <c r="O165" s="17"/>
      <c r="P165" s="70"/>
    </row>
    <row r="166" spans="7:16" ht="12.75">
      <c r="G166" s="70"/>
      <c r="H166" s="70"/>
      <c r="I166" s="70"/>
      <c r="N166" s="17"/>
      <c r="O166" s="17"/>
      <c r="P166" s="70"/>
    </row>
    <row r="167" spans="14:15" ht="12.75">
      <c r="N167" s="17"/>
      <c r="O167" s="17"/>
    </row>
    <row r="168" spans="14:15" ht="12.75">
      <c r="N168" s="17"/>
      <c r="O168" s="17"/>
    </row>
    <row r="169" spans="14:15" ht="12.75">
      <c r="N169" s="17"/>
      <c r="O169" s="17"/>
    </row>
    <row r="170" spans="14:15" ht="12.75">
      <c r="N170" s="17"/>
      <c r="O170" s="17"/>
    </row>
    <row r="171" spans="14:15" ht="12.75">
      <c r="N171" s="17"/>
      <c r="O171" s="17"/>
    </row>
    <row r="172" spans="14:15" ht="12.75">
      <c r="N172" s="17"/>
      <c r="O172" s="17"/>
    </row>
    <row r="173" spans="14:15" ht="12.75">
      <c r="N173" s="17"/>
      <c r="O173" s="17"/>
    </row>
    <row r="174" spans="14:15" ht="12.75">
      <c r="N174" s="17"/>
      <c r="O174" s="17"/>
    </row>
    <row r="175" spans="14:15" ht="12.75">
      <c r="N175" s="17"/>
      <c r="O175" s="17"/>
    </row>
    <row r="182" spans="1:16" s="10" customFormat="1" ht="12.75">
      <c r="A182" s="3"/>
      <c r="B182" s="3"/>
      <c r="C182" s="3"/>
      <c r="D182" s="51"/>
      <c r="E182" s="3"/>
      <c r="F182" s="3"/>
      <c r="G182" s="63"/>
      <c r="H182" s="63"/>
      <c r="I182" s="63"/>
      <c r="J182" s="60"/>
      <c r="K182" s="60"/>
      <c r="L182" s="60"/>
      <c r="M182" s="60"/>
      <c r="N182" s="60"/>
      <c r="O182" s="60"/>
      <c r="P182" s="63"/>
    </row>
  </sheetData>
  <sheetProtection/>
  <mergeCells count="12">
    <mergeCell ref="A1:N1"/>
    <mergeCell ref="A2:N2"/>
    <mergeCell ref="A3:N3"/>
    <mergeCell ref="A4:N4"/>
    <mergeCell ref="A5:L5"/>
    <mergeCell ref="A66:N66"/>
    <mergeCell ref="A67:N67"/>
    <mergeCell ref="A68:N68"/>
    <mergeCell ref="A69:N69"/>
    <mergeCell ref="A70:L70"/>
    <mergeCell ref="A96:N96"/>
    <mergeCell ref="A97:N97"/>
  </mergeCells>
  <printOptions horizontalCentered="1" verticalCentered="1"/>
  <pageMargins left="0.49" right="0.16" top="0.3937007874015748" bottom="0.3937007874015748" header="0.5118110236220472" footer="0.41"/>
  <pageSetup horizontalDpi="1200" verticalDpi="12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Patricia Duque Jaramillo</dc:creator>
  <cp:keywords/>
  <dc:description/>
  <cp:lastModifiedBy>Alid</cp:lastModifiedBy>
  <cp:lastPrinted>2020-10-11T21:34:39Z</cp:lastPrinted>
  <dcterms:created xsi:type="dcterms:W3CDTF">2018-06-06T21:32:55Z</dcterms:created>
  <dcterms:modified xsi:type="dcterms:W3CDTF">2020-11-20T01:43:21Z</dcterms:modified>
  <cp:category/>
  <cp:version/>
  <cp:contentType/>
  <cp:contentStatus/>
</cp:coreProperties>
</file>