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Contrato 2021\Seguimiento PDM\Planes de Acción\"/>
    </mc:Choice>
  </mc:AlternateContent>
  <bookViews>
    <workbookView xWindow="0" yWindow="0" windowWidth="25605" windowHeight="16005"/>
  </bookViews>
  <sheets>
    <sheet name="2020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" i="7" l="1"/>
  <c r="K12" i="7" l="1"/>
  <c r="M12" i="7" s="1"/>
  <c r="M14" i="7"/>
  <c r="Q15" i="7"/>
  <c r="P15" i="7"/>
  <c r="O15" i="7"/>
  <c r="L12" i="7"/>
  <c r="L15" i="7" s="1"/>
  <c r="L13" i="7"/>
  <c r="L14" i="7"/>
  <c r="K14" i="7"/>
  <c r="K13" i="7"/>
  <c r="S14" i="7"/>
  <c r="R14" i="7"/>
  <c r="S13" i="7"/>
  <c r="R13" i="7"/>
  <c r="S12" i="7"/>
  <c r="R12" i="7"/>
  <c r="R15" i="7" l="1"/>
  <c r="S15" i="7"/>
  <c r="M15" i="7"/>
</calcChain>
</file>

<file path=xl/sharedStrings.xml><?xml version="1.0" encoding="utf-8"?>
<sst xmlns="http://schemas.openxmlformats.org/spreadsheetml/2006/main" count="33" uniqueCount="33">
  <si>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</si>
  <si>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</si>
  <si>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</si>
  <si>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</si>
  <si>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</si>
  <si>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</si>
  <si>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</si>
  <si>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</si>
  <si>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</si>
  <si>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</si>
  <si>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</si>
  <si>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</si>
  <si>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</si>
  <si>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</si>
  <si>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</si>
  <si>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</si>
  <si>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</si>
  <si>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</si>
  <si>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</si>
  <si>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</si>
  <si>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</si>
  <si>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</si>
  <si>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</si>
  <si>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</si>
  <si>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</si>
  <si>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</si>
  <si>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DEPARTAMENTO ADMINISTRATIVO PARA LA DEFENSORÍA DEL ESPACIO PÚBLICO (DADEP)</t>
  </si>
  <si>
    <t>Número de bienes inmuebles saneados, titulados y/o incorporados a favor del Municipio.</t>
  </si>
  <si>
    <t>Número de iniciativas de emprendimiento comerciales en espacio público acompañadas a través de planes, oferta, proyectos y/o programas de la administración municipal.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</si>
  <si>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</si>
  <si>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4. BUCARAMANGA CIUDAD VITAL: LA VIDA ES SAGRADA</t>
  </si>
  <si>
    <t>ESPACIO PÚBLICO VITAL</t>
  </si>
  <si>
    <t>ESPACIO PÚBLICO TRANSFORMADOR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</si>
</sst>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4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46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6" fillId="2" borderId="36" xfId="0" applyNumberFormat="1" applyFont="1" applyFill="1" applyBorder="1" applyAlignment="1">
      <alignment horizontal="center" vertical="center"/>
    </xf>
    <xf numFmtId="9" fontId="6" fillId="2" borderId="40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6" fillId="2" borderId="38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9" fontId="6" fillId="2" borderId="3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</cellXfs>
  <cellStyles count="2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>
          <a:extLst>
            <a:ext uri="{FF2B5EF4-FFF2-40B4-BE49-F238E27FC236}">
              <a16:creationId xmlns:a16="http://schemas.microsoft.com/office/drawing/2014/main" xmlns="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625" defaultRowHeight="15" x14ac:dyDescent="0.2"/>
  <cols>
    <col min="1" max="1" width="2.375" style="1" customWidth="1"/>
    <col min="2" max="2" width="20.625" style="1" customWidth="1"/>
    <col min="3" max="4" width="19.625" style="1" customWidth="1"/>
    <col min="5" max="5" width="11.125" style="1" customWidth="1"/>
    <col min="6" max="6" width="12.125" style="1" customWidth="1"/>
    <col min="7" max="7" width="36.125" style="1" customWidth="1"/>
    <col min="8" max="8" width="13.625" style="1" customWidth="1"/>
    <col min="9" max="10" width="9.625" style="1" customWidth="1"/>
    <col min="11" max="11" width="9.625" style="1" hidden="1" customWidth="1"/>
    <col min="12" max="12" width="10.625" style="1"/>
    <col min="13" max="14" width="13.125" style="1" customWidth="1"/>
    <col min="15" max="17" width="23.625" style="1" customWidth="1"/>
    <col min="18" max="19" width="12.625" style="1" customWidth="1"/>
    <col min="20" max="16384" width="10.625" style="1"/>
  </cols>
  <sheetData>
    <row r="2" spans="2:20" ht="20.100000000000001" customHeight="1" x14ac:dyDescent="0.2">
      <c r="B2" s="54" t="s"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2:20" ht="20.100000000000001" customHeight="1" x14ac:dyDescent="0.2">
      <c r="B3" s="54" t="s">
        <v>25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9"/>
    </row>
    <row r="4" spans="2:20" ht="20.100000000000001" customHeight="1" x14ac:dyDescent="0.2">
      <c r="B4" s="54" t="s">
        <v>26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44196</v>
      </c>
      <c r="D8" s="55" t="s">
        <v>3</v>
      </c>
      <c r="E8" s="56"/>
      <c r="F8" s="56"/>
      <c r="G8" s="56"/>
      <c r="H8" s="56"/>
      <c r="I8" s="56"/>
      <c r="J8" s="57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58" t="s">
        <v>17</v>
      </c>
      <c r="C9" s="61" t="s">
        <v>18</v>
      </c>
      <c r="D9" s="63" t="s">
        <v>0</v>
      </c>
      <c r="E9" s="66" t="s">
        <v>4</v>
      </c>
      <c r="F9" s="66"/>
      <c r="G9" s="66" t="s">
        <v>5</v>
      </c>
      <c r="H9" s="66"/>
      <c r="I9" s="66"/>
      <c r="J9" s="68"/>
      <c r="K9" s="5"/>
      <c r="L9" s="63" t="s">
        <v>6</v>
      </c>
      <c r="M9" s="68"/>
      <c r="N9" s="78" t="s">
        <v>23</v>
      </c>
      <c r="O9" s="79"/>
      <c r="P9" s="79"/>
      <c r="Q9" s="79"/>
      <c r="R9" s="79"/>
      <c r="S9" s="80"/>
    </row>
    <row r="10" spans="2:20" ht="17.100000000000001" customHeight="1" x14ac:dyDescent="0.2">
      <c r="B10" s="59"/>
      <c r="C10" s="62"/>
      <c r="D10" s="64"/>
      <c r="E10" s="67"/>
      <c r="F10" s="67"/>
      <c r="G10" s="67" t="s">
        <v>7</v>
      </c>
      <c r="H10" s="71" t="s">
        <v>24</v>
      </c>
      <c r="I10" s="72" t="s">
        <v>1</v>
      </c>
      <c r="J10" s="69" t="s">
        <v>8</v>
      </c>
      <c r="K10" s="6"/>
      <c r="L10" s="74" t="s">
        <v>9</v>
      </c>
      <c r="M10" s="76" t="s">
        <v>10</v>
      </c>
      <c r="N10" s="81"/>
      <c r="O10" s="82"/>
      <c r="P10" s="82"/>
      <c r="Q10" s="82"/>
      <c r="R10" s="82"/>
      <c r="S10" s="83"/>
    </row>
    <row r="11" spans="2:20" ht="37.5" customHeight="1" thickBot="1" x14ac:dyDescent="0.25">
      <c r="B11" s="60"/>
      <c r="C11" s="62"/>
      <c r="D11" s="65"/>
      <c r="E11" s="16" t="s">
        <v>11</v>
      </c>
      <c r="F11" s="16" t="s">
        <v>12</v>
      </c>
      <c r="G11" s="71"/>
      <c r="H11" s="84"/>
      <c r="I11" s="73"/>
      <c r="J11" s="70"/>
      <c r="K11" s="17"/>
      <c r="L11" s="75"/>
      <c r="M11" s="77"/>
      <c r="N11" s="18" t="s">
        <v>22</v>
      </c>
      <c r="O11" s="19" t="s">
        <v>19</v>
      </c>
      <c r="P11" s="20" t="s">
        <v>20</v>
      </c>
      <c r="Q11" s="21" t="s">
        <v>21</v>
      </c>
      <c r="R11" s="21" t="s">
        <v>14</v>
      </c>
      <c r="S11" s="22" t="s">
        <v>15</v>
      </c>
    </row>
    <row r="12" spans="2:20" ht="45" x14ac:dyDescent="0.2">
      <c r="B12" s="91" t="s">
        <v>30</v>
      </c>
      <c r="C12" s="88" t="s">
        <v>31</v>
      </c>
      <c r="D12" s="85" t="s">
        <v>32</v>
      </c>
      <c r="E12" s="26">
        <v>43831</v>
      </c>
      <c r="F12" s="26">
        <v>44196</v>
      </c>
      <c r="G12" s="14" t="s">
        <v>27</v>
      </c>
      <c r="H12" s="27">
        <v>450</v>
      </c>
      <c r="I12" s="27">
        <v>200</v>
      </c>
      <c r="J12" s="36">
        <v>262</v>
      </c>
      <c r="K12" s="42">
        <f>+J12/I12</f>
        <v>1.31</v>
      </c>
      <c r="L12" s="45">
        <f>DAYS360(E12,$C$8)/DAYS360(E12,F12)</f>
        <v>1</v>
      </c>
      <c r="M12" s="29">
        <f>IF(I12=0," -",IF(K12&gt;100%,100%,K12))</f>
        <v>1</v>
      </c>
      <c r="N12" s="39">
        <v>0</v>
      </c>
      <c r="O12" s="27">
        <v>92511.817999999999</v>
      </c>
      <c r="P12" s="27">
        <v>47890</v>
      </c>
      <c r="Q12" s="27">
        <v>22500</v>
      </c>
      <c r="R12" s="28">
        <f>IF(O12=0," -",P12/O12)</f>
        <v>0.5176635919099547</v>
      </c>
      <c r="S12" s="29">
        <f>IF(Q12=0," -",IF(P12=0,100%,Q12/P12))</f>
        <v>0.46982668615577367</v>
      </c>
    </row>
    <row r="13" spans="2:20" ht="90" x14ac:dyDescent="0.2">
      <c r="B13" s="92"/>
      <c r="C13" s="89"/>
      <c r="D13" s="86"/>
      <c r="E13" s="23">
        <v>43831</v>
      </c>
      <c r="F13" s="23">
        <v>44196</v>
      </c>
      <c r="G13" s="15" t="s">
        <v>28</v>
      </c>
      <c r="H13" s="24">
        <v>300</v>
      </c>
      <c r="I13" s="24">
        <v>0</v>
      </c>
      <c r="J13" s="37">
        <v>22</v>
      </c>
      <c r="K13" s="43" t="e">
        <f>+J13/I13</f>
        <v>#DIV/0!</v>
      </c>
      <c r="L13" s="46">
        <f>DAYS360(E13,$C$8)/DAYS360(E13,F13)</f>
        <v>1</v>
      </c>
      <c r="M13" s="30" t="str">
        <f>IF(I13=0," -",IF(K13&gt;100%,100%,K13))</f>
        <v xml:space="preserve"> -</v>
      </c>
      <c r="N13" s="40">
        <v>0</v>
      </c>
      <c r="O13" s="24">
        <v>0</v>
      </c>
      <c r="P13" s="24">
        <v>0</v>
      </c>
      <c r="Q13" s="24">
        <v>0</v>
      </c>
      <c r="R13" s="25" t="str">
        <f>IF(O13=0," -",P13/O13)</f>
        <v xml:space="preserve"> -</v>
      </c>
      <c r="S13" s="30" t="str">
        <f>IF(Q13=0," -",IF(P13=0,100%,Q13/P13))</f>
        <v xml:space="preserve"> -</v>
      </c>
    </row>
    <row r="14" spans="2:20" ht="135.75" thickBot="1" x14ac:dyDescent="0.25">
      <c r="B14" s="93"/>
      <c r="C14" s="90"/>
      <c r="D14" s="87"/>
      <c r="E14" s="31">
        <v>43831</v>
      </c>
      <c r="F14" s="31">
        <v>44196</v>
      </c>
      <c r="G14" s="32" t="s">
        <v>29</v>
      </c>
      <c r="H14" s="33">
        <v>1</v>
      </c>
      <c r="I14" s="33">
        <v>0</v>
      </c>
      <c r="J14" s="38">
        <v>0</v>
      </c>
      <c r="K14" s="44" t="e">
        <f>+J14/I14</f>
        <v>#DIV/0!</v>
      </c>
      <c r="L14" s="47">
        <f t="shared" ref="L14" si="0">DAYS360(E14,$C$8)/DAYS360(E14,F14)</f>
        <v>1</v>
      </c>
      <c r="M14" s="35" t="str">
        <f t="shared" ref="M14" si="1">IF(I14=0," -",IF(K14&gt;100%,100%,K14))</f>
        <v xml:space="preserve"> -</v>
      </c>
      <c r="N14" s="41">
        <v>0</v>
      </c>
      <c r="O14" s="33">
        <v>0</v>
      </c>
      <c r="P14" s="33">
        <v>0</v>
      </c>
      <c r="Q14" s="33">
        <v>0</v>
      </c>
      <c r="R14" s="34" t="str">
        <f t="shared" ref="R14:R15" si="2">IF(O14=0," -",P14/O14)</f>
        <v xml:space="preserve"> -</v>
      </c>
      <c r="S14" s="35" t="str">
        <f t="shared" ref="S14:S15" si="3">IF(Q14=0," -",IF(P14=0,100%,Q14/P14))</f>
        <v xml:space="preserve"> -</v>
      </c>
    </row>
    <row r="15" spans="2:20" ht="21" customHeight="1" thickBot="1" x14ac:dyDescent="0.25">
      <c r="E15" s="13"/>
      <c r="F15" s="13"/>
      <c r="H15" s="10"/>
      <c r="I15" s="10"/>
      <c r="J15" s="10"/>
      <c r="K15" s="11"/>
      <c r="L15" s="48">
        <f>+AVERAGE(L12:L14)</f>
        <v>1</v>
      </c>
      <c r="M15" s="49">
        <f>+AVERAGE(M12:M14)</f>
        <v>1</v>
      </c>
      <c r="N15" s="50"/>
      <c r="O15" s="51">
        <f>+SUM(O12:O14)</f>
        <v>92511.817999999999</v>
      </c>
      <c r="P15" s="52">
        <f>+SUM(P12:P14)</f>
        <v>47890</v>
      </c>
      <c r="Q15" s="52">
        <f>+SUM(Q12:Q14)</f>
        <v>22500</v>
      </c>
      <c r="R15" s="53">
        <f t="shared" si="2"/>
        <v>0.5176635919099547</v>
      </c>
      <c r="S15" s="49">
        <f t="shared" si="3"/>
        <v>0.46982668615577367</v>
      </c>
    </row>
    <row r="16" spans="2:20" x14ac:dyDescent="0.2">
      <c r="E16" s="13"/>
      <c r="F16" s="13"/>
      <c r="H16" s="10"/>
      <c r="I16" s="10"/>
      <c r="J16" s="10"/>
      <c r="K16" s="11"/>
      <c r="L16" s="11"/>
      <c r="M16" s="11"/>
      <c r="N16" s="12"/>
      <c r="O16" s="10"/>
      <c r="P16" s="10"/>
      <c r="Q16" s="10"/>
      <c r="R16" s="11"/>
      <c r="S16" s="11"/>
    </row>
    <row r="17" spans="5:19" x14ac:dyDescent="0.2">
      <c r="E17" s="13"/>
      <c r="F17" s="13"/>
      <c r="H17" s="10"/>
      <c r="I17" s="10"/>
      <c r="J17" s="10"/>
      <c r="K17" s="11"/>
      <c r="L17" s="11"/>
      <c r="M17" s="11"/>
      <c r="N17" s="12"/>
      <c r="O17" s="10"/>
      <c r="P17" s="10"/>
      <c r="Q17" s="10"/>
      <c r="R17" s="11"/>
      <c r="S17" s="11"/>
    </row>
    <row r="18" spans="5:19" x14ac:dyDescent="0.2">
      <c r="E18" s="13"/>
      <c r="F18" s="13"/>
      <c r="H18" s="10"/>
      <c r="I18" s="10"/>
      <c r="J18" s="10"/>
      <c r="K18" s="11"/>
      <c r="L18" s="11"/>
      <c r="M18" s="11"/>
      <c r="N18" s="12"/>
      <c r="O18" s="10"/>
      <c r="P18" s="10"/>
      <c r="Q18" s="10"/>
      <c r="R18" s="11"/>
      <c r="S18" s="11"/>
    </row>
    <row r="19" spans="5:19" x14ac:dyDescent="0.2">
      <c r="E19" s="13"/>
      <c r="F19" s="13"/>
      <c r="H19" s="10"/>
      <c r="I19" s="10"/>
      <c r="J19" s="10"/>
      <c r="K19" s="11"/>
      <c r="L19" s="11"/>
      <c r="M19" s="11"/>
      <c r="N19" s="12"/>
      <c r="O19" s="10"/>
      <c r="P19" s="10"/>
      <c r="Q19" s="10"/>
      <c r="R19" s="11"/>
      <c r="S19" s="11"/>
    </row>
    <row r="20" spans="5:19" x14ac:dyDescent="0.2">
      <c r="E20" s="13"/>
      <c r="F20" s="13"/>
      <c r="H20" s="10"/>
      <c r="I20" s="10"/>
      <c r="J20" s="10"/>
      <c r="K20" s="11"/>
      <c r="L20" s="11"/>
      <c r="M20" s="11"/>
      <c r="N20" s="12"/>
      <c r="O20" s="10"/>
      <c r="P20" s="10"/>
      <c r="Q20" s="10"/>
      <c r="R20" s="11"/>
      <c r="S20" s="11"/>
    </row>
    <row r="21" spans="5:19" x14ac:dyDescent="0.2">
      <c r="E21" s="13"/>
      <c r="F21" s="13"/>
      <c r="H21" s="10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5:19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5:19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5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5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5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5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5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5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5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5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5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0">
    <mergeCell ref="B3:S3"/>
    <mergeCell ref="D12:D14"/>
    <mergeCell ref="C12:C14"/>
    <mergeCell ref="B12:B14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  <mergeCell ref="H10:H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2021-01-29T20:01:54Z</dcterms:modified>
</cp:coreProperties>
</file>