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I12" i="9"/>
  <c r="R13" i="9"/>
  <c r="T13" i="9"/>
  <c r="P13" i="9"/>
  <c r="S13" i="9"/>
  <c r="Q13" i="9"/>
  <c r="N13" i="9"/>
  <c r="M12" i="9"/>
  <c r="M13" i="9"/>
  <c r="T12" i="9"/>
  <c r="S12" i="9"/>
</calcChain>
</file>

<file path=xl/sharedStrings.xml><?xml version="1.0" encoding="utf-8"?>
<sst xmlns="http://schemas.openxmlformats.org/spreadsheetml/2006/main" count="33" uniqueCount="33">
  <si>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</si>
  <si>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</si>
  <si>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</si>
  <si>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</si>
  <si>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</si>
  <si>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</si>
  <si>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</si>
  <si>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</si>
  <si>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</si>
  <si>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</si>
  <si>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</si>
  <si>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</si>
  <si>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</si>
  <si>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</si>
  <si>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</si>
  <si>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</si>
  <si>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</si>
  <si>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</si>
  <si>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</si>
  <si>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</si>
  <si>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</si>
  <si>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</si>
  <si>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</si>
  <si>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</si>
  <si>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</si>
  <si>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</si>
  <si>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</si>
  <si>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procesos de la Administración Central con seguimiento, asesoría y evaluación mantenidos.</t>
  </si>
  <si>
    <t>CULTURA DE LA LEGALIDAD Y LA ÉTICA PÚBLICA</t>
  </si>
  <si>
    <t>GOBIERNO LEGAL Y EFECTIVO</t>
  </si>
  <si>
    <t>1 - GOBERNANZA DEMOCRÁTICA</t>
  </si>
  <si>
    <t>PLAN DE ACCIÓN - OFICINA DE CONTROL INTERNO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</si>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</sst>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9" fontId="6" fillId="2" borderId="37" xfId="0" applyNumberFormat="1" applyFont="1" applyFill="1" applyBorder="1" applyAlignment="1">
      <alignment horizontal="center" vertical="center"/>
    </xf>
    <xf numFmtId="9" fontId="6" fillId="2" borderId="24" xfId="0" applyNumberFormat="1" applyFont="1" applyFill="1" applyBorder="1" applyAlignment="1">
      <alignment horizontal="center" vertical="center"/>
    </xf>
    <xf numFmtId="0" fontId="5" fillId="0" borderId="22" xfId="0" quotePrefix="1" applyFont="1" applyFill="1" applyBorder="1"/>
    <xf numFmtId="3" fontId="6" fillId="2" borderId="38" xfId="0" applyNumberFormat="1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/>
    </xf>
    <xf numFmtId="3" fontId="5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88900</xdr:rowOff>
    </xdr:from>
    <xdr:to>
      <xdr:col>6</xdr:col>
      <xdr:colOff>330200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88900"/>
          <a:ext cx="1384300" cy="128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571500</xdr:colOff>
      <xdr:row>0</xdr:row>
      <xdr:rowOff>63500</xdr:rowOff>
    </xdr:from>
    <xdr:to>
      <xdr:col>17</xdr:col>
      <xdr:colOff>1270000</xdr:colOff>
      <xdr:row>4</xdr:row>
      <xdr:rowOff>139700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63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3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44" t="s">
        <v>16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2:20" ht="20.100000000000001" customHeight="1" x14ac:dyDescent="0.2">
      <c r="B3" s="44" t="s">
        <v>19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2:20" ht="20.100000000000001" customHeight="1" x14ac:dyDescent="0.2">
      <c r="B4" s="44" t="s">
        <v>31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8">
        <v>43190</v>
      </c>
      <c r="D8" s="45" t="s">
        <v>3</v>
      </c>
      <c r="E8" s="46"/>
      <c r="F8" s="46"/>
      <c r="G8" s="46"/>
      <c r="H8" s="46"/>
      <c r="I8" s="46"/>
      <c r="J8" s="46"/>
      <c r="K8" s="4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48" t="s">
        <v>17</v>
      </c>
      <c r="C9" s="51" t="s">
        <v>18</v>
      </c>
      <c r="D9" s="53" t="s">
        <v>0</v>
      </c>
      <c r="E9" s="56" t="s">
        <v>4</v>
      </c>
      <c r="F9" s="56"/>
      <c r="G9" s="56" t="s">
        <v>5</v>
      </c>
      <c r="H9" s="56"/>
      <c r="I9" s="56"/>
      <c r="J9" s="56"/>
      <c r="K9" s="58"/>
      <c r="L9" s="5"/>
      <c r="M9" s="53" t="s">
        <v>6</v>
      </c>
      <c r="N9" s="58"/>
      <c r="O9" s="36" t="s">
        <v>24</v>
      </c>
      <c r="P9" s="37"/>
      <c r="Q9" s="37"/>
      <c r="R9" s="37"/>
      <c r="S9" s="37"/>
      <c r="T9" s="38"/>
    </row>
    <row r="10" spans="2:20" ht="17.100000000000001" customHeight="1" x14ac:dyDescent="0.2">
      <c r="B10" s="49"/>
      <c r="C10" s="52"/>
      <c r="D10" s="54"/>
      <c r="E10" s="57"/>
      <c r="F10" s="57"/>
      <c r="G10" s="57" t="s">
        <v>7</v>
      </c>
      <c r="H10" s="42" t="s">
        <v>25</v>
      </c>
      <c r="I10" s="42" t="s">
        <v>26</v>
      </c>
      <c r="J10" s="61" t="s">
        <v>1</v>
      </c>
      <c r="K10" s="59" t="s">
        <v>8</v>
      </c>
      <c r="L10" s="6"/>
      <c r="M10" s="63" t="s">
        <v>9</v>
      </c>
      <c r="N10" s="34" t="s">
        <v>10</v>
      </c>
      <c r="O10" s="39"/>
      <c r="P10" s="40"/>
      <c r="Q10" s="40"/>
      <c r="R10" s="40"/>
      <c r="S10" s="40"/>
      <c r="T10" s="41"/>
    </row>
    <row r="11" spans="2:20" ht="37.5" customHeight="1" thickBot="1" x14ac:dyDescent="0.25">
      <c r="B11" s="50"/>
      <c r="C11" s="52"/>
      <c r="D11" s="55"/>
      <c r="E11" s="9" t="s">
        <v>11</v>
      </c>
      <c r="F11" s="9" t="s">
        <v>12</v>
      </c>
      <c r="G11" s="42"/>
      <c r="H11" s="43"/>
      <c r="I11" s="43"/>
      <c r="J11" s="62"/>
      <c r="K11" s="60"/>
      <c r="L11" s="10"/>
      <c r="M11" s="64"/>
      <c r="N11" s="35"/>
      <c r="O11" s="11" t="s">
        <v>23</v>
      </c>
      <c r="P11" s="12" t="s">
        <v>20</v>
      </c>
      <c r="Q11" s="13" t="s">
        <v>21</v>
      </c>
      <c r="R11" s="14" t="s">
        <v>22</v>
      </c>
      <c r="S11" s="14" t="s">
        <v>14</v>
      </c>
      <c r="T11" s="15" t="s">
        <v>15</v>
      </c>
    </row>
    <row r="12" spans="2:20" ht="60.75" thickBot="1" x14ac:dyDescent="0.25">
      <c r="B12" s="27" t="s">
        <v>30</v>
      </c>
      <c r="C12" s="28" t="s">
        <v>29</v>
      </c>
      <c r="D12" s="30" t="s">
        <v>28</v>
      </c>
      <c r="E12" s="22">
        <v>43101</v>
      </c>
      <c r="F12" s="22">
        <v>43465</v>
      </c>
      <c r="G12" s="33" t="s">
        <v>27</v>
      </c>
      <c r="H12" s="23">
        <v>19</v>
      </c>
      <c r="I12" s="23">
        <f>+J12</f>
        <v>19</v>
      </c>
      <c r="J12" s="23">
        <v>19</v>
      </c>
      <c r="K12" s="31">
        <v>22</v>
      </c>
      <c r="L12" s="29">
        <f>+K12/J12</f>
        <v>1.1578947368421053</v>
      </c>
      <c r="M12" s="32">
        <f>DAYS360(E12,$C$8)/DAYS360(E12,F12)</f>
        <v>0.25</v>
      </c>
      <c r="N12" s="25">
        <f>IF(J12=0," -",IF(L12&gt;100%,100%,L12))</f>
        <v>1</v>
      </c>
      <c r="O12" s="26" t="s">
        <v>32</v>
      </c>
      <c r="P12" s="23">
        <v>0</v>
      </c>
      <c r="Q12" s="23">
        <v>0</v>
      </c>
      <c r="R12" s="23">
        <v>0</v>
      </c>
      <c r="S12" s="24" t="str">
        <f>IF(P12=0," -",Q12/P12)</f>
        <v xml:space="preserve"> -</v>
      </c>
      <c r="T12" s="25" t="str">
        <f>IF(R12=0," -",IF(Q12=0,100%,R12/Q12))</f>
        <v xml:space="preserve"> -</v>
      </c>
    </row>
    <row r="13" spans="2:20" ht="18.75" thickBot="1" x14ac:dyDescent="0.25">
      <c r="M13" s="16">
        <f>+M12</f>
        <v>0.25</v>
      </c>
      <c r="N13" s="17">
        <f>+N12</f>
        <v>1</v>
      </c>
      <c r="O13" s="18"/>
      <c r="P13" s="19">
        <f>+P12</f>
        <v>0</v>
      </c>
      <c r="Q13" s="20">
        <f>+Q12</f>
        <v>0</v>
      </c>
      <c r="R13" s="20">
        <f>+R12</f>
        <v>0</v>
      </c>
      <c r="S13" s="21" t="str">
        <f t="shared" ref="S13" si="0">IF(P13=0," -",Q13/P13)</f>
        <v xml:space="preserve"> -</v>
      </c>
      <c r="T13" s="17" t="str">
        <f t="shared" ref="T13" si="1">IF(R13=0," -",IF(Q13=0,100%,R13/Q13))</f>
        <v xml:space="preserve"> -</v>
      </c>
    </row>
  </sheetData>
  <mergeCells count="18"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2018-05-22T16:38:08Z</dcterms:modified>
</cp:coreProperties>
</file>