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ISCO D\COPYDIC-1-09\DOCUMENTOS\Mis documentos\PLAN DE DESARROLLO\PLAN DE DESARROLLO 2020-2023\"/>
    </mc:Choice>
  </mc:AlternateContent>
  <bookViews>
    <workbookView showHorizontalScroll="0" showVerticalScroll="0" showSheetTabs="0" xWindow="0" yWindow="0" windowWidth="21600" windowHeight="9105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7" l="1"/>
  <c r="S12" i="7" l="1"/>
  <c r="K12" i="7"/>
  <c r="K13" i="7"/>
  <c r="M13" i="7" s="1"/>
  <c r="Q14" i="7"/>
  <c r="P14" i="7"/>
  <c r="O14" i="7"/>
  <c r="M14" i="7"/>
  <c r="L12" i="7"/>
  <c r="L14" i="7" s="1"/>
  <c r="L13" i="7"/>
  <c r="S14" i="7"/>
  <c r="R14" i="7"/>
  <c r="S13" i="7"/>
  <c r="R13" i="7"/>
  <c r="R12" i="7"/>
</calcChain>
</file>

<file path=xl/sharedStrings.xml><?xml version="1.0" encoding="utf-8"?>
<sst xmlns="http://schemas.openxmlformats.org/spreadsheetml/2006/main" count="37" uniqueCount="37">
  <si>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</si>
  <si>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</si>
  <si>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</si>
  <si>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</si>
  <si>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</si>
  <si>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</si>
  <si>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</si>
  <si>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</si>
  <si>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</si>
  <si>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</si>
  <si>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</si>
  <si>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</si>
  <si>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</si>
  <si>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</si>
  <si>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</si>
  <si>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</si>
  <si>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</si>
  <si>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</si>
  <si>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</si>
  <si>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</si>
  <si>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</si>
  <si>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</si>
  <si>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</si>
  <si>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</si>
  <si>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</si>
  <si>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</si>
  <si>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BOMBEROS DE BUCARAMANGA</t>
  </si>
  <si>
    <t>Número de estaciones de bomberos mantenidas.</t>
  </si>
  <si>
    <t>Número de estrategias de fortalecimiento de la capacidad operativa de Bomberos formuladas e implementadas.</t>
  </si>
  <si>
    <t>MANEJO DEL RIESGO Y ADAPTACIÓN AL CAMBIO CLIMÁTICO</t>
  </si>
  <si>
    <t>BUCARAMANGA GESTIONA EL RIESGO DE DESASTRE Y SE ADAPTA AL PROCESO DE CAMBIO CLIMÁTICO</t>
  </si>
  <si>
    <t>2. BUCARAMANGA SOSTENIBLE: UNA REGIÓN CON FUTURO</t>
  </si>
  <si>
    <t>YELITZA OLIVEROS RAMIREZ</t>
  </si>
  <si>
    <t>DIRECTORA GENERAL</t>
  </si>
  <si>
    <t>Nota: se actualiza Logro de indicador 1, en el mes de Septiembre/2020</t>
  </si>
  <si>
    <t>Revisó: Amanda Lucía Bárcenas Mantilla/Profesional Universitaria</t>
  </si>
  <si>
    <t xml:space="preserve">Elaboró: Christian Fernando Luna Navarro/ U.Apoyo 073/2020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</si>
</sst>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164" fontId="6" fillId="0" borderId="18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/>
    <xf numFmtId="0" fontId="8" fillId="0" borderId="16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justify" vertical="center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9" fontId="14" fillId="0" borderId="43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9" fontId="14" fillId="0" borderId="44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15" fillId="2" borderId="36" xfId="0" applyNumberFormat="1" applyFont="1" applyFill="1" applyBorder="1" applyAlignment="1">
      <alignment horizontal="center" vertical="center"/>
    </xf>
    <xf numFmtId="9" fontId="15" fillId="2" borderId="40" xfId="0" applyNumberFormat="1" applyFont="1" applyFill="1" applyBorder="1" applyAlignment="1">
      <alignment horizontal="center" vertical="center"/>
    </xf>
    <xf numFmtId="0" fontId="12" fillId="0" borderId="31" xfId="0" quotePrefix="1" applyFont="1" applyFill="1" applyBorder="1"/>
    <xf numFmtId="3" fontId="15" fillId="2" borderId="38" xfId="0" applyNumberFormat="1" applyFont="1" applyFill="1" applyBorder="1" applyAlignment="1">
      <alignment horizontal="center" vertical="center"/>
    </xf>
    <xf numFmtId="3" fontId="15" fillId="2" borderId="39" xfId="0" applyNumberFormat="1" applyFont="1" applyFill="1" applyBorder="1" applyAlignment="1">
      <alignment horizontal="center" vertical="center"/>
    </xf>
    <xf numFmtId="9" fontId="15" fillId="2" borderId="39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9" fontId="12" fillId="0" borderId="46" xfId="0" applyNumberFormat="1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140607</xdr:colOff>
      <xdr:row>1</xdr:row>
      <xdr:rowOff>87086</xdr:rowOff>
    </xdr:from>
    <xdr:to>
      <xdr:col>5</xdr:col>
      <xdr:colOff>521607</xdr:colOff>
      <xdr:row>6</xdr:row>
      <xdr:rowOff>111579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6714" y="277586"/>
          <a:ext cx="1238250" cy="1153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Normal="100" workbookViewId="0">
      <selection activeCell="G15" sqref="G15"/>
    </sheetView>
  </sheetViews>
  <sheetFormatPr baseColWidth="10" defaultColWidth="10.75" defaultRowHeight="12.75" x14ac:dyDescent="0.2"/>
  <cols>
    <col min="1" max="1" width="2.375" style="1" customWidth="1"/>
    <col min="2" max="4" width="15.625" style="1" customWidth="1"/>
    <col min="5" max="6" width="8.625" style="1" customWidth="1"/>
    <col min="7" max="7" width="36.25" style="1" customWidth="1"/>
    <col min="8" max="10" width="5.625" style="1" customWidth="1"/>
    <col min="11" max="11" width="9.75" style="1" hidden="1" customWidth="1"/>
    <col min="12" max="19" width="8.625" style="1" customWidth="1"/>
    <col min="20" max="16384" width="10.75" style="1"/>
  </cols>
  <sheetData>
    <row r="2" spans="2:20" ht="20.100000000000001" customHeight="1" x14ac:dyDescent="0.2"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20" ht="20.100000000000001" customHeight="1" x14ac:dyDescent="0.2">
      <c r="B3" s="55" t="s">
        <v>25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2"/>
    </row>
    <row r="4" spans="2:20" ht="20.100000000000001" customHeight="1" x14ac:dyDescent="0.2">
      <c r="B4" s="55" t="s">
        <v>26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6" spans="2:20" ht="13.5" thickBot="1" x14ac:dyDescent="0.25"/>
    <row r="7" spans="2:20" ht="18" customHeight="1" thickBot="1" x14ac:dyDescent="0.25">
      <c r="B7" s="3" t="s">
        <v>2</v>
      </c>
      <c r="C7" s="4" t="s">
        <v>13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ht="18" customHeight="1" thickBot="1" x14ac:dyDescent="0.25">
      <c r="B8" s="6">
        <v>2020</v>
      </c>
      <c r="C8" s="7">
        <v>44165</v>
      </c>
      <c r="D8" s="56" t="s">
        <v>3</v>
      </c>
      <c r="E8" s="57"/>
      <c r="F8" s="57"/>
      <c r="G8" s="57"/>
      <c r="H8" s="57"/>
      <c r="I8" s="57"/>
      <c r="J8" s="58"/>
      <c r="K8" s="5"/>
      <c r="L8" s="5"/>
      <c r="M8" s="5"/>
      <c r="N8" s="5"/>
      <c r="O8" s="5"/>
      <c r="P8" s="5"/>
      <c r="Q8" s="5"/>
      <c r="R8" s="5"/>
      <c r="S8" s="5"/>
    </row>
    <row r="9" spans="2:20" ht="30" customHeight="1" x14ac:dyDescent="0.2">
      <c r="B9" s="59" t="s">
        <v>17</v>
      </c>
      <c r="C9" s="62" t="s">
        <v>18</v>
      </c>
      <c r="D9" s="64" t="s">
        <v>0</v>
      </c>
      <c r="E9" s="67" t="s">
        <v>4</v>
      </c>
      <c r="F9" s="67"/>
      <c r="G9" s="67" t="s">
        <v>5</v>
      </c>
      <c r="H9" s="67"/>
      <c r="I9" s="67"/>
      <c r="J9" s="69"/>
      <c r="K9" s="8"/>
      <c r="L9" s="64" t="s">
        <v>6</v>
      </c>
      <c r="M9" s="69"/>
      <c r="N9" s="79" t="s">
        <v>23</v>
      </c>
      <c r="O9" s="80"/>
      <c r="P9" s="80"/>
      <c r="Q9" s="80"/>
      <c r="R9" s="80"/>
      <c r="S9" s="81"/>
    </row>
    <row r="10" spans="2:20" s="13" customFormat="1" ht="17.100000000000001" customHeight="1" x14ac:dyDescent="0.2">
      <c r="B10" s="60"/>
      <c r="C10" s="63"/>
      <c r="D10" s="65"/>
      <c r="E10" s="68"/>
      <c r="F10" s="68"/>
      <c r="G10" s="68" t="s">
        <v>7</v>
      </c>
      <c r="H10" s="85" t="s">
        <v>24</v>
      </c>
      <c r="I10" s="73" t="s">
        <v>1</v>
      </c>
      <c r="J10" s="70" t="s">
        <v>8</v>
      </c>
      <c r="K10" s="23"/>
      <c r="L10" s="75" t="s">
        <v>9</v>
      </c>
      <c r="M10" s="77" t="s">
        <v>10</v>
      </c>
      <c r="N10" s="82"/>
      <c r="O10" s="83"/>
      <c r="P10" s="83"/>
      <c r="Q10" s="83"/>
      <c r="R10" s="83"/>
      <c r="S10" s="84"/>
    </row>
    <row r="11" spans="2:20" s="22" customFormat="1" ht="37.5" customHeight="1" thickBot="1" x14ac:dyDescent="0.25">
      <c r="B11" s="61"/>
      <c r="C11" s="63"/>
      <c r="D11" s="66"/>
      <c r="E11" s="14" t="s">
        <v>11</v>
      </c>
      <c r="F11" s="14" t="s">
        <v>12</v>
      </c>
      <c r="G11" s="72"/>
      <c r="H11" s="86"/>
      <c r="I11" s="74"/>
      <c r="J11" s="71"/>
      <c r="K11" s="15"/>
      <c r="L11" s="76"/>
      <c r="M11" s="78"/>
      <c r="N11" s="16" t="s">
        <v>22</v>
      </c>
      <c r="O11" s="17" t="s">
        <v>19</v>
      </c>
      <c r="P11" s="18" t="s">
        <v>20</v>
      </c>
      <c r="Q11" s="19" t="s">
        <v>21</v>
      </c>
      <c r="R11" s="20" t="s">
        <v>14</v>
      </c>
      <c r="S11" s="21" t="s">
        <v>15</v>
      </c>
    </row>
    <row r="12" spans="2:20" s="22" customFormat="1" ht="48" customHeight="1" x14ac:dyDescent="0.2">
      <c r="B12" s="88" t="s">
        <v>31</v>
      </c>
      <c r="C12" s="90" t="s">
        <v>30</v>
      </c>
      <c r="D12" s="92" t="s">
        <v>29</v>
      </c>
      <c r="E12" s="24">
        <v>43831</v>
      </c>
      <c r="F12" s="24">
        <v>44196</v>
      </c>
      <c r="G12" s="25" t="s">
        <v>27</v>
      </c>
      <c r="H12" s="26">
        <v>4</v>
      </c>
      <c r="I12" s="26">
        <v>4</v>
      </c>
      <c r="J12" s="27">
        <v>4</v>
      </c>
      <c r="K12" s="28">
        <f>+J12/I12</f>
        <v>1</v>
      </c>
      <c r="L12" s="29">
        <f>DAYS360(E12,$C$8)/DAYS360(E12,F12)</f>
        <v>0.91388888888888886</v>
      </c>
      <c r="M12" s="53">
        <f>IF(I12=0," -",IF(K12&gt;100%,100%,K12))*0</f>
        <v>0</v>
      </c>
      <c r="N12" s="31">
        <v>0</v>
      </c>
      <c r="O12" s="26">
        <v>921916</v>
      </c>
      <c r="P12" s="26">
        <v>0</v>
      </c>
      <c r="Q12" s="26">
        <v>0</v>
      </c>
      <c r="R12" s="32">
        <f>IF(O12=0," -",P12/O12)</f>
        <v>0</v>
      </c>
      <c r="S12" s="30" t="str">
        <f>IF(Q12=0," -",IF(P12=0,100%,Q12/P12))</f>
        <v xml:space="preserve"> -</v>
      </c>
    </row>
    <row r="13" spans="2:20" s="22" customFormat="1" ht="48" customHeight="1" thickBot="1" x14ac:dyDescent="0.25">
      <c r="B13" s="89"/>
      <c r="C13" s="91"/>
      <c r="D13" s="93"/>
      <c r="E13" s="33">
        <v>43831</v>
      </c>
      <c r="F13" s="33">
        <v>44196</v>
      </c>
      <c r="G13" s="34" t="s">
        <v>28</v>
      </c>
      <c r="H13" s="35">
        <v>1</v>
      </c>
      <c r="I13" s="35">
        <v>1</v>
      </c>
      <c r="J13" s="36">
        <v>1</v>
      </c>
      <c r="K13" s="37">
        <f>+J13/I13</f>
        <v>1</v>
      </c>
      <c r="L13" s="38">
        <f>DAYS360(E13,$C$8)/DAYS360(E13,F13)</f>
        <v>0.91388888888888886</v>
      </c>
      <c r="M13" s="52">
        <f>IF(I13=0," -",IF(K13&gt;100%,100%,K13))</f>
        <v>1</v>
      </c>
      <c r="N13" s="40">
        <v>0</v>
      </c>
      <c r="O13" s="35">
        <v>1180000</v>
      </c>
      <c r="P13" s="35">
        <v>0</v>
      </c>
      <c r="Q13" s="35">
        <v>0</v>
      </c>
      <c r="R13" s="41">
        <f>IF(O13=0," -",P13/O13)</f>
        <v>0</v>
      </c>
      <c r="S13" s="39" t="str">
        <f>IF(Q13=0," -",IF(P13=0,100%,Q13/P13))</f>
        <v xml:space="preserve"> -</v>
      </c>
    </row>
    <row r="14" spans="2:20" s="22" customFormat="1" ht="21" customHeight="1" thickBot="1" x14ac:dyDescent="0.25">
      <c r="B14" s="54" t="s">
        <v>34</v>
      </c>
      <c r="E14" s="42"/>
      <c r="F14" s="42"/>
      <c r="G14" s="54" t="s">
        <v>36</v>
      </c>
      <c r="H14" s="43"/>
      <c r="I14" s="43"/>
      <c r="J14" s="43"/>
      <c r="K14" s="44"/>
      <c r="L14" s="45">
        <f>+AVERAGE(L12:L13)</f>
        <v>0.91388888888888886</v>
      </c>
      <c r="M14" s="46">
        <f>+AVERAGE(M12:M13)</f>
        <v>0.5</v>
      </c>
      <c r="N14" s="47"/>
      <c r="O14" s="48">
        <f>+SUM(O12:O13)</f>
        <v>2101916</v>
      </c>
      <c r="P14" s="49">
        <f>+SUM(P12:P13)</f>
        <v>0</v>
      </c>
      <c r="Q14" s="49">
        <f>+SUM(Q12:Q13)</f>
        <v>0</v>
      </c>
      <c r="R14" s="50">
        <f t="shared" ref="R14" si="0">IF(O14=0," -",P14/O14)</f>
        <v>0</v>
      </c>
      <c r="S14" s="46" t="str">
        <f t="shared" ref="S14" si="1">IF(Q14=0," -",IF(P14=0,100%,Q14/P14))</f>
        <v xml:space="preserve"> -</v>
      </c>
    </row>
    <row r="15" spans="2:20" x14ac:dyDescent="0.2">
      <c r="E15" s="9"/>
      <c r="F15" s="9"/>
      <c r="G15" s="54" t="s">
        <v>35</v>
      </c>
      <c r="H15" s="10"/>
      <c r="I15" s="10"/>
      <c r="J15" s="10"/>
      <c r="K15" s="11"/>
      <c r="L15" s="11"/>
      <c r="M15" s="11"/>
      <c r="N15" s="12"/>
      <c r="O15" s="10"/>
      <c r="P15" s="10"/>
      <c r="Q15" s="10"/>
      <c r="R15" s="11"/>
      <c r="S15" s="11"/>
    </row>
    <row r="16" spans="2:20" x14ac:dyDescent="0.2">
      <c r="E16" s="9"/>
      <c r="F16" s="9"/>
      <c r="H16" s="10"/>
      <c r="I16" s="10"/>
      <c r="J16" s="10"/>
      <c r="K16" s="11"/>
      <c r="L16" s="11"/>
      <c r="M16" s="11"/>
      <c r="N16" s="12"/>
      <c r="O16" s="10"/>
      <c r="P16" s="10"/>
      <c r="Q16" s="10"/>
      <c r="R16" s="11"/>
      <c r="S16" s="11"/>
    </row>
    <row r="17" spans="5:19" x14ac:dyDescent="0.2">
      <c r="E17" s="9"/>
      <c r="F17" s="9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9"/>
      <c r="F18" s="9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9"/>
      <c r="F19" s="9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9"/>
      <c r="F20" s="9"/>
      <c r="H20" s="10"/>
      <c r="I20" s="10"/>
      <c r="J20" s="10"/>
      <c r="K20" s="11"/>
      <c r="L20" s="95"/>
      <c r="M20" s="95"/>
      <c r="N20" s="95"/>
      <c r="O20" s="10"/>
      <c r="P20" s="10"/>
    </row>
    <row r="21" spans="5:19" x14ac:dyDescent="0.2">
      <c r="E21" s="9"/>
      <c r="F21" s="9"/>
      <c r="H21" s="10"/>
      <c r="I21" s="10"/>
      <c r="J21" s="10"/>
      <c r="K21" s="11"/>
      <c r="L21" s="94" t="s">
        <v>32</v>
      </c>
      <c r="M21" s="94"/>
      <c r="N21" s="94"/>
      <c r="O21" s="10"/>
      <c r="P21" s="10"/>
    </row>
    <row r="22" spans="5:19" ht="14.25" customHeight="1" x14ac:dyDescent="0.2">
      <c r="E22" s="9"/>
      <c r="F22" s="9"/>
      <c r="H22" s="10"/>
      <c r="I22" s="10"/>
      <c r="K22" s="51"/>
      <c r="L22" s="87" t="s">
        <v>33</v>
      </c>
      <c r="M22" s="87"/>
      <c r="N22" s="87"/>
      <c r="O22" s="10"/>
      <c r="P22" s="10"/>
    </row>
    <row r="23" spans="5:19" x14ac:dyDescent="0.2">
      <c r="E23" s="9"/>
      <c r="F23" s="9"/>
      <c r="H23" s="10"/>
      <c r="I23" s="10"/>
      <c r="J23" s="10"/>
      <c r="K23" s="11"/>
      <c r="L23" s="51"/>
      <c r="M23" s="51"/>
      <c r="N23" s="51"/>
      <c r="O23" s="51"/>
      <c r="P23" s="51"/>
      <c r="Q23" s="10"/>
      <c r="R23" s="11"/>
      <c r="S23" s="11"/>
    </row>
    <row r="24" spans="5:19" x14ac:dyDescent="0.2">
      <c r="E24" s="9"/>
      <c r="F24" s="9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9"/>
      <c r="F25" s="9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9"/>
      <c r="F26" s="9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9"/>
      <c r="F27" s="9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9"/>
      <c r="F28" s="9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9"/>
      <c r="F29" s="9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9"/>
      <c r="F30" s="9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9"/>
      <c r="F31" s="9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9"/>
      <c r="F32" s="9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9"/>
      <c r="F33" s="9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9"/>
      <c r="F34" s="9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9"/>
      <c r="F35" s="9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9"/>
      <c r="F36" s="9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9"/>
      <c r="F37" s="9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9"/>
      <c r="F38" s="9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9"/>
      <c r="F39" s="9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9"/>
      <c r="F40" s="9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9"/>
      <c r="F41" s="9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9"/>
      <c r="F42" s="9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9"/>
      <c r="F43" s="9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9"/>
      <c r="F44" s="9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9"/>
      <c r="F45" s="9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9"/>
      <c r="F46" s="9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9"/>
      <c r="F47" s="9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9"/>
      <c r="F48" s="9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9"/>
      <c r="F49" s="9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9"/>
      <c r="F50" s="9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9"/>
      <c r="F51" s="9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9"/>
      <c r="F52" s="9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9"/>
      <c r="F53" s="9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9"/>
      <c r="F54" s="9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9"/>
      <c r="F55" s="9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9"/>
      <c r="F56" s="9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9"/>
      <c r="F57" s="9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9"/>
      <c r="F58" s="9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9"/>
      <c r="F59" s="9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9"/>
      <c r="F60" s="9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9"/>
      <c r="F61" s="9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9"/>
      <c r="F62" s="9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9"/>
      <c r="F63" s="9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9"/>
      <c r="F64" s="9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9"/>
      <c r="F65" s="9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9"/>
      <c r="F66" s="9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9"/>
      <c r="F67" s="9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9"/>
      <c r="F68" s="9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9"/>
      <c r="F69" s="9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9"/>
      <c r="F70" s="9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9"/>
      <c r="F71" s="9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9"/>
      <c r="F72" s="9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9"/>
      <c r="F73" s="9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9"/>
      <c r="F74" s="9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9"/>
      <c r="F75" s="9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9"/>
      <c r="F76" s="9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9"/>
      <c r="F77" s="9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9"/>
      <c r="F78" s="9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9"/>
      <c r="F79" s="9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9"/>
      <c r="F80" s="9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9"/>
      <c r="F81" s="9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9"/>
      <c r="F82" s="9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9"/>
      <c r="F83" s="9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9"/>
      <c r="F84" s="9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9"/>
      <c r="F85" s="9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9"/>
      <c r="F86" s="9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9"/>
      <c r="F87" s="9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9"/>
      <c r="F88" s="9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9"/>
      <c r="F89" s="9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9"/>
      <c r="F90" s="9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9"/>
      <c r="F91" s="9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9"/>
      <c r="F92" s="9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9"/>
      <c r="F93" s="9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9"/>
      <c r="F94" s="9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9"/>
      <c r="F95" s="9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9"/>
      <c r="F96" s="9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9"/>
      <c r="F97" s="9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9"/>
      <c r="F98" s="9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9"/>
      <c r="F99" s="9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3">
    <mergeCell ref="L22:N22"/>
    <mergeCell ref="B3:S3"/>
    <mergeCell ref="B12:B13"/>
    <mergeCell ref="C12:C13"/>
    <mergeCell ref="D12:D13"/>
    <mergeCell ref="L21:N21"/>
    <mergeCell ref="L20:N20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Amanda Lucia Barcenas Mantilla</cp:lastModifiedBy>
  <cp:lastPrinted>2020-11-05T13:23:00Z</cp:lastPrinted>
  <dcterms:created xsi:type="dcterms:W3CDTF">2008-07-08T21:30:46Z</dcterms:created>
  <dcterms:modified xsi:type="dcterms:W3CDTF">2020-12-10T21:23:33Z</dcterms:modified>
</cp:coreProperties>
</file>