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Contrato 2021\Seguimiento PDM\Planes de Acción\"/>
    </mc:Choice>
  </mc:AlternateContent>
  <bookViews>
    <workbookView showHorizontalScroll="0" showVerticalScroll="0" showSheetTabs="0" xWindow="0" yWindow="0" windowWidth="20490" windowHeight="7650"/>
  </bookViews>
  <sheets>
    <sheet name="2020" sheetId="7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7" l="1"/>
  <c r="K12" i="7"/>
  <c r="M12" i="7" s="1"/>
  <c r="M14" i="7" s="1"/>
  <c r="K13" i="7"/>
  <c r="M13" i="7" s="1"/>
  <c r="Q14" i="7"/>
  <c r="P14" i="7"/>
  <c r="O14" i="7"/>
  <c r="R14" i="7" s="1"/>
  <c r="L12" i="7"/>
  <c r="L13" i="7"/>
  <c r="S14" i="7"/>
  <c r="S13" i="7"/>
  <c r="R13" i="7"/>
  <c r="R12" i="7"/>
  <c r="L14" i="7" l="1"/>
</calcChain>
</file>

<file path=xl/sharedStrings.xml><?xml version="1.0" encoding="utf-8"?>
<sst xmlns="http://schemas.openxmlformats.org/spreadsheetml/2006/main" count="32" uniqueCount="32">
  <si>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</si>
  <si>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</si>
  <si>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</si>
  <si>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</si>
  <si>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</si>
  <si>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</si>
  <si>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</si>
  <si>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</si>
  <si>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</si>
  <si>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</si>
  <si>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</si>
  <si>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</si>
  <si>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</si>
  <si>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</si>
  <si>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</si>
  <si>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</si>
  <si>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</si>
  <si>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</si>
  <si>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</si>
  <si>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</si>
  <si>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</si>
  <si>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</si>
  <si>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</si>
  <si>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</si>
  <si>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</si>
  <si>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</si>
  <si>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BOMBEROS DE BUCARAMANGA</t>
  </si>
  <si>
    <t>Número de estaciones de bomberos mantenidas.</t>
  </si>
  <si>
    <t>Número de estrategias de fortalecimiento de la capacidad operativa de Bomberos formuladas e implementadas.</t>
  </si>
  <si>
    <t>MANEJO DEL RIESGO Y ADAPTACIÓN AL CAMBIO CLIMÁTICO</t>
  </si>
  <si>
    <t>BUCARAMANGA GESTIONA EL RIESGO DE DESASTRE Y SE ADAPTA AL PROCESO DE CAMBIO CLIMÁTICO</t>
  </si>
  <si>
    <t>2. BUCARAMANGA SOSTENIBLE: UNA REGIÓN CON 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</si>
</sst>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164" fontId="6" fillId="0" borderId="18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0" xfId="0" applyFont="1"/>
    <xf numFmtId="0" fontId="7" fillId="0" borderId="16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justify"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9" fontId="13" fillId="0" borderId="43" xfId="0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9" fontId="11" fillId="0" borderId="8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11" fillId="0" borderId="3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horizontal="justify" vertical="center" wrapText="1"/>
    </xf>
    <xf numFmtId="3" fontId="11" fillId="0" borderId="7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9" fontId="13" fillId="0" borderId="44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9" fontId="11" fillId="0" borderId="10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9" fontId="11" fillId="0" borderId="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9" fontId="14" fillId="2" borderId="36" xfId="0" applyNumberFormat="1" applyFont="1" applyFill="1" applyBorder="1" applyAlignment="1">
      <alignment horizontal="center" vertical="center"/>
    </xf>
    <xf numFmtId="9" fontId="14" fillId="2" borderId="40" xfId="0" applyNumberFormat="1" applyFont="1" applyFill="1" applyBorder="1" applyAlignment="1">
      <alignment horizontal="center" vertical="center"/>
    </xf>
    <xf numFmtId="0" fontId="11" fillId="0" borderId="31" xfId="0" quotePrefix="1" applyFont="1" applyFill="1" applyBorder="1"/>
    <xf numFmtId="3" fontId="14" fillId="2" borderId="38" xfId="0" applyNumberFormat="1" applyFont="1" applyFill="1" applyBorder="1" applyAlignment="1">
      <alignment horizontal="center" vertical="center"/>
    </xf>
    <xf numFmtId="3" fontId="14" fillId="2" borderId="39" xfId="0" applyNumberFormat="1" applyFont="1" applyFill="1" applyBorder="1" applyAlignment="1">
      <alignment horizontal="center" vertical="center"/>
    </xf>
    <xf numFmtId="9" fontId="14" fillId="2" borderId="39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9" fontId="11" fillId="0" borderId="45" xfId="0" applyNumberFormat="1" applyFont="1" applyBorder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140607</xdr:colOff>
      <xdr:row>1</xdr:row>
      <xdr:rowOff>87086</xdr:rowOff>
    </xdr:from>
    <xdr:to>
      <xdr:col>5</xdr:col>
      <xdr:colOff>521607</xdr:colOff>
      <xdr:row>6</xdr:row>
      <xdr:rowOff>111579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6714" y="277586"/>
          <a:ext cx="1238250" cy="1153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5"/>
  <sheetViews>
    <sheetView tabSelected="1" zoomScale="80" zoomScaleNormal="80" workbookViewId="0"/>
  </sheetViews>
  <sheetFormatPr baseColWidth="10" defaultColWidth="10.75" defaultRowHeight="12.75" x14ac:dyDescent="0.2"/>
  <cols>
    <col min="1" max="1" width="2.375" style="1" customWidth="1"/>
    <col min="2" max="4" width="15.625" style="1" customWidth="1"/>
    <col min="5" max="5" width="8.625" style="1" customWidth="1"/>
    <col min="6" max="6" width="9.875" style="1" customWidth="1"/>
    <col min="7" max="7" width="36.25" style="1" customWidth="1"/>
    <col min="8" max="8" width="12" style="1" customWidth="1"/>
    <col min="9" max="9" width="5.625" style="1" customWidth="1"/>
    <col min="10" max="10" width="8" style="1" customWidth="1"/>
    <col min="11" max="11" width="9.75" style="1" hidden="1" customWidth="1"/>
    <col min="12" max="12" width="8.625" style="1" customWidth="1"/>
    <col min="13" max="13" width="9.875" style="1" customWidth="1"/>
    <col min="14" max="19" width="12.25" style="1" customWidth="1"/>
    <col min="20" max="16384" width="10.75" style="1"/>
  </cols>
  <sheetData>
    <row r="2" spans="2:20" ht="20.100000000000001" customHeight="1" x14ac:dyDescent="0.2">
      <c r="B2" s="54" t="s"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2:20" ht="20.100000000000001" customHeight="1" x14ac:dyDescent="0.2">
      <c r="B3" s="54" t="s">
        <v>25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2"/>
    </row>
    <row r="4" spans="2:20" ht="20.100000000000001" customHeight="1" x14ac:dyDescent="0.2">
      <c r="B4" s="54" t="s">
        <v>26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6" spans="2:20" ht="13.5" thickBot="1" x14ac:dyDescent="0.25"/>
    <row r="7" spans="2:20" ht="18" customHeight="1" thickBot="1" x14ac:dyDescent="0.25">
      <c r="B7" s="3" t="s">
        <v>2</v>
      </c>
      <c r="C7" s="4" t="s">
        <v>13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ht="18" customHeight="1" thickBot="1" x14ac:dyDescent="0.25">
      <c r="B8" s="6">
        <v>2020</v>
      </c>
      <c r="C8" s="7">
        <v>44196</v>
      </c>
      <c r="D8" s="61" t="s">
        <v>3</v>
      </c>
      <c r="E8" s="62"/>
      <c r="F8" s="62"/>
      <c r="G8" s="62"/>
      <c r="H8" s="62"/>
      <c r="I8" s="62"/>
      <c r="J8" s="63"/>
      <c r="K8" s="5"/>
      <c r="L8" s="5"/>
      <c r="M8" s="5"/>
      <c r="N8" s="5"/>
      <c r="O8" s="5"/>
      <c r="P8" s="5"/>
      <c r="Q8" s="5"/>
      <c r="R8" s="5"/>
      <c r="S8" s="5"/>
    </row>
    <row r="9" spans="2:20" ht="30" customHeight="1" x14ac:dyDescent="0.2">
      <c r="B9" s="64" t="s">
        <v>17</v>
      </c>
      <c r="C9" s="67" t="s">
        <v>18</v>
      </c>
      <c r="D9" s="69" t="s">
        <v>0</v>
      </c>
      <c r="E9" s="72" t="s">
        <v>4</v>
      </c>
      <c r="F9" s="72"/>
      <c r="G9" s="72" t="s">
        <v>5</v>
      </c>
      <c r="H9" s="72"/>
      <c r="I9" s="72"/>
      <c r="J9" s="74"/>
      <c r="K9" s="8"/>
      <c r="L9" s="69" t="s">
        <v>6</v>
      </c>
      <c r="M9" s="74"/>
      <c r="N9" s="84" t="s">
        <v>23</v>
      </c>
      <c r="O9" s="85"/>
      <c r="P9" s="85"/>
      <c r="Q9" s="85"/>
      <c r="R9" s="85"/>
      <c r="S9" s="86"/>
    </row>
    <row r="10" spans="2:20" s="13" customFormat="1" ht="17.100000000000001" customHeight="1" x14ac:dyDescent="0.2">
      <c r="B10" s="65"/>
      <c r="C10" s="68"/>
      <c r="D10" s="70"/>
      <c r="E10" s="73"/>
      <c r="F10" s="73"/>
      <c r="G10" s="73" t="s">
        <v>7</v>
      </c>
      <c r="H10" s="90" t="s">
        <v>24</v>
      </c>
      <c r="I10" s="78" t="s">
        <v>1</v>
      </c>
      <c r="J10" s="75" t="s">
        <v>8</v>
      </c>
      <c r="K10" s="23"/>
      <c r="L10" s="80" t="s">
        <v>9</v>
      </c>
      <c r="M10" s="82" t="s">
        <v>10</v>
      </c>
      <c r="N10" s="87"/>
      <c r="O10" s="88"/>
      <c r="P10" s="88"/>
      <c r="Q10" s="88"/>
      <c r="R10" s="88"/>
      <c r="S10" s="89"/>
    </row>
    <row r="11" spans="2:20" s="22" customFormat="1" ht="37.5" customHeight="1" thickBot="1" x14ac:dyDescent="0.25">
      <c r="B11" s="66"/>
      <c r="C11" s="68"/>
      <c r="D11" s="71"/>
      <c r="E11" s="14" t="s">
        <v>11</v>
      </c>
      <c r="F11" s="14" t="s">
        <v>12</v>
      </c>
      <c r="G11" s="77"/>
      <c r="H11" s="91"/>
      <c r="I11" s="79"/>
      <c r="J11" s="76"/>
      <c r="K11" s="15"/>
      <c r="L11" s="81"/>
      <c r="M11" s="83"/>
      <c r="N11" s="16" t="s">
        <v>22</v>
      </c>
      <c r="O11" s="17" t="s">
        <v>19</v>
      </c>
      <c r="P11" s="18" t="s">
        <v>20</v>
      </c>
      <c r="Q11" s="19" t="s">
        <v>21</v>
      </c>
      <c r="R11" s="20" t="s">
        <v>14</v>
      </c>
      <c r="S11" s="21" t="s">
        <v>15</v>
      </c>
    </row>
    <row r="12" spans="2:20" s="22" customFormat="1" ht="48" customHeight="1" x14ac:dyDescent="0.2">
      <c r="B12" s="55" t="s">
        <v>31</v>
      </c>
      <c r="C12" s="57" t="s">
        <v>30</v>
      </c>
      <c r="D12" s="59" t="s">
        <v>29</v>
      </c>
      <c r="E12" s="24">
        <v>43831</v>
      </c>
      <c r="F12" s="24">
        <v>44196</v>
      </c>
      <c r="G12" s="25" t="s">
        <v>27</v>
      </c>
      <c r="H12" s="26">
        <v>4</v>
      </c>
      <c r="I12" s="26">
        <v>4</v>
      </c>
      <c r="J12" s="27">
        <v>4</v>
      </c>
      <c r="K12" s="28">
        <f>+J12/I12</f>
        <v>1</v>
      </c>
      <c r="L12" s="29">
        <f>DAYS360(E12,$C$8)/DAYS360(E12,F12)</f>
        <v>1</v>
      </c>
      <c r="M12" s="30">
        <f>IF(I12=0," -",IF(K12&gt;100%,100%,K12))</f>
        <v>1</v>
      </c>
      <c r="N12" s="31">
        <v>0</v>
      </c>
      <c r="O12" s="26">
        <v>921916</v>
      </c>
      <c r="P12" s="26">
        <v>0</v>
      </c>
      <c r="Q12" s="26">
        <v>0</v>
      </c>
      <c r="R12" s="32">
        <f>IF(O12=0," -",P12/O12)</f>
        <v>0</v>
      </c>
      <c r="S12" s="30" t="str">
        <f>IF(Q12=0," -",IF(P12=0,100%,Q12/P12))</f>
        <v xml:space="preserve"> -</v>
      </c>
    </row>
    <row r="13" spans="2:20" s="22" customFormat="1" ht="48" customHeight="1" thickBot="1" x14ac:dyDescent="0.25">
      <c r="B13" s="56"/>
      <c r="C13" s="58"/>
      <c r="D13" s="60"/>
      <c r="E13" s="33">
        <v>43831</v>
      </c>
      <c r="F13" s="33">
        <v>44196</v>
      </c>
      <c r="G13" s="34" t="s">
        <v>28</v>
      </c>
      <c r="H13" s="35">
        <v>1</v>
      </c>
      <c r="I13" s="35">
        <v>1</v>
      </c>
      <c r="J13" s="36">
        <v>1</v>
      </c>
      <c r="K13" s="37">
        <f>+J13/I13</f>
        <v>1</v>
      </c>
      <c r="L13" s="38">
        <f>DAYS360(E13,$C$8)/DAYS360(E13,F13)</f>
        <v>1</v>
      </c>
      <c r="M13" s="52">
        <f>IF(I13=0," -",IF(K13&gt;100%,100%,K13))</f>
        <v>1</v>
      </c>
      <c r="N13" s="40">
        <v>0</v>
      </c>
      <c r="O13" s="35">
        <v>1180000</v>
      </c>
      <c r="P13" s="35">
        <v>0</v>
      </c>
      <c r="Q13" s="35">
        <v>0</v>
      </c>
      <c r="R13" s="41">
        <f>IF(O13=0," -",P13/O13)</f>
        <v>0</v>
      </c>
      <c r="S13" s="39" t="str">
        <f>IF(Q13=0," -",IF(P13=0,100%,Q13/P13))</f>
        <v xml:space="preserve"> -</v>
      </c>
    </row>
    <row r="14" spans="2:20" s="22" customFormat="1" ht="21" customHeight="1" thickBot="1" x14ac:dyDescent="0.25">
      <c r="B14" s="53"/>
      <c r="E14" s="42"/>
      <c r="F14" s="42"/>
      <c r="G14" s="53"/>
      <c r="H14" s="43"/>
      <c r="I14" s="43"/>
      <c r="J14" s="43"/>
      <c r="K14" s="44"/>
      <c r="L14" s="45">
        <f>+AVERAGE(L12:L13)</f>
        <v>1</v>
      </c>
      <c r="M14" s="46">
        <f>+AVERAGE(M12:M13)</f>
        <v>1</v>
      </c>
      <c r="N14" s="47"/>
      <c r="O14" s="48">
        <f>+SUM(O12:O13)</f>
        <v>2101916</v>
      </c>
      <c r="P14" s="49">
        <f>+SUM(P12:P13)</f>
        <v>0</v>
      </c>
      <c r="Q14" s="49">
        <f>+SUM(Q12:Q13)</f>
        <v>0</v>
      </c>
      <c r="R14" s="50">
        <f t="shared" ref="R14" si="0">IF(O14=0," -",P14/O14)</f>
        <v>0</v>
      </c>
      <c r="S14" s="46" t="str">
        <f t="shared" ref="S14" si="1">IF(Q14=0," -",IF(P14=0,100%,Q14/P14))</f>
        <v xml:space="preserve"> -</v>
      </c>
    </row>
    <row r="15" spans="2:20" x14ac:dyDescent="0.2">
      <c r="E15" s="9"/>
      <c r="F15" s="9"/>
      <c r="G15" s="53"/>
      <c r="H15" s="10"/>
      <c r="I15" s="10"/>
      <c r="J15" s="10"/>
      <c r="K15" s="11"/>
      <c r="L15" s="11"/>
      <c r="M15" s="11"/>
      <c r="N15" s="12"/>
      <c r="O15" s="10"/>
      <c r="P15" s="10"/>
      <c r="Q15" s="10"/>
      <c r="R15" s="11"/>
      <c r="S15" s="11"/>
    </row>
    <row r="16" spans="2:20" x14ac:dyDescent="0.2">
      <c r="E16" s="9"/>
      <c r="F16" s="9"/>
      <c r="H16" s="10"/>
      <c r="I16" s="10"/>
      <c r="J16" s="10"/>
      <c r="K16" s="11"/>
      <c r="L16" s="11"/>
      <c r="M16" s="11"/>
      <c r="N16" s="12"/>
      <c r="O16" s="10"/>
      <c r="P16" s="10"/>
      <c r="Q16" s="10"/>
      <c r="R16" s="11"/>
      <c r="S16" s="11"/>
    </row>
    <row r="17" spans="5:19" x14ac:dyDescent="0.2">
      <c r="E17" s="9"/>
      <c r="F17" s="9"/>
      <c r="H17" s="10"/>
      <c r="I17" s="10"/>
      <c r="J17" s="10"/>
      <c r="K17" s="11"/>
      <c r="L17" s="11"/>
      <c r="M17" s="11"/>
      <c r="N17" s="12"/>
      <c r="O17" s="10"/>
      <c r="P17" s="10"/>
      <c r="Q17" s="10"/>
      <c r="R17" s="11"/>
      <c r="S17" s="11"/>
    </row>
    <row r="18" spans="5:19" x14ac:dyDescent="0.2">
      <c r="E18" s="9"/>
      <c r="F18" s="9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9"/>
      <c r="F19" s="9"/>
      <c r="H19" s="10"/>
      <c r="I19" s="10"/>
      <c r="J19" s="10"/>
      <c r="K19" s="11"/>
      <c r="L19" s="51"/>
      <c r="M19" s="51"/>
      <c r="N19" s="51"/>
      <c r="O19" s="51"/>
      <c r="P19" s="51"/>
      <c r="Q19" s="10"/>
      <c r="R19" s="11"/>
      <c r="S19" s="11"/>
    </row>
    <row r="20" spans="5:19" x14ac:dyDescent="0.2">
      <c r="E20" s="9"/>
      <c r="F20" s="9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5:19" x14ac:dyDescent="0.2">
      <c r="E21" s="9"/>
      <c r="F21" s="9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5:19" x14ac:dyDescent="0.2">
      <c r="E22" s="9"/>
      <c r="F22" s="9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5:19" x14ac:dyDescent="0.2">
      <c r="E23" s="9"/>
      <c r="F23" s="9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5:19" x14ac:dyDescent="0.2">
      <c r="E24" s="9"/>
      <c r="F24" s="9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9"/>
      <c r="F25" s="9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9"/>
      <c r="F26" s="9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9"/>
      <c r="F27" s="9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9"/>
      <c r="F28" s="9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9"/>
      <c r="F29" s="9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9"/>
      <c r="F30" s="9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9"/>
      <c r="F31" s="9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9"/>
      <c r="F32" s="9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9"/>
      <c r="F33" s="9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9"/>
      <c r="F34" s="9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9"/>
      <c r="F35" s="9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9"/>
      <c r="F36" s="9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9"/>
      <c r="F37" s="9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9"/>
      <c r="F38" s="9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9"/>
      <c r="F39" s="9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9"/>
      <c r="F40" s="9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9"/>
      <c r="F41" s="9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9"/>
      <c r="F42" s="9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9"/>
      <c r="F43" s="9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9"/>
      <c r="F44" s="9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9"/>
      <c r="F45" s="9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9"/>
      <c r="F46" s="9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9"/>
      <c r="F47" s="9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9"/>
      <c r="F48" s="9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9"/>
      <c r="F49" s="9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9"/>
      <c r="F50" s="9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9"/>
      <c r="F51" s="9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9"/>
      <c r="F52" s="9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9"/>
      <c r="F53" s="9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9"/>
      <c r="F54" s="9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9"/>
      <c r="F55" s="9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9"/>
      <c r="F56" s="9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9"/>
      <c r="F57" s="9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9"/>
      <c r="F58" s="9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9"/>
      <c r="F59" s="9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9"/>
      <c r="F60" s="9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9"/>
      <c r="F61" s="9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9"/>
      <c r="F62" s="9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9"/>
      <c r="F63" s="9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9"/>
      <c r="F64" s="9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9"/>
      <c r="F65" s="9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9"/>
      <c r="F66" s="9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9"/>
      <c r="F67" s="9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9"/>
      <c r="F68" s="9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9"/>
      <c r="F69" s="9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9"/>
      <c r="F70" s="9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9"/>
      <c r="F71" s="9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9"/>
      <c r="F72" s="9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9"/>
      <c r="F73" s="9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9"/>
      <c r="F74" s="9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9"/>
      <c r="F75" s="9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9"/>
      <c r="F76" s="9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9"/>
      <c r="F77" s="9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9"/>
      <c r="F78" s="9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9"/>
      <c r="F79" s="9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9"/>
      <c r="F80" s="9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9"/>
      <c r="F81" s="9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9"/>
      <c r="F82" s="9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9"/>
      <c r="F83" s="9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9"/>
      <c r="F84" s="9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9"/>
      <c r="F85" s="9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9"/>
      <c r="F86" s="9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9"/>
      <c r="F87" s="9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9"/>
      <c r="F88" s="9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9"/>
      <c r="F89" s="9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9"/>
      <c r="F90" s="9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9"/>
      <c r="F91" s="9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9"/>
      <c r="F92" s="9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9"/>
      <c r="F93" s="9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9"/>
      <c r="F94" s="9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9"/>
      <c r="F95" s="9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</sheetData>
  <mergeCells count="20"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  <mergeCell ref="B3:S3"/>
    <mergeCell ref="B12:B13"/>
    <mergeCell ref="C12:C13"/>
    <mergeCell ref="D12:D13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2020-11-05T13:23:00Z</cp:lastPrinted>
  <dcterms:created xsi:type="dcterms:W3CDTF">2008-07-08T21:30:46Z</dcterms:created>
  <dcterms:modified xsi:type="dcterms:W3CDTF">2021-01-29T20:01:27Z</dcterms:modified>
</cp:coreProperties>
</file>