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mes Acción Septiembre 2020\"/>
    </mc:Choice>
  </mc:AlternateContent>
  <bookViews>
    <workbookView xWindow="0" yWindow="0" windowWidth="20490" windowHeight="7755"/>
  </bookViews>
  <sheets>
    <sheet name="2020" sheetId="7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K14" i="7"/>
  <c r="M14" i="7"/>
  <c r="M16" i="7"/>
  <c r="M17" i="7"/>
  <c r="M18" i="7"/>
  <c r="K19" i="7"/>
  <c r="M19" i="7"/>
  <c r="Q20" i="7"/>
  <c r="P20" i="7"/>
  <c r="O20" i="7"/>
  <c r="M20" i="7"/>
  <c r="L12" i="7"/>
  <c r="L13" i="7"/>
  <c r="L14" i="7"/>
  <c r="L16" i="7"/>
  <c r="L17" i="7"/>
  <c r="L18" i="7"/>
  <c r="L19" i="7"/>
  <c r="L20" i="7"/>
  <c r="S20" i="7"/>
  <c r="R20" i="7"/>
  <c r="K16" i="7"/>
  <c r="K17" i="7"/>
  <c r="K18" i="7"/>
  <c r="R14" i="7"/>
  <c r="S14" i="7"/>
  <c r="R16" i="7"/>
  <c r="S16" i="7"/>
  <c r="R17" i="7"/>
  <c r="S17" i="7"/>
  <c r="R18" i="7"/>
  <c r="S18" i="7"/>
  <c r="R19" i="7"/>
  <c r="S19" i="7"/>
  <c r="S13" i="7"/>
  <c r="R13" i="7"/>
  <c r="S12" i="7"/>
  <c r="R12" i="7"/>
</calcChain>
</file>

<file path=xl/sharedStrings.xml><?xml version="1.0" encoding="utf-8"?>
<sst xmlns="http://schemas.openxmlformats.org/spreadsheetml/2006/main" count="40" uniqueCount="40">
  <si>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</si>
  <si>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</si>
  <si>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</si>
  <si>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</si>
  <si>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</si>
  <si>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</si>
  <si>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</si>
  <si>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</si>
  <si>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</si>
  <si>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</si>
  <si>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</si>
  <si>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</si>
  <si>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</si>
  <si>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</si>
  <si>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</si>
  <si>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</si>
  <si>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</si>
  <si>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</si>
  <si>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</si>
  <si>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</si>
  <si>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</si>
  <si>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</si>
  <si>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</si>
  <si>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</si>
  <si>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</si>
  <si>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</si>
  <si>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SECRETARÍA ADMINISTRATIVA</t>
  </si>
  <si>
    <t>Número de Planes Institucionales de Capacitación, Bienestar e Incentivos formulados e implementados.</t>
  </si>
  <si>
    <t>Número de Planes de Modernización de la entidad formulados e implementados.</t>
  </si>
  <si>
    <t>Número de Programas de Gestión Documental y Planes Institucionales de Archivos formulados e implementados.</t>
  </si>
  <si>
    <t>Número de espacios de esparcimiento y zonas alimentarias adecuadas para los funcionarios de la Administración Central.</t>
  </si>
  <si>
    <t>Número de estrategias de energías renovables formuladas e implementadas para la Administración Central Municipal.</t>
  </si>
  <si>
    <t>Porcentaje de avance en la repotenciación de los espacios de trabajo según necesidades de la administración central municipal  en las fases 1 y 2.</t>
  </si>
  <si>
    <t>Número de estrategias de mejora del servicio al ciudadano formuladas e implementadas.</t>
  </si>
  <si>
    <t>ADMINISTRACIÓN PÚBLICA MODERNA E INNOVADORA</t>
  </si>
  <si>
    <t>SERVICIO AL CIUDADANO</t>
  </si>
  <si>
    <t>GOBIERNO FORTALECIDO PARA SER Y HACER</t>
  </si>
  <si>
    <t>INSTALACIONES DE VANGUARDIA</t>
  </si>
  <si>
    <t>ADMINISTRACIÓN EN TODO MOMENTO Y LUGAR</t>
  </si>
  <si>
    <t>5. BUCARAMANGA TERRITORIO LIBRE DE CORRUPCIÓN: INSTITUCIONES SÓLIDAS Y CONFIABLES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</si>
</sst>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6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8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42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/>
    <xf numFmtId="3" fontId="5" fillId="2" borderId="35" xfId="0" applyNumberFormat="1" applyFont="1" applyFill="1" applyBorder="1" applyAlignment="1">
      <alignment horizontal="center" vertical="center"/>
    </xf>
    <xf numFmtId="9" fontId="5" fillId="2" borderId="35" xfId="0" applyNumberFormat="1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8" fillId="2" borderId="35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/>
    </xf>
    <xf numFmtId="0" fontId="7" fillId="0" borderId="40" xfId="0" applyFont="1" applyFill="1" applyBorder="1" applyAlignment="1">
      <alignment horizontal="justify" vertical="center" wrapText="1"/>
    </xf>
    <xf numFmtId="3" fontId="5" fillId="0" borderId="40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9" fontId="8" fillId="0" borderId="48" xfId="0" applyNumberFormat="1" applyFont="1" applyBorder="1" applyAlignment="1">
      <alignment horizontal="center" vertical="center"/>
    </xf>
    <xf numFmtId="9" fontId="8" fillId="0" borderId="49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6" fillId="3" borderId="34" xfId="0" applyNumberFormat="1" applyFont="1" applyFill="1" applyBorder="1" applyAlignment="1">
      <alignment horizontal="center" vertical="center"/>
    </xf>
    <xf numFmtId="9" fontId="6" fillId="3" borderId="41" xfId="0" applyNumberFormat="1" applyFont="1" applyFill="1" applyBorder="1" applyAlignment="1">
      <alignment horizontal="center" vertical="center"/>
    </xf>
    <xf numFmtId="0" fontId="5" fillId="0" borderId="29" xfId="0" quotePrefix="1" applyFont="1" applyFill="1" applyBorder="1"/>
    <xf numFmtId="3" fontId="6" fillId="3" borderId="38" xfId="0" applyNumberFormat="1" applyFont="1" applyFill="1" applyBorder="1" applyAlignment="1">
      <alignment horizontal="center" vertical="center"/>
    </xf>
    <xf numFmtId="3" fontId="6" fillId="3" borderId="40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165" fontId="5" fillId="0" borderId="4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</cellXfs>
  <cellStyles count="6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0" ht="20.100000000000001" customHeight="1" x14ac:dyDescent="0.2">
      <c r="B2" s="85" t="s">
        <v>16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2:20" ht="20.100000000000001" customHeight="1" x14ac:dyDescent="0.2">
      <c r="B3" s="85" t="s">
        <v>25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9"/>
    </row>
    <row r="4" spans="2:20" ht="20.100000000000001" customHeight="1" x14ac:dyDescent="0.2">
      <c r="B4" s="85" t="s">
        <v>26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44104</v>
      </c>
      <c r="D8" s="86" t="s">
        <v>3</v>
      </c>
      <c r="E8" s="87"/>
      <c r="F8" s="87"/>
      <c r="G8" s="87"/>
      <c r="H8" s="87"/>
      <c r="I8" s="87"/>
      <c r="J8" s="88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9" t="s">
        <v>17</v>
      </c>
      <c r="C9" s="92" t="s">
        <v>18</v>
      </c>
      <c r="D9" s="94" t="s">
        <v>0</v>
      </c>
      <c r="E9" s="97" t="s">
        <v>4</v>
      </c>
      <c r="F9" s="97"/>
      <c r="G9" s="97" t="s">
        <v>5</v>
      </c>
      <c r="H9" s="97"/>
      <c r="I9" s="97"/>
      <c r="J9" s="99"/>
      <c r="K9" s="5"/>
      <c r="L9" s="94" t="s">
        <v>6</v>
      </c>
      <c r="M9" s="99"/>
      <c r="N9" s="109" t="s">
        <v>23</v>
      </c>
      <c r="O9" s="110"/>
      <c r="P9" s="110"/>
      <c r="Q9" s="110"/>
      <c r="R9" s="110"/>
      <c r="S9" s="111"/>
    </row>
    <row r="10" spans="2:20" ht="17.100000000000001" customHeight="1" x14ac:dyDescent="0.2">
      <c r="B10" s="90"/>
      <c r="C10" s="93"/>
      <c r="D10" s="95"/>
      <c r="E10" s="98"/>
      <c r="F10" s="98"/>
      <c r="G10" s="98" t="s">
        <v>7</v>
      </c>
      <c r="H10" s="102" t="s">
        <v>24</v>
      </c>
      <c r="I10" s="103" t="s">
        <v>1</v>
      </c>
      <c r="J10" s="100" t="s">
        <v>8</v>
      </c>
      <c r="K10" s="6"/>
      <c r="L10" s="105" t="s">
        <v>9</v>
      </c>
      <c r="M10" s="107" t="s">
        <v>10</v>
      </c>
      <c r="N10" s="112"/>
      <c r="O10" s="113"/>
      <c r="P10" s="113"/>
      <c r="Q10" s="113"/>
      <c r="R10" s="113"/>
      <c r="S10" s="114"/>
    </row>
    <row r="11" spans="2:20" ht="37.5" customHeight="1" thickBot="1" x14ac:dyDescent="0.25">
      <c r="B11" s="91"/>
      <c r="C11" s="93"/>
      <c r="D11" s="96"/>
      <c r="E11" s="17" t="s">
        <v>11</v>
      </c>
      <c r="F11" s="17" t="s">
        <v>12</v>
      </c>
      <c r="G11" s="102"/>
      <c r="H11" s="119"/>
      <c r="I11" s="104"/>
      <c r="J11" s="101"/>
      <c r="K11" s="18"/>
      <c r="L11" s="106"/>
      <c r="M11" s="108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45" x14ac:dyDescent="0.2">
      <c r="B12" s="115" t="s">
        <v>39</v>
      </c>
      <c r="C12" s="115" t="s">
        <v>34</v>
      </c>
      <c r="D12" s="123" t="s">
        <v>36</v>
      </c>
      <c r="E12" s="27">
        <v>43831</v>
      </c>
      <c r="F12" s="27">
        <v>44196</v>
      </c>
      <c r="G12" s="14" t="s">
        <v>27</v>
      </c>
      <c r="H12" s="28">
        <v>2</v>
      </c>
      <c r="I12" s="28">
        <v>2</v>
      </c>
      <c r="J12" s="57">
        <v>1</v>
      </c>
      <c r="K12" s="67">
        <f>+J12/I12</f>
        <v>0.5</v>
      </c>
      <c r="L12" s="72">
        <f>DAYS360(E12,$C$8)/DAYS360(E12,F12)</f>
        <v>0.74722222222222223</v>
      </c>
      <c r="M12" s="30">
        <f>IF(I12=0," -",IF(K12&gt;100%,100%,K12))</f>
        <v>0.5</v>
      </c>
      <c r="N12" s="66">
        <v>0</v>
      </c>
      <c r="O12" s="28">
        <v>400000</v>
      </c>
      <c r="P12" s="28">
        <v>0</v>
      </c>
      <c r="Q12" s="28">
        <v>0</v>
      </c>
      <c r="R12" s="29">
        <f>IF(O12=0," -",P12/O12)</f>
        <v>0</v>
      </c>
      <c r="S12" s="30" t="str">
        <f>IF(Q12=0," -",IF(P12=0,100%,Q12/P12))</f>
        <v xml:space="preserve"> -</v>
      </c>
    </row>
    <row r="13" spans="2:20" ht="45" x14ac:dyDescent="0.2">
      <c r="B13" s="116"/>
      <c r="C13" s="116"/>
      <c r="D13" s="124"/>
      <c r="E13" s="24">
        <v>43831</v>
      </c>
      <c r="F13" s="24">
        <v>44196</v>
      </c>
      <c r="G13" s="15" t="s">
        <v>28</v>
      </c>
      <c r="H13" s="25">
        <v>1</v>
      </c>
      <c r="I13" s="25">
        <v>1</v>
      </c>
      <c r="J13" s="84">
        <v>0.4</v>
      </c>
      <c r="K13" s="68">
        <f>+J13/I13</f>
        <v>0.4</v>
      </c>
      <c r="L13" s="73">
        <f>DAYS360(E13,$C$8)/DAYS360(E13,F13)</f>
        <v>0.74722222222222223</v>
      </c>
      <c r="M13" s="31">
        <f>IF(I13=0," -",IF(K13&gt;100%,100%,K13))</f>
        <v>0.4</v>
      </c>
      <c r="N13" s="63">
        <v>0</v>
      </c>
      <c r="O13" s="25">
        <v>100000</v>
      </c>
      <c r="P13" s="25">
        <v>29400</v>
      </c>
      <c r="Q13" s="25">
        <v>0</v>
      </c>
      <c r="R13" s="26">
        <f>IF(O13=0," -",P13/O13)</f>
        <v>0.29399999999999998</v>
      </c>
      <c r="S13" s="31" t="str">
        <f>IF(Q13=0," -",IF(P13=0,100%,Q13/P13))</f>
        <v xml:space="preserve"> -</v>
      </c>
    </row>
    <row r="14" spans="2:20" ht="45.75" thickBot="1" x14ac:dyDescent="0.25">
      <c r="B14" s="116"/>
      <c r="C14" s="127"/>
      <c r="D14" s="125"/>
      <c r="E14" s="41">
        <v>43831</v>
      </c>
      <c r="F14" s="41">
        <v>44196</v>
      </c>
      <c r="G14" s="42" t="s">
        <v>29</v>
      </c>
      <c r="H14" s="43">
        <v>2</v>
      </c>
      <c r="I14" s="43">
        <v>2</v>
      </c>
      <c r="J14" s="59">
        <v>1</v>
      </c>
      <c r="K14" s="69">
        <f t="shared" ref="K14:K19" si="0">+J14/I14</f>
        <v>0.5</v>
      </c>
      <c r="L14" s="76">
        <f t="shared" ref="L14:L19" si="1">DAYS360(E14,$C$8)/DAYS360(E14,F14)</f>
        <v>0.74722222222222223</v>
      </c>
      <c r="M14" s="32">
        <f t="shared" ref="M14:M19" si="2">IF(I14=0," -",IF(K14&gt;100%,100%,K14))</f>
        <v>0.5</v>
      </c>
      <c r="N14" s="64">
        <v>0</v>
      </c>
      <c r="O14" s="43">
        <v>0</v>
      </c>
      <c r="P14" s="43">
        <v>0</v>
      </c>
      <c r="Q14" s="43">
        <v>0</v>
      </c>
      <c r="R14" s="44" t="str">
        <f t="shared" ref="R14:R20" si="3">IF(O14=0," -",P14/O14)</f>
        <v xml:space="preserve"> -</v>
      </c>
      <c r="S14" s="45" t="str">
        <f t="shared" ref="S14:S20" si="4">IF(Q14=0," -",IF(P14=0,100%,Q14/P14))</f>
        <v xml:space="preserve"> -</v>
      </c>
    </row>
    <row r="15" spans="2:20" ht="12.95" customHeight="1" thickBot="1" x14ac:dyDescent="0.25">
      <c r="B15" s="117"/>
      <c r="C15" s="33"/>
      <c r="D15" s="34"/>
      <c r="E15" s="35"/>
      <c r="F15" s="35"/>
      <c r="G15" s="36"/>
      <c r="H15" s="37"/>
      <c r="I15" s="37"/>
      <c r="J15" s="37"/>
      <c r="K15" s="50"/>
      <c r="L15" s="38"/>
      <c r="M15" s="38"/>
      <c r="N15" s="39"/>
      <c r="O15" s="37"/>
      <c r="P15" s="37"/>
      <c r="Q15" s="37"/>
      <c r="R15" s="38"/>
      <c r="S15" s="40"/>
    </row>
    <row r="16" spans="2:20" ht="60" x14ac:dyDescent="0.2">
      <c r="B16" s="116"/>
      <c r="C16" s="126" t="s">
        <v>35</v>
      </c>
      <c r="D16" s="120" t="s">
        <v>37</v>
      </c>
      <c r="E16" s="46">
        <v>43831</v>
      </c>
      <c r="F16" s="46">
        <v>44196</v>
      </c>
      <c r="G16" s="16" t="s">
        <v>30</v>
      </c>
      <c r="H16" s="47">
        <v>1</v>
      </c>
      <c r="I16" s="47">
        <v>0</v>
      </c>
      <c r="J16" s="60">
        <v>0</v>
      </c>
      <c r="K16" s="67" t="e">
        <f t="shared" si="0"/>
        <v>#DIV/0!</v>
      </c>
      <c r="L16" s="72">
        <f t="shared" si="1"/>
        <v>0.74722222222222223</v>
      </c>
      <c r="M16" s="30" t="str">
        <f t="shared" si="2"/>
        <v xml:space="preserve"> -</v>
      </c>
      <c r="N16" s="62">
        <v>0</v>
      </c>
      <c r="O16" s="47">
        <v>0</v>
      </c>
      <c r="P16" s="47">
        <v>0</v>
      </c>
      <c r="Q16" s="47">
        <v>0</v>
      </c>
      <c r="R16" s="48" t="str">
        <f t="shared" si="3"/>
        <v xml:space="preserve"> -</v>
      </c>
      <c r="S16" s="49" t="str">
        <f t="shared" si="4"/>
        <v xml:space="preserve"> -</v>
      </c>
    </row>
    <row r="17" spans="2:19" ht="60" x14ac:dyDescent="0.2">
      <c r="B17" s="116"/>
      <c r="C17" s="116"/>
      <c r="D17" s="121"/>
      <c r="E17" s="24">
        <v>43831</v>
      </c>
      <c r="F17" s="24">
        <v>44196</v>
      </c>
      <c r="G17" s="15" t="s">
        <v>31</v>
      </c>
      <c r="H17" s="25">
        <v>1</v>
      </c>
      <c r="I17" s="25">
        <v>0</v>
      </c>
      <c r="J17" s="58">
        <v>0</v>
      </c>
      <c r="K17" s="68" t="e">
        <f t="shared" si="0"/>
        <v>#DIV/0!</v>
      </c>
      <c r="L17" s="73">
        <f t="shared" si="1"/>
        <v>0.74722222222222223</v>
      </c>
      <c r="M17" s="31" t="str">
        <f t="shared" si="2"/>
        <v xml:space="preserve"> -</v>
      </c>
      <c r="N17" s="63">
        <v>0</v>
      </c>
      <c r="O17" s="25">
        <v>0</v>
      </c>
      <c r="P17" s="25">
        <v>0</v>
      </c>
      <c r="Q17" s="25">
        <v>0</v>
      </c>
      <c r="R17" s="26" t="str">
        <f t="shared" si="3"/>
        <v xml:space="preserve"> -</v>
      </c>
      <c r="S17" s="31" t="str">
        <f t="shared" si="4"/>
        <v xml:space="preserve"> -</v>
      </c>
    </row>
    <row r="18" spans="2:19" ht="75.75" thickBot="1" x14ac:dyDescent="0.25">
      <c r="B18" s="116"/>
      <c r="C18" s="116"/>
      <c r="D18" s="122"/>
      <c r="E18" s="41">
        <v>43831</v>
      </c>
      <c r="F18" s="41">
        <v>44196</v>
      </c>
      <c r="G18" s="42" t="s">
        <v>32</v>
      </c>
      <c r="H18" s="44">
        <v>0.1</v>
      </c>
      <c r="I18" s="44">
        <v>0</v>
      </c>
      <c r="J18" s="77">
        <v>0</v>
      </c>
      <c r="K18" s="70" t="e">
        <f t="shared" si="0"/>
        <v>#DIV/0!</v>
      </c>
      <c r="L18" s="74">
        <f t="shared" si="1"/>
        <v>0.74722222222222223</v>
      </c>
      <c r="M18" s="45" t="str">
        <f t="shared" si="2"/>
        <v xml:space="preserve"> -</v>
      </c>
      <c r="N18" s="64">
        <v>0</v>
      </c>
      <c r="O18" s="43">
        <v>0</v>
      </c>
      <c r="P18" s="43">
        <v>0</v>
      </c>
      <c r="Q18" s="43">
        <v>0</v>
      </c>
      <c r="R18" s="44" t="str">
        <f t="shared" si="3"/>
        <v xml:space="preserve"> -</v>
      </c>
      <c r="S18" s="45" t="str">
        <f t="shared" si="4"/>
        <v xml:space="preserve"> -</v>
      </c>
    </row>
    <row r="19" spans="2:19" ht="45.95" customHeight="1" thickBot="1" x14ac:dyDescent="0.25">
      <c r="B19" s="118"/>
      <c r="C19" s="118"/>
      <c r="D19" s="51" t="s">
        <v>38</v>
      </c>
      <c r="E19" s="52">
        <v>43831</v>
      </c>
      <c r="F19" s="52">
        <v>44196</v>
      </c>
      <c r="G19" s="53" t="s">
        <v>33</v>
      </c>
      <c r="H19" s="54">
        <v>1</v>
      </c>
      <c r="I19" s="54">
        <v>0</v>
      </c>
      <c r="J19" s="61">
        <v>0</v>
      </c>
      <c r="K19" s="71" t="e">
        <f t="shared" si="0"/>
        <v>#DIV/0!</v>
      </c>
      <c r="L19" s="75">
        <f t="shared" si="1"/>
        <v>0.74722222222222223</v>
      </c>
      <c r="M19" s="56" t="str">
        <f t="shared" si="2"/>
        <v xml:space="preserve"> -</v>
      </c>
      <c r="N19" s="65">
        <v>0</v>
      </c>
      <c r="O19" s="54">
        <v>0</v>
      </c>
      <c r="P19" s="54">
        <v>0</v>
      </c>
      <c r="Q19" s="54">
        <v>0</v>
      </c>
      <c r="R19" s="55" t="str">
        <f t="shared" si="3"/>
        <v xml:space="preserve"> -</v>
      </c>
      <c r="S19" s="56" t="str">
        <f t="shared" si="4"/>
        <v xml:space="preserve"> -</v>
      </c>
    </row>
    <row r="20" spans="2:19" ht="21" customHeight="1" thickBot="1" x14ac:dyDescent="0.25">
      <c r="E20" s="13"/>
      <c r="F20" s="13"/>
      <c r="H20" s="10"/>
      <c r="I20" s="10"/>
      <c r="J20" s="10"/>
      <c r="K20" s="11"/>
      <c r="L20" s="78">
        <f>+AVERAGE(L12:L14,L16:L19)</f>
        <v>0.74722222222222234</v>
      </c>
      <c r="M20" s="79">
        <f>+AVERAGE(M12:M14,M16:M19)</f>
        <v>0.46666666666666662</v>
      </c>
      <c r="N20" s="80"/>
      <c r="O20" s="81">
        <f>+SUM(O12:O14,O16:O19)</f>
        <v>500000</v>
      </c>
      <c r="P20" s="82">
        <f>+SUM(P12:P14,P16:P19)</f>
        <v>29400</v>
      </c>
      <c r="Q20" s="82">
        <f>+SUM(Q12:Q14,Q16:Q19)</f>
        <v>0</v>
      </c>
      <c r="R20" s="83">
        <f t="shared" si="3"/>
        <v>5.8799999999999998E-2</v>
      </c>
      <c r="S20" s="79" t="str">
        <f t="shared" si="4"/>
        <v xml:space="preserve"> -</v>
      </c>
    </row>
    <row r="21" spans="2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2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2">
    <mergeCell ref="B12:B19"/>
    <mergeCell ref="H10:H11"/>
    <mergeCell ref="D16:D18"/>
    <mergeCell ref="D12:D14"/>
    <mergeCell ref="C16:C19"/>
    <mergeCell ref="C12:C14"/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2020-11-03T22:46:38Z</dcterms:modified>
</cp:coreProperties>
</file>