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005" windowWidth="1980" windowHeight="10680" tabRatio="1000" firstSheet="2" activeTab="8"/>
  </bookViews>
  <sheets>
    <sheet name="PLAN DE COMPRAS CONTRALORIA" sheetId="1" r:id="rId1"/>
    <sheet name="MODIFICACION ACTA 4" sheetId="2" r:id="rId2"/>
    <sheet name="MODIFICACION ACTA NO.03" sheetId="3" r:id="rId3"/>
    <sheet name="MODIFICACION ACTA NO.5" sheetId="4" r:id="rId4"/>
    <sheet name="MODIFICACION ACTA NO.7" sheetId="5" r:id="rId5"/>
    <sheet name="MODIFICACION ACTA NO.8" sheetId="6" r:id="rId6"/>
    <sheet name="MODIFICACION ACTA NO. 10" sheetId="7" r:id="rId7"/>
    <sheet name="MODIFICACION ACTA NO.9" sheetId="8" r:id="rId8"/>
    <sheet name="ANEXO ACTA NO.6" sheetId="9" r:id="rId9"/>
  </sheets>
  <definedNames>
    <definedName name="_xlnm.Print_Area" localSheetId="0">'PLAN DE COMPRAS CONTRALORIA'!$A$1:$I$817</definedName>
  </definedNames>
  <calcPr fullCalcOnLoad="1"/>
</workbook>
</file>

<file path=xl/sharedStrings.xml><?xml version="1.0" encoding="utf-8"?>
<sst xmlns="http://schemas.openxmlformats.org/spreadsheetml/2006/main" count="6768" uniqueCount="1656">
  <si>
    <t>BOLSAS DE PLASTILINA TERAPEUTICA (AMARILLA, VERDE.NARANJA)</t>
  </si>
  <si>
    <t>PERGAMINO PARA DECRETOS DE HONORES  Y SUS CARPETAS</t>
  </si>
  <si>
    <t>PISTOLA DE SILICONA GRANDE</t>
  </si>
  <si>
    <t>DENUNCIAS</t>
  </si>
  <si>
    <t>FORMAS SUELTAS SEGÚN NECESIDAD DE CADA DEPENDENCIA</t>
  </si>
  <si>
    <t>CREOLINA</t>
  </si>
  <si>
    <t>DESTAPACAÑERIAS</t>
  </si>
  <si>
    <t>LLANAS</t>
  </si>
  <si>
    <t>PEGACOR</t>
  </si>
  <si>
    <t>BANDERAS</t>
  </si>
  <si>
    <t>PENDON INSTITUCIONAL</t>
  </si>
  <si>
    <t>PANTALON DE TRABAJO</t>
  </si>
  <si>
    <t>PANTALON FORMAL DE HOMBRE</t>
  </si>
  <si>
    <t>CAMISA FORMAL DE HOMBRE</t>
  </si>
  <si>
    <t>CAMISA  DE TRABAJO</t>
  </si>
  <si>
    <t>CHAQUETAS</t>
  </si>
  <si>
    <t>COJIN PROTOCOLO</t>
  </si>
  <si>
    <t>INSIGNIAS Y MEDALLAS</t>
  </si>
  <si>
    <t>BOLSO MENSAJERO</t>
  </si>
  <si>
    <t>CONJUNTO FORMAL PARA DAMA</t>
  </si>
  <si>
    <t>PETO ESPECIAL CONTRA FUEGO</t>
  </si>
  <si>
    <t>UNIFORMES DEPORTIVO</t>
  </si>
  <si>
    <t>IMPERMEABLE</t>
  </si>
  <si>
    <t>DELANTAL</t>
  </si>
  <si>
    <t>BOTA EN CUERO</t>
  </si>
  <si>
    <t>HIDRAULICO CANECA DE 55 GALONES</t>
  </si>
  <si>
    <t>ACEITES Y GRASAS PARA VEHICULO</t>
  </si>
  <si>
    <t>SUMINISTRO COMBUSTIBLE ACPM DIESEL CORRIENTE</t>
  </si>
  <si>
    <t>GASOLINA EXTRA</t>
  </si>
  <si>
    <t>GASOLINA CORRIENTE</t>
  </si>
  <si>
    <t>PALETA PARE SIGA</t>
  </si>
  <si>
    <t>MASTILE ORGANIZADOR DE FILA</t>
  </si>
  <si>
    <t>DISEÑO, RECONSTRUCCION Y MONTAJE DE SISTEMA DE CONTROL DE TURNOS</t>
  </si>
  <si>
    <t>MANTENIMIENTO NEVERAS DE VACUNACION</t>
  </si>
  <si>
    <t>CALIBRACION DE SERAFINES</t>
  </si>
  <si>
    <t>BISAGRAS HIDRAULICAS DE PISO ARREGLO DE PUERTAS</t>
  </si>
  <si>
    <t>MANTENIMIENTO DE MUEBLES Y ENSERES</t>
  </si>
  <si>
    <t>MANTENIMIENTO EQUIPO DE FUMIGACION</t>
  </si>
  <si>
    <t>MANTENIMIENTO INSTALACIONES TELEFONICAS</t>
  </si>
  <si>
    <t>SEGUROS DE VIDA</t>
  </si>
  <si>
    <t>SEGURO OBLIGATORIO SOAT</t>
  </si>
  <si>
    <t>REVISION TECNICOMECANICA</t>
  </si>
  <si>
    <t>GEOREFERENCIACION DE PREDIOS AFECTADOS</t>
  </si>
  <si>
    <t>ALQUILER DE INSTALACIONES</t>
  </si>
  <si>
    <t>SERVICIOS DE APOYO LOGISTICO</t>
  </si>
  <si>
    <t>INTERMEDIACION DE SEGUROS</t>
  </si>
  <si>
    <t>SERVICIO LITIS DATA</t>
  </si>
  <si>
    <t>IMPRESIÓN LASER</t>
  </si>
  <si>
    <t>PLOTEADO DE PLANOS</t>
  </si>
  <si>
    <t>ACTA DE VERIFICACION DE ROTULADO</t>
  </si>
  <si>
    <t>ACTA DE LEVANTAMIENTO</t>
  </si>
  <si>
    <t>TARJETA PROTOCOLARIA</t>
  </si>
  <si>
    <t>ELABORACION DE AUDIOVISUAL</t>
  </si>
  <si>
    <t>PUBLICACIONES</t>
  </si>
  <si>
    <t>SERVICIOS DE COMUNICACIONES</t>
  </si>
  <si>
    <t>DESARROLLO ESTRATEGIAS DE COMUNICACIÓN</t>
  </si>
  <si>
    <t>SUSCRIPCION A PERIODICO</t>
  </si>
  <si>
    <t>VALLA</t>
  </si>
  <si>
    <t>SERVICIO AVALUO</t>
  </si>
  <si>
    <t xml:space="preserve">CONTRATISTAS BACHILLERES </t>
  </si>
  <si>
    <t>CONTRATISTAS TECNICOS O TECNOLOGOS</t>
  </si>
  <si>
    <t xml:space="preserve">CONTRATISTAS PROFESIONALES </t>
  </si>
  <si>
    <t>OTROS SERVICIOS PROFESIONALES</t>
  </si>
  <si>
    <t>PROFESIONAL ESPECIALIZADO</t>
  </si>
  <si>
    <t>GPS GEOEXPLORER</t>
  </si>
  <si>
    <t>ESTACION TOTAL TOPCON GPT3005W</t>
  </si>
  <si>
    <t>ASPIRADORA</t>
  </si>
  <si>
    <t>GUILLOTINA</t>
  </si>
  <si>
    <t>FOTOCOPIADORA</t>
  </si>
  <si>
    <t>FUMIGADORA ESPALDA</t>
  </si>
  <si>
    <t>ZORRA CON RUEDA NEUMATICA</t>
  </si>
  <si>
    <t>CADENA</t>
  </si>
  <si>
    <t>PITA</t>
  </si>
  <si>
    <t>AIRE ACONDICIOANDO</t>
  </si>
  <si>
    <t>VENTILADOR</t>
  </si>
  <si>
    <t>CARGUE DE BOTELLAS DE OXIGENO Y ACETILENO</t>
  </si>
  <si>
    <t>CORDON PARA CARNE</t>
  </si>
  <si>
    <t xml:space="preserve">EXTINTORES </t>
  </si>
  <si>
    <t xml:space="preserve">MANOSLIBRES </t>
  </si>
  <si>
    <t>PRETAL DE CUERO</t>
  </si>
  <si>
    <t>POLEA</t>
  </si>
  <si>
    <t>BOTIQUIN</t>
  </si>
  <si>
    <t xml:space="preserve">VALVULA </t>
  </si>
  <si>
    <t>DUCHA</t>
  </si>
  <si>
    <t>TAPON</t>
  </si>
  <si>
    <t>EMPAQUES</t>
  </si>
  <si>
    <t>LLAVES TERMINALES DE 1/2 TIPO PESADO</t>
  </si>
  <si>
    <t>LLAVES DE LAVAMANOS 1/2 GRIVAL</t>
  </si>
  <si>
    <t>GRIFERIA LAVAMANOS</t>
  </si>
  <si>
    <t>GRIFERIA SANITARIOS</t>
  </si>
  <si>
    <t>GRIFERIA TANQUES</t>
  </si>
  <si>
    <t>FLOTADOR</t>
  </si>
  <si>
    <t>MANGUERAS PARA LAVAMANO Y SANITARIO</t>
  </si>
  <si>
    <t>DESAGUE LAVAMANOS</t>
  </si>
  <si>
    <t>DASAGUE LAVAPLATOS</t>
  </si>
  <si>
    <t>SIFON</t>
  </si>
  <si>
    <t>CODOS 1/2" PVC</t>
  </si>
  <si>
    <t>ADAPTADORES MACHOS 1/2" PVC</t>
  </si>
  <si>
    <t>ADAPTADORES HEMBRA DE 1/2" PVC</t>
  </si>
  <si>
    <t>LIMPIADOR PAVCO</t>
  </si>
  <si>
    <t>SOLDADURA 6013 3/32, 6013 5/32 SUPER ESPECIAL</t>
  </si>
  <si>
    <t>SOLDADURA PARA ETERNIT</t>
  </si>
  <si>
    <t>SOLDADURA PVC</t>
  </si>
  <si>
    <t>HUESO DURO</t>
  </si>
  <si>
    <t>MASILLA</t>
  </si>
  <si>
    <t>REJILLA 2X3" CON SOSCO</t>
  </si>
  <si>
    <t>SELLOS LENGÜETA</t>
  </si>
  <si>
    <t>UNION DE 1/2 GALVANIZADA</t>
  </si>
  <si>
    <t>PROBADOR DE CORRIENTE</t>
  </si>
  <si>
    <t>TEJAS DE ETERNIT</t>
  </si>
  <si>
    <t>AMARRE PARA TEJA</t>
  </si>
  <si>
    <t>FLUXOMETRO</t>
  </si>
  <si>
    <t>MACHETE</t>
  </si>
  <si>
    <t>MARTILLO</t>
  </si>
  <si>
    <t>PORRA</t>
  </si>
  <si>
    <t>NAVAJA AISLADA</t>
  </si>
  <si>
    <t>PICA</t>
  </si>
  <si>
    <t>PALUSTRE</t>
  </si>
  <si>
    <t>ESPATULA</t>
  </si>
  <si>
    <t>ESCUADRA CON FALSA</t>
  </si>
  <si>
    <t>SEGUETAS NISHOLSON</t>
  </si>
  <si>
    <t>PRENSA</t>
  </si>
  <si>
    <t>SOPLETE CON VALVULA</t>
  </si>
  <si>
    <t>SOLDADURA DE PLATA Y BRONCE</t>
  </si>
  <si>
    <t>CREMA FUNDENTE</t>
  </si>
  <si>
    <t>TIJERAS</t>
  </si>
  <si>
    <t>BROCHA</t>
  </si>
  <si>
    <t>RODILLO PARA PINTAR</t>
  </si>
  <si>
    <t>CORTATUBO</t>
  </si>
  <si>
    <t>CORTA VIDRIO</t>
  </si>
  <si>
    <t>DISCOS DE CORTAR PARA PULIDORA</t>
  </si>
  <si>
    <t>DISCOS PARA BRILLADORA PEQUEÑA</t>
  </si>
  <si>
    <t>ALICATE</t>
  </si>
  <si>
    <t>HOMBRE SOLO</t>
  </si>
  <si>
    <t>LLAVE DE EXPANSION</t>
  </si>
  <si>
    <t>LLAVE DE BOLA  3/4"</t>
  </si>
  <si>
    <t>LLAVES AUTOMATICAS ORINAL</t>
  </si>
  <si>
    <t>LLAVES AUTOMATICAS LAVAMANOS</t>
  </si>
  <si>
    <t>LLAVES DE REGULACION SANITARIA</t>
  </si>
  <si>
    <t>BROCAS TUSTENO JUEGO</t>
  </si>
  <si>
    <t>BROCAS  METAL JUEGO</t>
  </si>
  <si>
    <t>CANCAMOS ABIERTOS</t>
  </si>
  <si>
    <t>HOJA DE SEGUETA</t>
  </si>
  <si>
    <t>CAJA DE HERRAMIENTAS</t>
  </si>
  <si>
    <t>JUEGO DE DESTORNILLADORES</t>
  </si>
  <si>
    <t>JUEGO DE PINZAS</t>
  </si>
  <si>
    <t>JUEGO DE LLAVES</t>
  </si>
  <si>
    <t>FLEXOMETRO</t>
  </si>
  <si>
    <t>JUEGOS DE MANOMETROS CON MANGUERAS</t>
  </si>
  <si>
    <t>PLOMADA</t>
  </si>
  <si>
    <t>CINTA DE ACORDONAMIENTO</t>
  </si>
  <si>
    <t>CINTA TEFLON</t>
  </si>
  <si>
    <t>CINTA AISLANTE</t>
  </si>
  <si>
    <t>CINTA DE ENMASCARAR</t>
  </si>
  <si>
    <t>GRATAS PARA ESMERIL DE 6"</t>
  </si>
  <si>
    <t>GRAPAS PLASTICAS</t>
  </si>
  <si>
    <t>PASADORES</t>
  </si>
  <si>
    <t>REMACHES</t>
  </si>
  <si>
    <t>PUNTILLAS</t>
  </si>
  <si>
    <t>TORNILLO</t>
  </si>
  <si>
    <t>CANASTILLA LAVAPLATOS</t>
  </si>
  <si>
    <t xml:space="preserve">CHAZO PLASTICO </t>
  </si>
  <si>
    <t>CHAZO DE EXPANSION</t>
  </si>
  <si>
    <t>MANIJAS</t>
  </si>
  <si>
    <t>CANDADOS</t>
  </si>
  <si>
    <t xml:space="preserve">CERRADURA </t>
  </si>
  <si>
    <t>CHAPAS</t>
  </si>
  <si>
    <t>PIEDRA PARA ESMERIL</t>
  </si>
  <si>
    <t>PIEDRA COPA</t>
  </si>
  <si>
    <t>PLATINA</t>
  </si>
  <si>
    <t>LIJAS</t>
  </si>
  <si>
    <t>LISTONES</t>
  </si>
  <si>
    <t>LAMINAS TRIPLEX</t>
  </si>
  <si>
    <t>LAMINAS DE MADEFLEX</t>
  </si>
  <si>
    <t xml:space="preserve">BISAGRAS </t>
  </si>
  <si>
    <t xml:space="preserve">GOSNES </t>
  </si>
  <si>
    <t>PROMICAL</t>
  </si>
  <si>
    <t>ADITIVO PARA PROMICAL</t>
  </si>
  <si>
    <t>ANOLOK</t>
  </si>
  <si>
    <t>ANGULOS</t>
  </si>
  <si>
    <t>CERAMICAS</t>
  </si>
  <si>
    <t>LADRILLO</t>
  </si>
  <si>
    <t>H10</t>
  </si>
  <si>
    <t>ICOPOR CIELO RASO</t>
  </si>
  <si>
    <t>ESTUCO</t>
  </si>
  <si>
    <t>KORAZA</t>
  </si>
  <si>
    <t>MANGUERA DE AIRE</t>
  </si>
  <si>
    <t>CORTAFRIO</t>
  </si>
  <si>
    <t>CINCEL</t>
  </si>
  <si>
    <t>DESTORNILLADOR ESTRELLA</t>
  </si>
  <si>
    <t>DESTORNILLADOR DE PALA</t>
  </si>
  <si>
    <t>TALADRO</t>
  </si>
  <si>
    <t>ANGEO PLASTICO</t>
  </si>
  <si>
    <t>CEMENTO</t>
  </si>
  <si>
    <t xml:space="preserve">ARENA </t>
  </si>
  <si>
    <t>CEMENTO BLANCO</t>
  </si>
  <si>
    <t>DURO PISO 20X20</t>
  </si>
  <si>
    <t>TABLON EN GRES</t>
  </si>
  <si>
    <t>LAMINA DE ICOPOR DE 1 CM DE ESPESOR</t>
  </si>
  <si>
    <t>YESO</t>
  </si>
  <si>
    <t>SPAD</t>
  </si>
  <si>
    <t>FIBRA CONTROLER</t>
  </si>
  <si>
    <t>DIADEMA MONOFONICA PROFESIONAL</t>
  </si>
  <si>
    <t xml:space="preserve">RADIO TELÉFONOS </t>
  </si>
  <si>
    <t>ANTENA PARA RADIO TELEFONO</t>
  </si>
  <si>
    <t>GANCHO RADIOTELEFONO</t>
  </si>
  <si>
    <t>PERILLA DE VOLUMEN DE RADIOTELEFONO</t>
  </si>
  <si>
    <t>TACO</t>
  </si>
  <si>
    <t>TELEFONO</t>
  </si>
  <si>
    <t>TELEFONO SECRETARIAL</t>
  </si>
  <si>
    <t>FAX</t>
  </si>
  <si>
    <t xml:space="preserve">CABLE DUPLEX </t>
  </si>
  <si>
    <t>CABLE ENCAUCHETAD0O</t>
  </si>
  <si>
    <t>CABLE JUMPER</t>
  </si>
  <si>
    <t>CABLEADO ESTRUCTURADO</t>
  </si>
  <si>
    <t>CABLE DE COBRE Y PATCH CORD</t>
  </si>
  <si>
    <t>CABLES DE CONEXION</t>
  </si>
  <si>
    <t>CABLES DE RED</t>
  </si>
  <si>
    <t>CABLE XLP NO. 1/0</t>
  </si>
  <si>
    <t>EXTENSIONES ELECTRICAS</t>
  </si>
  <si>
    <t>TOMA ELECTRICA</t>
  </si>
  <si>
    <t>MULTITOMA</t>
  </si>
  <si>
    <t>TOMA INTERRUPTOR</t>
  </si>
  <si>
    <t>BREAKER</t>
  </si>
  <si>
    <t>CAJAS RECTANGULARES PVC</t>
  </si>
  <si>
    <t>CAJA DE DISTRIBUCION</t>
  </si>
  <si>
    <t>PILA RECARGABLE</t>
  </si>
  <si>
    <t xml:space="preserve">CARGADOR DE PILA </t>
  </si>
  <si>
    <t>PLAFONES PVC</t>
  </si>
  <si>
    <t>CLAVIJAS SENCILLAS</t>
  </si>
  <si>
    <t>CLAVIJAS POLO A TIERRA</t>
  </si>
  <si>
    <t>BATERIA PARA RADIOTELEFONO</t>
  </si>
  <si>
    <t>BATERIAS CUADRADA PARA LINTERNA</t>
  </si>
  <si>
    <t>BATERIAS AAA</t>
  </si>
  <si>
    <t>BATERIAS AA</t>
  </si>
  <si>
    <t>BATERIA DE 9 V</t>
  </si>
  <si>
    <t>BOMBILLOS AHORRADORES</t>
  </si>
  <si>
    <t>BOMBILLO DE 60W</t>
  </si>
  <si>
    <t xml:space="preserve">TUBO FLUORECENTE  </t>
  </si>
  <si>
    <t>LAMPARA CIRCULAR</t>
  </si>
  <si>
    <t>LAMPARAS COMPLETAS</t>
  </si>
  <si>
    <t>LAMPARA REFLECTORA</t>
  </si>
  <si>
    <t>SONDA</t>
  </si>
  <si>
    <t>SOCKET</t>
  </si>
  <si>
    <t xml:space="preserve">BALASTO </t>
  </si>
  <si>
    <t>ALAMBRE  GALVANIZADO</t>
  </si>
  <si>
    <t>LUMINARIA</t>
  </si>
  <si>
    <t>STARTES (ARRANCADOR)</t>
  </si>
  <si>
    <t>ESTABILIZADOR</t>
  </si>
  <si>
    <t xml:space="preserve">LINTERNAS </t>
  </si>
  <si>
    <t>SUERO SOBRE</t>
  </si>
  <si>
    <t>SUERO FRASCO</t>
  </si>
  <si>
    <t>ANTIACIDO</t>
  </si>
  <si>
    <t>GOTAS OFTALMICAS</t>
  </si>
  <si>
    <t>ANTISEPTICO X 220CC</t>
  </si>
  <si>
    <t>CAJAS DE GORROS</t>
  </si>
  <si>
    <t>APOSITO OCULAR</t>
  </si>
  <si>
    <t>AGUA ESTERIL X 500</t>
  </si>
  <si>
    <t>CASET GRABADORA GRANDE</t>
  </si>
  <si>
    <t>FLUIMUCIL</t>
  </si>
  <si>
    <t>SULFAPLATA</t>
  </si>
  <si>
    <t>BUSCAPINA</t>
  </si>
  <si>
    <t>FRASCOS DE AFRIN</t>
  </si>
  <si>
    <t>IBUPROFENO</t>
  </si>
  <si>
    <t>VENTILAN</t>
  </si>
  <si>
    <t>DOLEX</t>
  </si>
  <si>
    <t>ACETAMINOFEN</t>
  </si>
  <si>
    <t>ALKA SELTZER</t>
  </si>
  <si>
    <t>GARRAFAS DE ISODINE ESPUMA</t>
  </si>
  <si>
    <t>GARRAFAS DE ISODINE SOLUCION</t>
  </si>
  <si>
    <t>ESPARADRAPO</t>
  </si>
  <si>
    <t>MICROPORE</t>
  </si>
  <si>
    <t>VENDA ELASTICA</t>
  </si>
  <si>
    <t xml:space="preserve">ALGODÓN </t>
  </si>
  <si>
    <t>ROLLOS DE GASA</t>
  </si>
  <si>
    <t>BAJALENGUA</t>
  </si>
  <si>
    <t>APLICADORES</t>
  </si>
  <si>
    <t>ALCOHOL ANTISEPTICO</t>
  </si>
  <si>
    <t xml:space="preserve">TERMÓMETRO </t>
  </si>
  <si>
    <t>HOJAS BISTURI</t>
  </si>
  <si>
    <t>BOTELLA DE OXIGENO</t>
  </si>
  <si>
    <t>CAMARA DIGITAL</t>
  </si>
  <si>
    <t>XILAMON INMUNIZACIÒN</t>
  </si>
  <si>
    <t>COMPUTADOR</t>
  </si>
  <si>
    <t>IMPRESORA LASER</t>
  </si>
  <si>
    <t>ESCANER</t>
  </si>
  <si>
    <t>VIDEO BEAM</t>
  </si>
  <si>
    <t>MEMORIA USB</t>
  </si>
  <si>
    <t>TARJETA CONTROL DE ACCESO</t>
  </si>
  <si>
    <t>PAPELOGRAFO</t>
  </si>
  <si>
    <t>EXPOGRAFO</t>
  </si>
  <si>
    <t>SILLA ERGONOMICA</t>
  </si>
  <si>
    <t>MODULOS Y ARCHIVOS</t>
  </si>
  <si>
    <t>ARCHIVO RODANTE 2 CUERPOS CON CARRO SENCILLO</t>
  </si>
  <si>
    <t>PAPELERA DE ESCRITORIO</t>
  </si>
  <si>
    <t>ESCALERA DE EXTENSIÒN</t>
  </si>
  <si>
    <t>RODACHINES</t>
  </si>
  <si>
    <t>URNA EN MADERA</t>
  </si>
  <si>
    <t>TANDEM</t>
  </si>
  <si>
    <t>ATRIL</t>
  </si>
  <si>
    <t>TABLON</t>
  </si>
  <si>
    <t>FALDON</t>
  </si>
  <si>
    <t>BASURERA PLASTICA</t>
  </si>
  <si>
    <t>PLATO TINTO</t>
  </si>
  <si>
    <t>POCILLO TINTO</t>
  </si>
  <si>
    <t>PORTAVASOS</t>
  </si>
  <si>
    <t>VASOS</t>
  </si>
  <si>
    <t>VASO DESECHABLE</t>
  </si>
  <si>
    <t>MEZCLADORES PAQUETE POR 1000</t>
  </si>
  <si>
    <t>CALCULADORA</t>
  </si>
  <si>
    <t>SUMADORA</t>
  </si>
  <si>
    <t>DESTRUCTORA DE DOCUMENTOS</t>
  </si>
  <si>
    <t>BANDA ELASTICA</t>
  </si>
  <si>
    <t>CARATULA PARA PORTADA DE PROCESOS</t>
  </si>
  <si>
    <t>BISTURI</t>
  </si>
  <si>
    <t>CASET DVC</t>
  </si>
  <si>
    <t>BORRADOR DE EXPOGRAFO</t>
  </si>
  <si>
    <t>BORRADOR</t>
  </si>
  <si>
    <t>BORRADOR ESCOBILLA</t>
  </si>
  <si>
    <t>CAJA PARA ARCHIVO</t>
  </si>
  <si>
    <t>CARPETAS BLANCAS PLASTIFICADA</t>
  </si>
  <si>
    <t>CARPETAS AZ OFICIO</t>
  </si>
  <si>
    <t>CARPETA OFICIO</t>
  </si>
  <si>
    <t>ACETATOS CARTA</t>
  </si>
  <si>
    <t>PINTURA VINILO TIPO 1</t>
  </si>
  <si>
    <t>PINTULUX</t>
  </si>
  <si>
    <t>PINTURA REFLECTIVA</t>
  </si>
  <si>
    <t>TACHUELA</t>
  </si>
  <si>
    <t>PINTURA SINTETICA</t>
  </si>
  <si>
    <t>ANTICORROSIVO</t>
  </si>
  <si>
    <t>PINTURA DE ESMALTE</t>
  </si>
  <si>
    <t>LACA</t>
  </si>
  <si>
    <t>MADETINT</t>
  </si>
  <si>
    <t>SELLADOR</t>
  </si>
  <si>
    <t>CARTULINA</t>
  </si>
  <si>
    <t>CARATULA</t>
  </si>
  <si>
    <t>CARTON PAJA</t>
  </si>
  <si>
    <t>CARTON CARTULINA</t>
  </si>
  <si>
    <t>CUADERNO</t>
  </si>
  <si>
    <t>CINTA PARA RELOJ RADICADOR PIX 3000X Y NS 5000</t>
  </si>
  <si>
    <t>CINTA PEGANTE ANGOSTA</t>
  </si>
  <si>
    <t>CINTA PEGANTE ANCHA</t>
  </si>
  <si>
    <t>CINTA CALCULADORA</t>
  </si>
  <si>
    <t>CINTA PARA MAQUINA BROTHER CE700</t>
  </si>
  <si>
    <t>CINTA MAQUINA MANUAL</t>
  </si>
  <si>
    <t>CINTA MAQ.PAN.KX-E2020</t>
  </si>
  <si>
    <t>CINTA EPSON FX1170</t>
  </si>
  <si>
    <t>CINTA EPSON FX890</t>
  </si>
  <si>
    <t>CINTA EPSON LX 300</t>
  </si>
  <si>
    <t xml:space="preserve">SACAPUNTA INDUSTRIAL </t>
  </si>
  <si>
    <t>CORRECTOR</t>
  </si>
  <si>
    <t>CUCHILLA BISTURI</t>
  </si>
  <si>
    <t>LAPIZ</t>
  </si>
  <si>
    <t>MARCADOR BORRABLE</t>
  </si>
  <si>
    <t>MARCADOR</t>
  </si>
  <si>
    <t>FOLDER COLGANTE</t>
  </si>
  <si>
    <t>GANCHOS MARIPOSA EXTRAGRANDE</t>
  </si>
  <si>
    <t>CAJA DE CLIPS</t>
  </si>
  <si>
    <t>GANCHOS MARIPOSA</t>
  </si>
  <si>
    <t>GANCHOS COSEDORA</t>
  </si>
  <si>
    <t>GANCHO LEGAJADOR PLASTICO</t>
  </si>
  <si>
    <t>GANCHO PARA GRAPADORA INDUSTRIAL</t>
  </si>
  <si>
    <t>BOXER</t>
  </si>
  <si>
    <t>PEGASTICK</t>
  </si>
  <si>
    <t>PLANILLERO</t>
  </si>
  <si>
    <t>ARCHIVADOR TIPO FUELLE</t>
  </si>
  <si>
    <t>LAMINA DE 20</t>
  </si>
  <si>
    <t xml:space="preserve">LIBRETA DE NOTAS </t>
  </si>
  <si>
    <t>LIBRO DE TRES COLUMNAS</t>
  </si>
  <si>
    <t>PAQUETES DE MARBETES</t>
  </si>
  <si>
    <t>RESMAS PAPEL KIMBERLY BLANCO</t>
  </si>
  <si>
    <t>HOJAS DE PAPEL OPALINA</t>
  </si>
  <si>
    <t>PAPEL BOND (PLIEGO)</t>
  </si>
  <si>
    <t>FORMA CONTINUA 91/2 X 11 A 1 PARTES</t>
  </si>
  <si>
    <t>FORMA CONTINUA 91/2 X 11 A 2 PARTES</t>
  </si>
  <si>
    <t>FORMA CONTINUA 91/2 X 11 A 3 PARTES</t>
  </si>
  <si>
    <t>FORMA CONTINUA 10 5/8 X 11 1 PARTES</t>
  </si>
  <si>
    <t>FORMA CONTINUA 14 7/8 X 11 2 PARTES</t>
  </si>
  <si>
    <t>PAPEL BLANCO TAMAÑO CARTA</t>
  </si>
  <si>
    <t>PAPEL BLANCO TAMAÑO OFICIO</t>
  </si>
  <si>
    <t>PAPEL OFICIO COLOR VERDE</t>
  </si>
  <si>
    <t>PAPEL PERIODICO</t>
  </si>
  <si>
    <t>PASTAS TRES ARGOLLAS</t>
  </si>
  <si>
    <t>RESALTADOR</t>
  </si>
  <si>
    <t>TINTA PARA SELLO</t>
  </si>
  <si>
    <t>CRAYOLA</t>
  </si>
  <si>
    <t>TINTA PARA HUELLEROS</t>
  </si>
  <si>
    <t>CD PARA DVD REESCRIBIBLE</t>
  </si>
  <si>
    <t>CAJAS DE DISKET X 10 UNIDADES</t>
  </si>
  <si>
    <t>CDRW</t>
  </si>
  <si>
    <t>CASET MINI DVD</t>
  </si>
  <si>
    <t>CASET MINI DVC</t>
  </si>
  <si>
    <t>TINTA IMPRESORA</t>
  </si>
  <si>
    <t>TONER</t>
  </si>
  <si>
    <t>ROTULOS</t>
  </si>
  <si>
    <t>REGLA</t>
  </si>
  <si>
    <t>PAPEL SUMADORA</t>
  </si>
  <si>
    <t>PAPEL FAX</t>
  </si>
  <si>
    <t>POST-IT PEQUEÑO</t>
  </si>
  <si>
    <t>POST-IT MEDIANO</t>
  </si>
  <si>
    <t>POST-IT GRANDE</t>
  </si>
  <si>
    <t>BOLIGRAFO</t>
  </si>
  <si>
    <t>SEÑALADOR LASER</t>
  </si>
  <si>
    <t>RELOJ RADICADOR</t>
  </si>
  <si>
    <t>FECHADOR</t>
  </si>
  <si>
    <t>HUELLEROS</t>
  </si>
  <si>
    <t>ALMOHADILLA SELLOS</t>
  </si>
  <si>
    <t>ALMOHADILLA DACTILAR</t>
  </si>
  <si>
    <t>NUMERADOR</t>
  </si>
  <si>
    <t>NUMERADOR AUTOMATICO</t>
  </si>
  <si>
    <t>PERFORADORA</t>
  </si>
  <si>
    <t>PERFORADORA INDUSTRIAL</t>
  </si>
  <si>
    <t>SILICONA INTERPERIE</t>
  </si>
  <si>
    <t>SACAGANCHOS</t>
  </si>
  <si>
    <t>TAJALAPIZ</t>
  </si>
  <si>
    <t>SACAPUNTAS ELECTRICO</t>
  </si>
  <si>
    <t>COSEDORA</t>
  </si>
  <si>
    <t>COSEDORA INDUSTRIAL</t>
  </si>
  <si>
    <t>SOBRE DE MANILA MEDIA CARTA</t>
  </si>
  <si>
    <t>SOBRE MANILA TAMAÑO CARTA</t>
  </si>
  <si>
    <t>SOBRE MANILA TAMAÑO OFICIO</t>
  </si>
  <si>
    <t>SOBRE DE MANILA EXTRAOFICIO</t>
  </si>
  <si>
    <t>SOBRE BLANCO</t>
  </si>
  <si>
    <t>CHUPA</t>
  </si>
  <si>
    <t>CEPILLO ACERO</t>
  </si>
  <si>
    <t>REMOVEDOR DE PINTURA GRANDES</t>
  </si>
  <si>
    <t>AMBIENTADOR</t>
  </si>
  <si>
    <t>VARSOL</t>
  </si>
  <si>
    <t>SIKAFELT TELA PARA IMPERMEABILIZAR</t>
  </si>
  <si>
    <t>EMULSION ASFALTICA</t>
  </si>
  <si>
    <t>ALUMOL</t>
  </si>
  <si>
    <t>THINER</t>
  </si>
  <si>
    <t>COLBON</t>
  </si>
  <si>
    <t>COLBON MADERA</t>
  </si>
  <si>
    <t>GORRAS</t>
  </si>
  <si>
    <t>CHALECOS</t>
  </si>
  <si>
    <t>CASCO</t>
  </si>
  <si>
    <t>VIDRIO CARETA SOLDAD</t>
  </si>
  <si>
    <t>PROTECTOR AUDITIVO</t>
  </si>
  <si>
    <t>RESPIRADOR EN PVC CON CARTUCHO</t>
  </si>
  <si>
    <t>TAPABOCAS</t>
  </si>
  <si>
    <t>BATAS</t>
  </si>
  <si>
    <t>CINTURON DE SEGURIDAD</t>
  </si>
  <si>
    <t>GUANTE DESECHABLE</t>
  </si>
  <si>
    <t>GUANTE LARGO EN PVC</t>
  </si>
  <si>
    <t>PAPEL HIGIENICO</t>
  </si>
  <si>
    <t>TOALLA DE PAPEL EN ROLLO</t>
  </si>
  <si>
    <t>TOALLA DE PAPEL DOBLADA</t>
  </si>
  <si>
    <t>AROMATICAS</t>
  </si>
  <si>
    <t>CAFÉ MOLIDO</t>
  </si>
  <si>
    <t>AZUCAR</t>
  </si>
  <si>
    <t>ACPM GALON</t>
  </si>
  <si>
    <t>PLASTICO NEGRO</t>
  </si>
  <si>
    <t>TUBO CUADRADO 1 1/2" x 6</t>
  </si>
  <si>
    <t>TUBO CUADRADO 1" x 6</t>
  </si>
  <si>
    <t>VARILLA CORRUGADA</t>
  </si>
  <si>
    <t>VARILLA CUADRADA</t>
  </si>
  <si>
    <t>MANTENIMIENTO DE MOTOBOMBA</t>
  </si>
  <si>
    <t>MANTENIMIENTO AL MATERIAL AUDIOVISUAL MONITORES, SERVIDORES,, CABLEADO ESTRUCTURADO.</t>
  </si>
  <si>
    <t>MOTOR MOTOBOMBA</t>
  </si>
  <si>
    <t>MANTENIMIENTO SISTEMA CONTRAINCENDIO</t>
  </si>
  <si>
    <t>MANTENIMIENTO SUBESTACION ELECTRICA FASE I Y II</t>
  </si>
  <si>
    <t xml:space="preserve">MANTENIMIENTO IMPERMEABILIZACION DE PLACAS Y TERRAZAS </t>
  </si>
  <si>
    <t>SERVICIO DE LIMPIEZA DE VIDRIOS INTERNOS Y EXTERNOS</t>
  </si>
  <si>
    <t>LAVADO DE LOS TANQUES DE LAS DIFERENTES DEPENDENCIAS</t>
  </si>
  <si>
    <t>INSTALACION CINTAS ANTIDEZLIZANTES</t>
  </si>
  <si>
    <t>INTALACION DE PASAMANOS DE LOS EDIFICIOS</t>
  </si>
  <si>
    <t>MANTENIMIENTO DE LAS VENTANAS Y PERSIANAS</t>
  </si>
  <si>
    <t>MANTENIMIENTO DE AIRE ACONDICIONADO</t>
  </si>
  <si>
    <t>MANTENIMIENTO DE FOTOCOPIADORA</t>
  </si>
  <si>
    <t>MANTENIMIENTO DE ASCENSORES</t>
  </si>
  <si>
    <t>MANTENIMIENTO VEHICULO Y MOTOS</t>
  </si>
  <si>
    <t>MANTENIMIENTO MAQUINARIA PESADA</t>
  </si>
  <si>
    <t>SERVICIO DE ASEO INCLUIDO LOS INSUMOS</t>
  </si>
  <si>
    <t>SERVICIO DE VIGILANCIA</t>
  </si>
  <si>
    <t>SERVICIO DE FOTOCOPIADO</t>
  </si>
  <si>
    <t>CARNES. ESCARAPELAS Y CREDENCIALES</t>
  </si>
  <si>
    <t>AUTORIZACION DE CREMACION</t>
  </si>
  <si>
    <t>ADHESIVOS-PREFORMA</t>
  </si>
  <si>
    <t>PAPEL CARBON CARTA</t>
  </si>
  <si>
    <t>PAPEL CARBON  OFICIO</t>
  </si>
  <si>
    <t>PAPEL MEMBRETEADO CARTA</t>
  </si>
  <si>
    <t>PAPEL MEMBRETEADO OFICIO</t>
  </si>
  <si>
    <t>PAPEL MEMBRETEADO DESPACHO CARTA</t>
  </si>
  <si>
    <t>PAPEL MEMBRETEADO DESPACHO OFICIO</t>
  </si>
  <si>
    <t>SOBRES MEMBRETEADOS DESPACHO</t>
  </si>
  <si>
    <t>DISEÑO E IMPRESIÓN DE LA GACETA</t>
  </si>
  <si>
    <t>SERVICIO TELEFONIA CELULAR Y RADIO AVANTEL</t>
  </si>
  <si>
    <t>ALQUILER DE COMPUTADORES</t>
  </si>
  <si>
    <t xml:space="preserve">ALQUILER DE FOTOCOPIADORA </t>
  </si>
  <si>
    <t>ALQUILER DE IMPRESORA</t>
  </si>
  <si>
    <t>SERVICIO DE TRANSPORTE</t>
  </si>
  <si>
    <t>SERVICIOS EDUCATIVOS Y DE CAPACITACION</t>
  </si>
  <si>
    <t>ADECUACIONES LOCATIVAS</t>
  </si>
  <si>
    <t>TURNADOR</t>
  </si>
  <si>
    <t>SEPARADOR</t>
  </si>
  <si>
    <t>CARPETA FUELLE</t>
  </si>
  <si>
    <t>SELLOS</t>
  </si>
  <si>
    <t>SELLO SECO</t>
  </si>
  <si>
    <t>LIMPIATIPOS</t>
  </si>
  <si>
    <t>LANILLAS</t>
  </si>
  <si>
    <t>ESTOPAS</t>
  </si>
  <si>
    <t>PAÑO</t>
  </si>
  <si>
    <t>HOJA DE PAPEL CUADRICULADA</t>
  </si>
  <si>
    <t>FOTOCONDUCTOR LEXMARK 12A8302  E 230</t>
  </si>
  <si>
    <t>TANQUE DE RECARGA</t>
  </si>
  <si>
    <t>TONER FOTOCOPIADORA CARTRIDGE FT 3613/1105</t>
  </si>
  <si>
    <t>TONER FOTOCOPIADORA 113R671</t>
  </si>
  <si>
    <t>TONER FOTOCOPIADORA 106R1047</t>
  </si>
  <si>
    <t xml:space="preserve">TONER SHARP AR-168L </t>
  </si>
  <si>
    <t>TONER XEROX DOCUPRINT N32</t>
  </si>
  <si>
    <t>TONER HP LJC7115A</t>
  </si>
  <si>
    <t>TONER HP PHASER 4510</t>
  </si>
  <si>
    <t>TONER XEROX WORKCENTRE 4150</t>
  </si>
  <si>
    <t>TONER XEROX 106R00584</t>
  </si>
  <si>
    <t>CHINCHE</t>
  </si>
  <si>
    <t>PALA</t>
  </si>
  <si>
    <t>BASURERA AUTOMATICA ELECTRICA</t>
  </si>
  <si>
    <t>JABON ESPUMA PARA DISPENSADOR</t>
  </si>
  <si>
    <t>RECARGA EXTINTORES</t>
  </si>
  <si>
    <t>ZAPATO EN CUERO DAMA</t>
  </si>
  <si>
    <t>ZAPATO EN CUERO HOMBRE</t>
  </si>
  <si>
    <t>SEGUROS PATRIMONIALES</t>
  </si>
  <si>
    <t>GESTION DOCUMENTAL Y ARCHIVO</t>
  </si>
  <si>
    <t>GESTION DE CALIDAD Y MECI</t>
  </si>
  <si>
    <t>METROS</t>
  </si>
  <si>
    <t>TENAZAS</t>
  </si>
  <si>
    <t>ESTORNILLADORES</t>
  </si>
  <si>
    <t>ALICATES</t>
  </si>
  <si>
    <t>DECAMETROS</t>
  </si>
  <si>
    <t>DISCO DE CORTE DE 50 METROS</t>
  </si>
  <si>
    <t>EXTENSIONES DE 50 METROS</t>
  </si>
  <si>
    <t>PULIDORAS</t>
  </si>
  <si>
    <t>MARTILLOS</t>
  </si>
  <si>
    <t>GUANTES DE CARNAZA EN PARES</t>
  </si>
  <si>
    <t>IMPERMEABLES</t>
  </si>
  <si>
    <t>ARNES</t>
  </si>
  <si>
    <t>LINTERNAS</t>
  </si>
  <si>
    <t>CORTAFRIOS</t>
  </si>
  <si>
    <t>HOJAS PARA SEGUETA</t>
  </si>
  <si>
    <t>MARCOS</t>
  </si>
  <si>
    <t>SEGUETAS</t>
  </si>
  <si>
    <t>PARA DRAGAS</t>
  </si>
  <si>
    <t>LAZOS POR 20 METROS</t>
  </si>
  <si>
    <t>BARRAS</t>
  </si>
  <si>
    <t>MATERIAL DIDACTICO</t>
  </si>
  <si>
    <t>PROFESIONALES EN AREAS AMBIENTALES</t>
  </si>
  <si>
    <t>ALQULER VEHICULO MINIVANS</t>
  </si>
  <si>
    <t>PROFESIONAL</t>
  </si>
  <si>
    <t>IMPRESORA</t>
  </si>
  <si>
    <t>FILMADORA</t>
  </si>
  <si>
    <t>VIDEO BEAN</t>
  </si>
  <si>
    <t>TECNICOS EN AGRICULTURA SOSTENIBLE</t>
  </si>
  <si>
    <t>ARENA EN METROS CUBICOS</t>
  </si>
  <si>
    <t>TIERRA NEGRA EN METROS CUBICOS</t>
  </si>
  <si>
    <t>BOLSAS PLASTICAS PARA VIVERO PEQUEÑAS</t>
  </si>
  <si>
    <t>BOLSA PLASTICAS PARA VIVERO MEDIANAS</t>
  </si>
  <si>
    <t>TULIPAN AFRICANO POR LIBRAS</t>
  </si>
  <si>
    <t>SEMILLA DE GUAYACAN AMARILLO POR LIBRA</t>
  </si>
  <si>
    <t>ALEVINOS DE MOJARRA ROJA</t>
  </si>
  <si>
    <t xml:space="preserve">TECNICOS </t>
  </si>
  <si>
    <t>PROFESIONALS</t>
  </si>
  <si>
    <t>LOMBRIS CALIFORNIANA POR LIBRAS</t>
  </si>
  <si>
    <t>COMPUTADORES</t>
  </si>
  <si>
    <t xml:space="preserve">Mantenimiento, conservación y recuperación de parques y zonas verdes </t>
  </si>
  <si>
    <t>Infraestructura fisica ambiental</t>
  </si>
  <si>
    <t xml:space="preserve">Servicios públicos veredales   </t>
  </si>
  <si>
    <t>OPTIMIZACION DE LA  MALLA  VIAL</t>
  </si>
  <si>
    <t>Optimización de la malla vial veredal</t>
  </si>
  <si>
    <t>Optimización de la malla vial urbana</t>
  </si>
  <si>
    <t>Megaproyectos de Infraesteructura vial</t>
  </si>
  <si>
    <t>Construccion, diseno y operacion del sistema de transporte masivo metropolitano</t>
  </si>
  <si>
    <t>Mantenimiento infraestructura de transporte masivo</t>
  </si>
  <si>
    <t>Construccion vias peatonales</t>
  </si>
  <si>
    <t>Construccion , Mantenimiento y recuperacion de plazas de mercado</t>
  </si>
  <si>
    <t>Estudios diseños e interventorias</t>
  </si>
  <si>
    <t>Construccion de obras de Interes comunitario en los diferentes sectores de la ciudad</t>
  </si>
  <si>
    <t>Obras de alumbrado Público,  mantenimiento y energia</t>
  </si>
  <si>
    <t>Construccion de infraestructura Deportiva</t>
  </si>
  <si>
    <t>Construcción, remodelac., y mantenim. de escenarios y campos deportivos</t>
  </si>
  <si>
    <t>Construcción, remodelación y mantenimiento de parques recreativos</t>
  </si>
  <si>
    <t>Vigencias  expiradas Inversion</t>
  </si>
  <si>
    <t>Adquisición y Legalizacion de Predios</t>
  </si>
  <si>
    <t>Construccion Embalse de Bucaramanga</t>
  </si>
  <si>
    <t>Equipamiento Adecuacion y mejoramiento de plantas fisicas</t>
  </si>
  <si>
    <t>Gestion, Adecuacion y/o mantenimiento del sistema de estacionamientos y parqueaderos y del espacio publico</t>
  </si>
  <si>
    <t>Cuota de Administracion del servicio educativo</t>
  </si>
  <si>
    <t>DOTACION LEY 70/88</t>
  </si>
  <si>
    <t>Capacitación no formal</t>
  </si>
  <si>
    <t>Programas de Bienestar Social</t>
  </si>
  <si>
    <t>Transporte escolar</t>
  </si>
  <si>
    <t>Servicios Administrativos Adicionales</t>
  </si>
  <si>
    <t>ATENCION A LA PRIMERA INFANCIA</t>
  </si>
  <si>
    <t>Necesidades educativas especiales S.G.P Educaci</t>
  </si>
  <si>
    <t>Convenios con instituciones privadas</t>
  </si>
  <si>
    <t>Estimulos a estudiantes mediante programas de investigacion</t>
  </si>
  <si>
    <t>Atencion a poblacion vulnerable mediante la aplicacion de metodologias educativas flexibles</t>
  </si>
  <si>
    <t>Atencion a la poblacion en situacion de desplazamiento</t>
  </si>
  <si>
    <t>Atencion y Fortalecimiento para poblacion desvinculada, desmovilizada, reinsertada y vulnerable</t>
  </si>
  <si>
    <t>Fondo Educativo Municipal</t>
  </si>
  <si>
    <t>Diseño e implementación del sistema de información</t>
  </si>
  <si>
    <t>Proyecto de Modernización de la Secretaria de Educación</t>
  </si>
  <si>
    <t>CONECTIVIDAD</t>
  </si>
  <si>
    <t>Educacion tecnica y tecnologia</t>
  </si>
  <si>
    <t>Acompañamiento a planes de mejoramiento</t>
  </si>
  <si>
    <t>Dotación de material y medios pedagogicos para los establecimientos educativos oficiales</t>
  </si>
  <si>
    <t>Foro Educativo</t>
  </si>
  <si>
    <t>Mantenimiento de establecimientos Educativos</t>
  </si>
  <si>
    <t>Construcción, Ampliación, Adecuación de infraestructura educ.</t>
  </si>
  <si>
    <t>Servicios Publicos</t>
  </si>
  <si>
    <t>Gratuidad de la Educacion</t>
  </si>
  <si>
    <t>Estimulo Mejores Estudiandes</t>
  </si>
  <si>
    <t>Subsidio de Transporte para Jovenes Universitarios</t>
  </si>
  <si>
    <t>Fondo para el trabajo y desarrollo urbano</t>
  </si>
  <si>
    <t>Alimentacion escolar</t>
  </si>
  <si>
    <t>Capacitación y promoción de la participación comunitaria y ciudadana</t>
  </si>
  <si>
    <t>Atención integral a la niñez</t>
  </si>
  <si>
    <t>Erradicación del trabajo infantil</t>
  </si>
  <si>
    <t>Atención a la mujer</t>
  </si>
  <si>
    <t>Atención a los discapacitados</t>
  </si>
  <si>
    <t>Atención Integral al Adulto Mayor</t>
  </si>
  <si>
    <t>Atención al habitante de la calle</t>
  </si>
  <si>
    <t>Seguro Exequial</t>
  </si>
  <si>
    <t>Atención a madres comunitarias</t>
  </si>
  <si>
    <t>Centros de bienestar del Anciano y Centros de vida</t>
  </si>
  <si>
    <t>Construccion y mantenimiento de centros vida</t>
  </si>
  <si>
    <t>Atención al campesino</t>
  </si>
  <si>
    <t>Atencion a la Población Carcelaria</t>
  </si>
  <si>
    <t>Minorias Etnicas</t>
  </si>
  <si>
    <t>Programas de Desarrollo Social Población Desplazada</t>
  </si>
  <si>
    <t>Programa Familias en Acción</t>
  </si>
  <si>
    <t>Albergues y hogares de paso</t>
  </si>
  <si>
    <t>INFRAESTRUCTURA</t>
  </si>
  <si>
    <t>EDUCACION</t>
  </si>
  <si>
    <t>DESARROLLO SOCIAL</t>
  </si>
  <si>
    <t>Implementación de una herramienta tecnologica bajo el protocolo SMNP(Protocolo Simple de Adminitraciòn de Red)</t>
  </si>
  <si>
    <t>Integración y mantenimiento planta telefonicas  Avaya y Panasonic</t>
  </si>
  <si>
    <t>Implementación e integración de una herramienta para la comunicación corporativa</t>
  </si>
  <si>
    <t>Adquisición de Memoria de Almacenamiento Seguro SAM</t>
  </si>
  <si>
    <t>Adquisición de tres servidores tipo blade para el centro de datos de la Alcaldía de Bucaramanga</t>
  </si>
  <si>
    <t>Reingeniería para el sistema de Publicidad Exterior Visual</t>
  </si>
  <si>
    <t>Zopim Chat</t>
  </si>
  <si>
    <t xml:space="preserve">Red inalambrica </t>
  </si>
  <si>
    <t>Licencias de Antivirus</t>
  </si>
  <si>
    <t>Internet Dedicado</t>
  </si>
  <si>
    <t>Mantenimiento soporte SABS Y GEOREFERENCIADO</t>
  </si>
  <si>
    <t>Mantenimiento y Soporte sitio WEB</t>
  </si>
  <si>
    <t>Licencias para bases de datos Oracle (Orden de Servicios y/o una Orden de Compra para la renovación de los Servicios de Soporte Técnico Oracle) y SQL</t>
  </si>
  <si>
    <t>Alojamiento del portal web y del servicio de correo electrónico de la alcaldía de Bucaramanga.</t>
  </si>
  <si>
    <t>Adecuación del Srtip telefónico de los edificios CAM Fase I y Fase II  para la atención de llamadas telefónicas</t>
  </si>
  <si>
    <t>Atención y puesta en ejecución de un sistema completo de Streaming y pantallas LCD</t>
  </si>
  <si>
    <t>Migración del ambiente actual cliente-servidor del SIIM a un ambiente WEB en lenguaje  .NET con el licenciamiento necesario.</t>
  </si>
  <si>
    <t>Adquisición de equipos de interconexión y enrutamiento capa II  ( trasnporte )y capa III (red) - Routing y Switching que permitan el enlace de datos entre la administración  central y sus oficinas descentralizadas</t>
  </si>
  <si>
    <t>Desarrollo pagos electrónicos para la comunidad con la entidad</t>
  </si>
  <si>
    <t>Reingeniería al SFI del municipio de Bucaramanga</t>
  </si>
  <si>
    <t>Integración del SIIM con la cartografía y ortofotomapa del municipio de Bucaramanga</t>
  </si>
  <si>
    <t>Diseño, desarrollo y puesta en producción de un SI para visitas de obra</t>
  </si>
  <si>
    <t>Diseño, desarrollo y puesta en producción de un SI para las comisarías de familia del municipio</t>
  </si>
  <si>
    <t>Licenciamiento de software  sobre los productos que se encuentran instalados en la Alcaldía de Bucaramanga</t>
  </si>
  <si>
    <t>Implementación de virtualización de servidores</t>
  </si>
  <si>
    <t>Desarrollo de la VUC</t>
  </si>
  <si>
    <t>Adqusición de una talanquera vehicular automatica y circuito cerrado de televisión( Camaras IP )</t>
  </si>
  <si>
    <t>Implementación e inserción de marcas de agua a todas las impresoras de la entidad intreada mediante directorio activo</t>
  </si>
  <si>
    <t>Implemetación y mejoras al servidor de impresión con el fin de lograr un menor impacto ambiental</t>
  </si>
  <si>
    <t>Mensajes de Texto</t>
  </si>
  <si>
    <t>Mantenimiento soporte Sinergy</t>
  </si>
  <si>
    <t>Sistema estaditico territorial</t>
  </si>
  <si>
    <t>Eqipos para videoconferencia</t>
  </si>
  <si>
    <t>SALUD</t>
  </si>
  <si>
    <t>SISTEMAS</t>
  </si>
  <si>
    <t>PRESTACION DE SERVICIOS</t>
  </si>
  <si>
    <t>CONTROL SEGUIMIENTO Y MONITOREO A CALIDAD AMBIENTAL</t>
  </si>
  <si>
    <t>MANTENIMIENT, DOTACION Y AMOBLAMIENTO DE PARQUES Y ZONAS VERDES</t>
  </si>
  <si>
    <t>DESARROLLO RURAL SOSTENIBLE</t>
  </si>
  <si>
    <t>SISTEMA DE GESTION AMBIENTAL MUNICIPAL</t>
  </si>
  <si>
    <t>EDUCACION AMBIENTAL</t>
  </si>
  <si>
    <t>ADMINISTRACIÓN EL SISTEMA GENERAL DE SEGURIDAD SOCIAL EN SALUD</t>
  </si>
  <si>
    <t>OTROS SERVICIOS EDUCATIVOS Y EDUCACION</t>
  </si>
  <si>
    <t>SERVICIOS DE RECREACION</t>
  </si>
  <si>
    <t>OTROS SERVICIOS DE APOYO</t>
  </si>
  <si>
    <t>MAQUINARIA PARA LA INDUSTRIA TEXTIL</t>
  </si>
  <si>
    <t>PRODUCTOS DIVERSOS</t>
  </si>
  <si>
    <t>SUMINISTRO DE OFICINA</t>
  </si>
  <si>
    <t>SERVICIOS PARA PASAJEROS EN VEHICULOS AUTOMOTORES</t>
  </si>
  <si>
    <t>SERVICIOS DE CAFETERIA Y REFRIGERIO</t>
  </si>
  <si>
    <t>INSUMOS ALIMENTICIOS</t>
  </si>
  <si>
    <t>OTROS SERVICIOS EDUCATIVOS Y CAPACITACION</t>
  </si>
  <si>
    <t>EQUIPO PARA LA PREPARACION Y SERVICIO DE ALIMENTOS</t>
  </si>
  <si>
    <t>OTROS SERVICIOS DE SALUD</t>
  </si>
  <si>
    <t>OTROS SERVICIOS SOCIALES</t>
  </si>
  <si>
    <t>SERVICIOS DE CUIDADO PERSONAL</t>
  </si>
  <si>
    <t>CAPACITACION EN INFORMATICA</t>
  </si>
  <si>
    <t>SUMINISTROS Y APARATOS DE OFICINA</t>
  </si>
  <si>
    <t>SUMINISTROS DE GASOLINA</t>
  </si>
  <si>
    <t>EUIPO PARA LA PREPARACION DE LA SIEMBRA</t>
  </si>
  <si>
    <t>SERVICIOS DE CUIDADO Y CONTROL DE ANIMALES</t>
  </si>
  <si>
    <t>SERVICIOS PROFESIONALES</t>
  </si>
  <si>
    <t>SERVICIOS DE APOYO ADMINISTRATIVO</t>
  </si>
  <si>
    <t>SERVICIOS AGRICOLAS Y FORESTALES</t>
  </si>
  <si>
    <t>ASISTENCIA TECNICA</t>
  </si>
  <si>
    <t>OTROS ESTUDIOS AMBIENTALES</t>
  </si>
  <si>
    <t>INVESTIGACION Y DESARROLLO</t>
  </si>
  <si>
    <t>SERVICIOS ALIMENTICIOS Y DE CAFETERIA</t>
  </si>
  <si>
    <t>ARTICUOS DE ASEO PERSONAL</t>
  </si>
  <si>
    <t>ROPA EXTERIOR DE USO PARA HOMBRES</t>
  </si>
  <si>
    <t>ROPA EXTERIOR DE USO PARA MUJERES</t>
  </si>
  <si>
    <t>OTROS SERVICIOS EDUCATIVOS Y DE CAPACITACION</t>
  </si>
  <si>
    <t>SERVICIOS DE APOYO</t>
  </si>
  <si>
    <t>ARTICULOS DIVERSOS</t>
  </si>
  <si>
    <t>HARDWARE</t>
  </si>
  <si>
    <t>SOFTWARE</t>
  </si>
  <si>
    <t>ACCESORIOS</t>
  </si>
  <si>
    <t>MUEBLES DE OFICINA</t>
  </si>
  <si>
    <t>EQUIPO DE GIMNASIA</t>
  </si>
  <si>
    <t>SERVICIOS DE REHABILITACION</t>
  </si>
  <si>
    <t>EQUIPO DEPORTIVO PARA RECREACION</t>
  </si>
  <si>
    <t>SERVICIOS FUNERARIOS Y/O ATENCION DE RESTOS</t>
  </si>
  <si>
    <t>SERVICIOS DE CAPELLAN</t>
  </si>
  <si>
    <t>SERVICIOS GERIATRICOS</t>
  </si>
  <si>
    <t>SERVICIOS DE ABASTECIMIENTO DE COMBUSTIBLE</t>
  </si>
  <si>
    <t>APARATOS Y ACCESORIOS DE OFICINA</t>
  </si>
  <si>
    <t>APOYO DIAGNOSTICO</t>
  </si>
  <si>
    <t>CUIDADO DE LA SALUD</t>
  </si>
  <si>
    <t>SERVICIOS DE REHABILITACION SOCIAL</t>
  </si>
  <si>
    <t>ARTICULOS DE ASEO PERSONAL</t>
  </si>
  <si>
    <t>ROPA DE USO ESPECIAL</t>
  </si>
  <si>
    <t>SERVICIOS ALIMENTICIOS Y CAFETERIA</t>
  </si>
  <si>
    <t>SERVICIOS FUNERARIOS Y/O ATENCION A RESTOS</t>
  </si>
  <si>
    <t>SUMINISTROS DE OFICINA</t>
  </si>
  <si>
    <t>SERVICIOS SOCIALES</t>
  </si>
  <si>
    <t xml:space="preserve">SERVICIOS DE SALUD </t>
  </si>
  <si>
    <t>SERVICIOS GENERALES Y DE CAFETERIA</t>
  </si>
  <si>
    <t>SERVICIOS DE PUBLICIDAD</t>
  </si>
  <si>
    <t>EQUIPO ATLETICO Y DEPORTIVO</t>
  </si>
  <si>
    <t>JUEGOS Y JUGUETES PARA RECREACION</t>
  </si>
  <si>
    <t>SERVICIOS PROFECIONALES</t>
  </si>
  <si>
    <t>SERVOCIOS DE CAFETERIA Y REFRIGERIO</t>
  </si>
  <si>
    <t>CUIDADO DE LA SA PREVENCION Y FOMENTO</t>
  </si>
  <si>
    <t>OBRAS PUBLICAS DIVERSAS</t>
  </si>
  <si>
    <t>SERVICIOS DE ARQUITECTURA E INGENIERIA RELACIONADOS CON CONSTRUCCION</t>
  </si>
  <si>
    <t>EDIFICACIONES OBRAS DE URBANISMO U MOBILIARIO URBANO</t>
  </si>
  <si>
    <t>OBRAS DE REPARACION</t>
  </si>
  <si>
    <t>MENTENIMIENTO. REPARACION , MODIFICACION E INSTALACION</t>
  </si>
  <si>
    <t>OTRAS OBRAS DE INGENIERIA</t>
  </si>
  <si>
    <t>EQUIPOS ATLETICO Y DEPORTIVO</t>
  </si>
  <si>
    <t>JUEGOS JUGUETES Y ELEMENTOS DIDACTICOS</t>
  </si>
  <si>
    <t>CONTRATOS PERSONALES DE SERVICIOS</t>
  </si>
  <si>
    <t>ROPA DE USO EXTERIOR PARA HOMBRES</t>
  </si>
  <si>
    <t>ROPA DE USO EXTERIOR PARA MUJERES</t>
  </si>
  <si>
    <t>ARTICULOS PARA ASEO PERSONAL</t>
  </si>
  <si>
    <t>SERVICIOS DE TRANSPORTE TERRESTRE</t>
  </si>
  <si>
    <t>SERVICIOS  FUNENRARIOS Y/O ATENCION A RESTOS</t>
  </si>
  <si>
    <t>DIVERSOS MATERIALES IMPRESOS</t>
  </si>
  <si>
    <t>JUEGOS, JUGUETES ELEMENTOS DIDACTUCOS</t>
  </si>
  <si>
    <t>TEXTILES, TERAS, CUEROS Y HERRAMIENTAS</t>
  </si>
  <si>
    <t>SERVICIOS DE SALUD VINCULADOS</t>
  </si>
  <si>
    <t>VACUNA NEOMOCOCO NIÑOS</t>
  </si>
  <si>
    <t>VACUNA NEOMOCOCO ADULTOS</t>
  </si>
  <si>
    <t>JERINGAS DE 2 MIL</t>
  </si>
  <si>
    <t>JERINGAS 5 MILITROS  EN CAJAS DE 100 UNIDADES</t>
  </si>
  <si>
    <t xml:space="preserve">AGUJAS </t>
  </si>
  <si>
    <t>FRASCOS DE ANESTESICO DE 50 MILILITROS</t>
  </si>
  <si>
    <t xml:space="preserve">GASAS </t>
  </si>
  <si>
    <t>SUTURA INTERNA  CAT GUT EN UNIDADES</t>
  </si>
  <si>
    <t>SUTURA EXTERNA  EN UNIDADES</t>
  </si>
  <si>
    <t xml:space="preserve">ATROPINA EN FRASCOS DE </t>
  </si>
  <si>
    <t>ANTIBIOTICO PENICILINA  FRASCOS DE XXX MILILITROS</t>
  </si>
  <si>
    <t>CARNETS PARA LAS MASCOTAS DE 11DE ANCHO POR 9 DE LARGO</t>
  </si>
  <si>
    <t xml:space="preserve">BOLSAS PLASTICAS CALIBRE </t>
  </si>
  <si>
    <t>GUANTES DE LATEX  CAJASA DE 50 PARES</t>
  </si>
  <si>
    <t>NEVERAS DE ICOPOR DE CAPACIDAD DE 15 LITORS</t>
  </si>
  <si>
    <t>CAJAS DE BISTURIS PARA MANGO NUMERO 4</t>
  </si>
  <si>
    <t>EUTANEX EN FRASCO DE 50 MILILITROS</t>
  </si>
  <si>
    <t>TRANQUILAN EN FRASCOS DE 100 MILILITROS</t>
  </si>
  <si>
    <t>CONCENTRADO PARA CANINOS EN BULTOS DE 30 KILOGRAMOS</t>
  </si>
  <si>
    <t>COCNCENTRADO PARA FELINOS EN BULTOS DE 8 KILOGRAMOS</t>
  </si>
  <si>
    <t>AMITRAX  AL 20,8% FRASCO POR 1 LITRO</t>
  </si>
  <si>
    <t>TAPABOCAS EN CAJAS DE XXXX UNIDADES</t>
  </si>
  <si>
    <t>GEL FRIO EN PLASTICO EN UNIDADES</t>
  </si>
  <si>
    <t>PROFESIONAL EN VETERINARIA Y ZOOTECNIA</t>
  </si>
  <si>
    <t>BACHILLERES</t>
  </si>
  <si>
    <t xml:space="preserve">TECNICO </t>
  </si>
  <si>
    <t>EQUIPO PORTALTIL PARA APLICACIÓN ESPACIAL (UVL) DE ADULTICIDA O MOTOMUCHILA NEBULIZACION EN FIRO</t>
  </si>
  <si>
    <t>CANECAS DE 60 LITROS DE INSECTICIDA DE ORGANOFOSFORADO EN CONCENTRACION DE PRINCIPIO ACTIVO ENTRE EL 96% Y EL 100%</t>
  </si>
  <si>
    <t>INSECTICIDAD PIRETROIDE, EN CONCENTRACION DE PRINCIPIO ACTIVO, CONCENTRADO EMULSIONANTE EC AL 25%</t>
  </si>
  <si>
    <t xml:space="preserve">LARVICIDAA PARA CONTROL DE CULICIDOS EN EL SISTEMA DE ALCANTARILLADO EN TAMBORES </t>
  </si>
  <si>
    <t>MICROSCOPIO BINOCULAR MARCA OLYMPUS, MODELO CX-31</t>
  </si>
  <si>
    <t xml:space="preserve">ESTEREOSCOPIO </t>
  </si>
  <si>
    <t>BACHILLERES CONTROL VECTORES</t>
  </si>
  <si>
    <t>PROFESIONAL VECTORES</t>
  </si>
  <si>
    <t>AUXILIARES D ENFERMERIA</t>
  </si>
  <si>
    <t>PERTIGAS  PARA CAPTURA DE ANIMALES EN  ALUMINIO</t>
  </si>
  <si>
    <t xml:space="preserve">MALLAS  PARA CAPTURA DE CANINOS DE XXXXXXX </t>
  </si>
  <si>
    <t xml:space="preserve">MALLAS PARA CAPTURA DE FELINOS </t>
  </si>
  <si>
    <t xml:space="preserve">CAMARA DIGITAL FOTOGRAFICA </t>
  </si>
  <si>
    <t xml:space="preserve">HORNO INCINERADOR </t>
  </si>
  <si>
    <t xml:space="preserve">SIERRA ELECTRICA </t>
  </si>
  <si>
    <t xml:space="preserve">NEVERA  DE </t>
  </si>
  <si>
    <t xml:space="preserve">CONGELADOR </t>
  </si>
  <si>
    <t xml:space="preserve">MESA ACERO INOXIDABLE </t>
  </si>
  <si>
    <t xml:space="preserve">EQUIPO DE CIRUGIA </t>
  </si>
  <si>
    <t>CONSTRUCCION  CENTRO DE ZOONOSIS Y COSO MUNICIPAL</t>
  </si>
  <si>
    <t>MOTO DE 125 C.C. CUATRO TIEMPOS</t>
  </si>
  <si>
    <t xml:space="preserve">COMPUTADOR PORTATILCORE 2 DUO, MEMORIA, 4 GB. DDR2, DISCO DURO 320 MB (5400 RPM) 
</t>
  </si>
  <si>
    <t xml:space="preserve">CAMARA FOTOGRAFICA DIGITAL DE 10 MEGAPINCELES, PANTALLA LCD, GRAVACION DE VIDEOSamara Fotografica Digital de 10 Megapixeles, Pantalla Lcd, grabacion de videos.  </t>
  </si>
  <si>
    <t>EQUIPO AVANTEL</t>
  </si>
  <si>
    <t>ELABORACION DE CARTILLAS PARA LA PROMOCION Y PREVENCIO DE BUENAS PRACTICAS DE MANUFACTURA DE ALIMENTOS.</t>
  </si>
  <si>
    <t>AGAR MOSSEL X 500 GR</t>
  </si>
  <si>
    <t>SUPLEMENTO SELECTIVO 1 X 10 VIALES</t>
  </si>
  <si>
    <t>SUPLEMENTO SELECTIVO 2X 10 VIALES</t>
  </si>
  <si>
    <t>PEPTONA UNIVERSAL X 1000GR</t>
  </si>
  <si>
    <t>SUPLEMENTO FRASER SELECTIVO</t>
  </si>
  <si>
    <t>SUPLEMENTO BACILLUS CEREUS</t>
  </si>
  <si>
    <t>AGAR LISTERIA  X 500 GR</t>
  </si>
  <si>
    <t>SUPLEMENTO SELECTIVO SALMOSYST 250 TABLETAS</t>
  </si>
  <si>
    <t>AGAR FLUOROCULT X 500 GR</t>
  </si>
  <si>
    <t>AGAR CROMOCULT X 500 GR</t>
  </si>
  <si>
    <t>AGAR NUTRITIVO X 500 GR</t>
  </si>
  <si>
    <t>AGAR ALMIDÓN</t>
  </si>
  <si>
    <t>AGAR RAMBACH</t>
  </si>
  <si>
    <t>AGAR CETRIMIDE</t>
  </si>
  <si>
    <t>TELURITO YEMA DE HUEVO</t>
  </si>
  <si>
    <t>AGAR SPS</t>
  </si>
  <si>
    <t>AGAR VRB X 500 GR</t>
  </si>
  <si>
    <t>CALDO BASE SALMOSYST</t>
  </si>
  <si>
    <t>KIT ANTIBIÓTICOS (LECHES)</t>
  </si>
  <si>
    <t xml:space="preserve">ALIZARINA ANALÍTICO </t>
  </si>
  <si>
    <t>NAOH 0,1 N</t>
  </si>
  <si>
    <t>KIT PARA CLORO RESIDUAL DPD-HACH</t>
  </si>
  <si>
    <t xml:space="preserve">REACTIVO DE INDOL                                                                          </t>
  </si>
  <si>
    <t>BACTIDENT OXIDASA</t>
  </si>
  <si>
    <t xml:space="preserve">FOSFATASA ALCALINA </t>
  </si>
  <si>
    <t xml:space="preserve">ETANOL AL 95%  X 2.5 LT                                                                            </t>
  </si>
  <si>
    <t xml:space="preserve">BOLSA ESTÉRIL PARA TOMA DE MUESTRA </t>
  </si>
  <si>
    <t xml:space="preserve">NEUREX                               </t>
  </si>
  <si>
    <t>MEMBRANAS DE 0,45 UM CJA</t>
  </si>
  <si>
    <t>BACTIDENT COAGULASA</t>
  </si>
  <si>
    <t xml:space="preserve">STERIKON                 </t>
  </si>
  <si>
    <t>CONDUCTIMETRO</t>
  </si>
  <si>
    <t>PEACHIMETRO DE HANNA</t>
  </si>
  <si>
    <t xml:space="preserve">TURBIDÍMETRO </t>
  </si>
  <si>
    <t>TIOSULFATO</t>
  </si>
  <si>
    <t>HIPOCLORITO DE SODIO AL 13%</t>
  </si>
  <si>
    <t>ESPECTOFOMETRO  VR2700-01B1 HATH</t>
  </si>
  <si>
    <t>ENVASES DE VIDRIO  SHOTT TAPA ROJA DE  1000 ML</t>
  </si>
  <si>
    <t>ENVASES DE VIDRIO SHOTT TAPA ROJA DE 500 ML</t>
  </si>
  <si>
    <t>ENVASES DE PLÁSTICO 1000 ML</t>
  </si>
  <si>
    <t>ENVASES DE PLÁSTICO DE 500 ML</t>
  </si>
  <si>
    <t xml:space="preserve">MECHEROS </t>
  </si>
  <si>
    <t>ALCOHOL PARA MECHEROS</t>
  </si>
  <si>
    <t>ALGODÓN</t>
  </si>
  <si>
    <t>TAPABOCAS X CJAS</t>
  </si>
  <si>
    <t>TOALLAS DE PAPEL X ROLLO</t>
  </si>
  <si>
    <t>PAPEL ALUMINIO X ROLLO</t>
  </si>
  <si>
    <t>CANECAS</t>
  </si>
  <si>
    <t>BOLSAS ROJAS X PAQUETE</t>
  </si>
  <si>
    <t>BOLSAS VERDES X PAQUETE</t>
  </si>
  <si>
    <t>BOLSAS GRISES</t>
  </si>
  <si>
    <t>MARCADOR PARA VIDRIO SHARPIE NEGRO, VERDE,ROJO</t>
  </si>
  <si>
    <t>GUANTES DE LÁTEX X CJAS</t>
  </si>
  <si>
    <t xml:space="preserve">ESPONJAS LAVADO DE MATERIAL                                                         </t>
  </si>
  <si>
    <t xml:space="preserve">GUANTE GRUESO </t>
  </si>
  <si>
    <t xml:space="preserve">JABÓN  ANTIBACTERIAL LIQUIDO </t>
  </si>
  <si>
    <t>DISPENSADORES PARA JABÓN</t>
  </si>
  <si>
    <t>ALCOHOL ANTISÉPTICO</t>
  </si>
  <si>
    <t>CINTA DE ENMASCAR X ROLLO</t>
  </si>
  <si>
    <t>CINTA PARA ESTERILIZAR X ROLLO</t>
  </si>
  <si>
    <t xml:space="preserve">CINTA TRANSPARENTE ANCHA X ROLLO </t>
  </si>
  <si>
    <t>PAPEL KRAFT X ROLLOS</t>
  </si>
  <si>
    <t xml:space="preserve">PIPETEADORES </t>
  </si>
  <si>
    <t xml:space="preserve">BALANZA DIGITAL </t>
  </si>
  <si>
    <t>NEVERA /REFRIGERAR</t>
  </si>
  <si>
    <t>CABAS DE ICOPOR GRANDE MEDIANA Y PEQUEÑA C/UNA</t>
  </si>
  <si>
    <t xml:space="preserve">HIELO QUÍMICOS X BOLSA </t>
  </si>
  <si>
    <t>CAJAS DE PETRI PEQUEÑAS</t>
  </si>
  <si>
    <t>TERMÓMETRO -20 100°C</t>
  </si>
  <si>
    <t>LÁMPARA DE LUZ ULTRAVIOLETA PARA CÁMARA DE FLUJO LAMINAR</t>
  </si>
  <si>
    <t>MINI LÁMPARA DE LUZ ULTRAVIOLETA</t>
  </si>
  <si>
    <t>PROFESINALES EN ALIMENTOS</t>
  </si>
  <si>
    <t>TECNICO  EN ALIMENTOS</t>
  </si>
  <si>
    <t>PROFESIONALES RESIDUOS</t>
  </si>
  <si>
    <t>TECNICOS  RESIDUOS</t>
  </si>
  <si>
    <t>PLACAS FOTOGRABADAS EN BRONCE DE 45 POR 35 CM , FONDO DE MADERA</t>
  </si>
  <si>
    <t>BALANZAS PESABEBE DE 20 LIBRAS</t>
  </si>
  <si>
    <t>BLANZAS DE PIE</t>
  </si>
  <si>
    <t>INFANTOMETROS  EN ALUMINIO</t>
  </si>
  <si>
    <t>GRAMERA DE ALIMENTOS</t>
  </si>
  <si>
    <t>CINTAS METRICAS</t>
  </si>
  <si>
    <t>PROFESIONAL NUTRICION Y DIETISTA</t>
  </si>
  <si>
    <t>TECNICO AGRICOLA</t>
  </si>
  <si>
    <t>BACHILLER</t>
  </si>
  <si>
    <t>ACCIONES PLAN TERRIROTIAL EN SALUD</t>
  </si>
  <si>
    <t>MATERIAL EDUCATIVO</t>
  </si>
  <si>
    <t>PROFESIONALES EN AREAS DE LA SALUD</t>
  </si>
  <si>
    <t>MANTENIMIENTO TECNICO PREVENTIVO EQUIPOS VACUNACION</t>
  </si>
  <si>
    <t>PROFESIONALES</t>
  </si>
  <si>
    <t>PROFESIONALES EN SALUD ORAL</t>
  </si>
  <si>
    <t>PROFESIONAL ESPECIALIAZADO</t>
  </si>
  <si>
    <t>PFOESIONAL</t>
  </si>
  <si>
    <t>SISTEMA MOVIL PARA REGISTRO DE DATOS DE LAS ACTIVIDADES DE IVC</t>
  </si>
  <si>
    <t>CELULARES HTC TOUCH 2</t>
  </si>
  <si>
    <t>PLANES DE DATOD 500 mb/mes</t>
  </si>
  <si>
    <t>SERVIDOR</t>
  </si>
  <si>
    <t>SISTEMA PAR EL MANEJO DE BASE DE DATOS DEL REGIMEN SUBSIDIADO</t>
  </si>
  <si>
    <t>LICENCIAS DE OFFIC DE MAICROSOF</t>
  </si>
  <si>
    <t xml:space="preserve"> IMPRESORA LASER</t>
  </si>
  <si>
    <t xml:space="preserve">VEHICOLO TRASPORTE PERSONAL </t>
  </si>
  <si>
    <t>TECNICOS</t>
  </si>
  <si>
    <t>AUXILIARES</t>
  </si>
  <si>
    <t>AUXILIARES DE ENFERMERIA</t>
  </si>
  <si>
    <t xml:space="preserve">TECNCIOS </t>
  </si>
  <si>
    <t>PROFESIONALES  EN AREAS AMBIENTALES</t>
  </si>
  <si>
    <t>REFORESTACION  EN HECTAREAS</t>
  </si>
  <si>
    <t>MANTENIMIENTO DE ECOSISTEMAS</t>
  </si>
  <si>
    <t>MATERIAL DIDACTICO EN CARTILLAS</t>
  </si>
  <si>
    <t>AFICHES ECOLOGICOS</t>
  </si>
  <si>
    <t>SOBRES DE ESPECIES DE CILANTRO, PEREJIL, LECHUGA, REPOLLO, TOMATE Y PIMENTON</t>
  </si>
  <si>
    <t>KITS DE JARDINERIA</t>
  </si>
  <si>
    <t>ROLLOS DE POLISOMBRA DE 40 METROS</t>
  </si>
  <si>
    <t>LADRILLOS TEMOS</t>
  </si>
  <si>
    <t>CEMENTO EN BULTOS</t>
  </si>
  <si>
    <t>PITA EN ROLLOS</t>
  </si>
  <si>
    <t>MOTOBOMBAS</t>
  </si>
  <si>
    <t>AZUL DE METILENO EN FRASCOS</t>
  </si>
  <si>
    <t>CAL EN BULTOS</t>
  </si>
  <si>
    <t>MALLA DE ENCERRAMIENTO EN ROLLOS</t>
  </si>
  <si>
    <t>ALAMBRE DULCE EN KILO</t>
  </si>
  <si>
    <t>LOMBRIZ CALIFORNIANA EN KILOS</t>
  </si>
  <si>
    <t>ASPENSORES</t>
  </si>
  <si>
    <t>ABONO ORGANICO EN BULTOS</t>
  </si>
  <si>
    <t>MEDICAMENTOS VETERINARIOS</t>
  </si>
  <si>
    <t>ENFERMEDADES TRANSMISIBLES Y ZOONOSIS</t>
  </si>
  <si>
    <t>SEGURIDAD SANITARIA Y AMBIENTAL</t>
  </si>
  <si>
    <t>NUTRICION Y SEGURIDAD ALIMENTARIA</t>
  </si>
  <si>
    <t>SALUD INFANTIL</t>
  </si>
  <si>
    <t>ENFERMEDADES CRONICAS Y DISCAPACIDAD</t>
  </si>
  <si>
    <t>SALUD SEXUAL Y REPRODUCTIVA</t>
  </si>
  <si>
    <t>SALUD ORAL</t>
  </si>
  <si>
    <t>SALUD MENTAL</t>
  </si>
  <si>
    <t>SEGURIDAD LABORAL</t>
  </si>
  <si>
    <t>GESTION SALUD PUBLICA</t>
  </si>
  <si>
    <t>SALUD Y CALIDAD DE VIDA EN POBLACIONES VULNERABLES</t>
  </si>
  <si>
    <t>ATENCION INTEGRAL A DESPLAZADOS</t>
  </si>
  <si>
    <t>PROGRAMAS RECREATIVOS CULTURALES Y DEPORTIVOS</t>
  </si>
  <si>
    <t>SALUD OCUPACIONAL</t>
  </si>
  <si>
    <t>PLAN ESTRATEGICO DE SISTEMAS</t>
  </si>
  <si>
    <t>PROGRAMAS DE DESARROLLO INSTITUCIONAL</t>
  </si>
  <si>
    <t>CONTRATO/AÑO</t>
  </si>
  <si>
    <t>AÑO</t>
  </si>
  <si>
    <t>UND</t>
  </si>
  <si>
    <t>GAL</t>
  </si>
  <si>
    <t>TALONARIO</t>
  </si>
  <si>
    <t>RECIBOS</t>
  </si>
  <si>
    <t>RESMAS</t>
  </si>
  <si>
    <t>CAJA</t>
  </si>
  <si>
    <t>PAQUETES</t>
  </si>
  <si>
    <t>PLIEGOS</t>
  </si>
  <si>
    <t>ROLLO</t>
  </si>
  <si>
    <t>METRO</t>
  </si>
  <si>
    <t>BOTELLA</t>
  </si>
  <si>
    <t>JUEGOS</t>
  </si>
  <si>
    <t>LIBRA</t>
  </si>
  <si>
    <t>TARRO</t>
  </si>
  <si>
    <t>FRASCOS</t>
  </si>
  <si>
    <t>BULTO</t>
  </si>
  <si>
    <t>KILO</t>
  </si>
  <si>
    <t>VIAJES</t>
  </si>
  <si>
    <t xml:space="preserve"> BOLSAS</t>
  </si>
  <si>
    <t>LAMINAS</t>
  </si>
  <si>
    <t>CUÑETE</t>
  </si>
  <si>
    <t>GALON</t>
  </si>
  <si>
    <t>PARES</t>
  </si>
  <si>
    <t>PAR</t>
  </si>
  <si>
    <t>CAJAS</t>
  </si>
  <si>
    <t>LITROS</t>
  </si>
  <si>
    <t>TUBOS</t>
  </si>
  <si>
    <t>LICENCIAS</t>
  </si>
  <si>
    <t>LINEAS</t>
  </si>
  <si>
    <t>BLISTER</t>
  </si>
  <si>
    <t>GARRAFA</t>
  </si>
  <si>
    <t>LIBRAS</t>
  </si>
  <si>
    <t>SERVICIOS</t>
  </si>
  <si>
    <t>|</t>
  </si>
  <si>
    <t>CONTRATACION DIRECTA</t>
  </si>
  <si>
    <t>PROCESO LICITATORIO</t>
  </si>
  <si>
    <t>FEBRERO</t>
  </si>
  <si>
    <t>MARZO</t>
  </si>
  <si>
    <t>JULIO</t>
  </si>
  <si>
    <t>ABRIL</t>
  </si>
  <si>
    <t>SUBASTA INVERSA</t>
  </si>
  <si>
    <t>SELECCIÓN ABREVIADA</t>
  </si>
  <si>
    <t>MINIMA CUANTIA</t>
  </si>
  <si>
    <t>MENSAJERIA Y CORREOS</t>
  </si>
  <si>
    <t>CONTRATOS</t>
  </si>
  <si>
    <t>Profesional en psicología o trabajo social especializado.</t>
  </si>
  <si>
    <t>DIRECTA</t>
  </si>
  <si>
    <t>psicologos, trabajadores sociales, sociologos, antropologos.</t>
  </si>
  <si>
    <t>profesional especializado en psicologia, trabajo social, sociologo, antropologo, historiador, pedagogo.</t>
  </si>
  <si>
    <t>Profesionales en psicologia, trabajo social o salud.</t>
  </si>
  <si>
    <t>Profesional en economia, administrador de empresas o ingeniero industrial.</t>
  </si>
  <si>
    <t>profesional o Tecnologo con experiencia en formulacion de proyectos y gestion publica y promocion a la comunidad</t>
  </si>
  <si>
    <t>Profesional en proyectos .</t>
  </si>
  <si>
    <t>Profesional ingeniero de sistemas, Gestion Empresarial, gerencia de empresas de base tecnologica</t>
  </si>
  <si>
    <t>Profesional en ing. Industrial, economista o ing. Financiero.</t>
  </si>
  <si>
    <t>Profesionales con experiencia en contratacion publica.</t>
  </si>
  <si>
    <t>Apoyo logistico</t>
  </si>
  <si>
    <t>Profesional especializado en trabajo social, sociologo, politologo, antropologo o abogado.</t>
  </si>
  <si>
    <t>Profesional abogado</t>
  </si>
  <si>
    <t>Psicologos</t>
  </si>
  <si>
    <t>Profesionales en trabajo social, psicologia y antropologia.</t>
  </si>
  <si>
    <t>Tecnico en manejo de datos, archivo y atencion al publico.</t>
  </si>
  <si>
    <t>Talleristas con experiencia en artes.</t>
  </si>
  <si>
    <t>profesional con experiencia en formulacion de proyectos</t>
  </si>
  <si>
    <t>Profesional con experiencia en MECI-CALIDAD.</t>
  </si>
  <si>
    <t>Profesional ingeniero de sistemas</t>
  </si>
  <si>
    <t>Profesional ing. Industrial, economista e ing. Financiero.</t>
  </si>
  <si>
    <t>Tecnicos con conocimientos en tecnicas archivisticas.</t>
  </si>
  <si>
    <t>Tecnico con conocimientos en portafolio de servicios.</t>
  </si>
  <si>
    <t>Tecnicos con conocimientos en correspondencia.</t>
  </si>
  <si>
    <t>Profesional economista, administrador de empresas o ing. Industrial.</t>
  </si>
  <si>
    <t>Profesional especializado en: gerontologo, psicologo, trabajador social, fisioterapeuta, terapista ocupacional o enfermero.</t>
  </si>
  <si>
    <t>Profesionales: Psicologia, Trabajador social, Sociologo,Antropologo, Enfermeros o Fisioterapeutas</t>
  </si>
  <si>
    <t>Tecnico auxiliar con conocimientos en secretariado, atencion al publico, base de datos, archivo</t>
  </si>
  <si>
    <t>Tecnicos en manipulacion de alimentos</t>
  </si>
  <si>
    <t xml:space="preserve">Tecnico Auxiliar enfermeria </t>
  </si>
  <si>
    <t>Talleristas con experiecia en artes</t>
  </si>
  <si>
    <t>Profesional en fisioterapia</t>
  </si>
  <si>
    <t>Profesional en Odontologia</t>
  </si>
  <si>
    <t>Profesionales en: Recreacion Deportes, terapia fisica o terapia ocupacional.</t>
  </si>
  <si>
    <t>Profesionales: Licenciados docentes, pedagogos o normalistas</t>
  </si>
  <si>
    <t>Tecnico en mantenimiento y jardineria</t>
  </si>
  <si>
    <t>Manicuristas y estilistas</t>
  </si>
  <si>
    <t>Profesional en cualquier area con manejo de base de datos</t>
  </si>
  <si>
    <t xml:space="preserve">tecnicos en cualquier profesion para apoyo logistico </t>
  </si>
  <si>
    <t>Profesional en trabajo social o psicologos</t>
  </si>
  <si>
    <t xml:space="preserve">profesional en nutricion </t>
  </si>
  <si>
    <t>Tecnico en cualquier profesion</t>
  </si>
  <si>
    <t>tecnicas con conocimientos en secretariado</t>
  </si>
  <si>
    <t>Conductor</t>
  </si>
  <si>
    <t>Profesional de ingeniero de sistemas</t>
  </si>
  <si>
    <t>Profesionales especializado: abogado contratacion estatal</t>
  </si>
  <si>
    <t>abogados con dominio de temas administrativos tutelas y derechos de peticion</t>
  </si>
  <si>
    <t>Transporte</t>
  </si>
  <si>
    <t>Profesional Especializado: Psicologia, trabajo social, sociologo, antropologo, abogado, politologo,</t>
  </si>
  <si>
    <t>Profesional en cualquier area con experiencia en trabajo comunitario</t>
  </si>
  <si>
    <t>Profesionales en psicologia, trabajo social, con experiencia en trabajo comunitario</t>
  </si>
  <si>
    <t>Profesional en medicina</t>
  </si>
  <si>
    <t>Profesional o tecnologo en recreacion y cultura fisica</t>
  </si>
  <si>
    <t>Profesional especializado en: psicologia, trabajo social, antropologo, sociologo, abogado</t>
  </si>
  <si>
    <t>Profesional en psicologia, trabajor social, antropologo, sociologo o abogado</t>
  </si>
  <si>
    <t>Profesional Especializado: Psicologia, trabajo social, sociologo, antropologo, abogado,</t>
  </si>
  <si>
    <t>Profesional en: Psicologia, Trabajo social, Antropologo, Sociologo, Abogado</t>
  </si>
  <si>
    <t>Profesionales cualquier área</t>
  </si>
  <si>
    <t xml:space="preserve">Tecnicos en cualquier profesion   </t>
  </si>
  <si>
    <t>Profesional especializado en: Fisioterapia, Fonoaudiologia, Medico, Terapista ocupacional o enfermero</t>
  </si>
  <si>
    <t>Profesional en psicologia, trabajor social, antropologo, o enfermero</t>
  </si>
  <si>
    <t>Auxiliares de apoyo</t>
  </si>
  <si>
    <t>Interprete o facilitador sordo</t>
  </si>
  <si>
    <t xml:space="preserve">Profesional Especializado en: Ingenieria Agroindustrial, Medico Veterinario </t>
  </si>
  <si>
    <t>Profesional Medico veterinario</t>
  </si>
  <si>
    <t>Tecnicos Agropecuarios o Bachilleres tecnicos agropecuarios</t>
  </si>
  <si>
    <t xml:space="preserve">Profesional en Ingenieria ambiental </t>
  </si>
  <si>
    <t>Profesional Especializado en Antropologia, Psicologia o sociologia</t>
  </si>
  <si>
    <t>Profesionales en: psicologia, antropologia, trabajo social, sociologia</t>
  </si>
  <si>
    <t>APOYO LOGISTICO</t>
  </si>
  <si>
    <t>MENSUALIDAD</t>
  </si>
  <si>
    <t>UNIDAD</t>
  </si>
  <si>
    <t>MANTENIMIENTO DEL SISTEMA OPERANTE DE  ACCESO (PUERTAS, GATOS, SENSORES PORXIMIDAD, MOLINETES, CAMARAS DE VIGILANCIA)</t>
  </si>
  <si>
    <t>INSTALACION Y/O MANTENIMIENTO DE RED ELECTRICA E INSTALACION DE LUCES DE EMERGENCIA</t>
  </si>
  <si>
    <t>FUMIGACION DE LOS PREDIOS DEL MUNICIPIO</t>
  </si>
  <si>
    <t>PLEGABLES Y FOLLETOS O AGENDAS</t>
  </si>
  <si>
    <t>SOFTWARE PARA PC</t>
  </si>
  <si>
    <t>CONTRATO</t>
  </si>
  <si>
    <t>MOTO DE 125 C.C. CUATRO TIEMPOS:  AGUAS , ALIMENTOS, RUIDO, VISUAL, IPS, INSTITUCIONES Y/O ESTABLECIMIENTOS, RESIDUOS</t>
  </si>
  <si>
    <t>SUBASTA</t>
  </si>
  <si>
    <t xml:space="preserve">ELABORACION DE MATERIAL EDUCATIVO  PARA LA PROMOCION Y PREVENCIO DE BUENAS PRACTICAS </t>
  </si>
  <si>
    <t>MESES</t>
  </si>
  <si>
    <t>TECNICOS EN PUBLICIDAD EXTERIOR</t>
  </si>
  <si>
    <t>TECNICOS EN RUIDOS</t>
  </si>
  <si>
    <t>TECNICOS EN AGUAS</t>
  </si>
  <si>
    <t>TECNICOS EN ACTIVDADES FORENSES</t>
  </si>
  <si>
    <t xml:space="preserve">TECNICOS EN  RESIDUOS </t>
  </si>
  <si>
    <t>TECNICOS EN ESTABLECIMIENTOS COMERCIALES</t>
  </si>
  <si>
    <t>TECNICOS EN SALAS DE BELELEZA</t>
  </si>
  <si>
    <t>BACHILLER EN ACTIVIDADES FORENSES</t>
  </si>
  <si>
    <t>SONOMETRO</t>
  </si>
  <si>
    <t>TECNICOS EN AREA AMBIENTAL</t>
  </si>
  <si>
    <t>ACCIONES EN LA CALIDAD AMBIENTAL</t>
  </si>
  <si>
    <t>ACCIONES DEL PLAN TERRITORIAL EN SALUD</t>
  </si>
  <si>
    <t>LICENCIAS PROGRAMA SANEAMIENTO</t>
  </si>
  <si>
    <t xml:space="preserve">MARZO </t>
  </si>
  <si>
    <t>PROFESIONALES EN VIGILANCIA EPIDEMIOLOGICA</t>
  </si>
  <si>
    <t>AUXILIARES EPIDEMIOLOGIA</t>
  </si>
  <si>
    <t xml:space="preserve">PROFESIONALES  </t>
  </si>
  <si>
    <t>MALETINES</t>
  </si>
  <si>
    <t>ACCIONES EN  MANTENIMIENTO DE PARQUES</t>
  </si>
  <si>
    <t>ACCIONES EN DESARROLLO RURAL SOSTENIBLE</t>
  </si>
  <si>
    <t>ACCIONES EN SIGAN</t>
  </si>
  <si>
    <t>ACCIONES EN LA  EDUCACION AMBIENTAL</t>
  </si>
  <si>
    <t>TECNICOS  EN CAPACITACION AMBIENTAL</t>
  </si>
  <si>
    <t xml:space="preserve">PRFESIONALES </t>
  </si>
  <si>
    <t>TECNICO EN SISTEMAS</t>
  </si>
  <si>
    <t xml:space="preserve">JERINGAS 5 MILITROS </t>
  </si>
  <si>
    <t>FRASCOS DE ANESTESICO (ketamina)DE 50 MILILITROS</t>
  </si>
  <si>
    <t>Seda 3/0 EN UNIDADES</t>
  </si>
  <si>
    <t>ATROPINA EN FRASCOS DE 50 mil</t>
  </si>
  <si>
    <t xml:space="preserve">BOLSAS PLASTICAS VERDES </t>
  </si>
  <si>
    <t>GUANTES ESTERILES  L Y XL</t>
  </si>
  <si>
    <t>SIERRA QUIRURGICA</t>
  </si>
  <si>
    <t>PERTIGAS PARA CAPTURA DE CANINOS</t>
  </si>
  <si>
    <t>NASAS</t>
  </si>
  <si>
    <t>TRAMPAS TOMA HAWK PARA CAPTURA AMIGABLE DE GATOS</t>
  </si>
  <si>
    <t xml:space="preserve">CONGELADOR PARA CADAVERES </t>
  </si>
  <si>
    <t>NEVERA VERTICAL</t>
  </si>
  <si>
    <t>MOTO DE 125 C.C. CUATRO TIEMPOS PROGRAMA DE VECTORES</t>
  </si>
  <si>
    <t>HECTAREAS</t>
  </si>
  <si>
    <t>MAYO</t>
  </si>
  <si>
    <t>Contrato</t>
  </si>
  <si>
    <t>OBRAS CIVILES Y/O ESTUDIOS  ORDENDAS EN FALLOS DE  ACCIONES CONSTITUCIONALES  DENTRO DE TERMINO DE CUMPLIMIENTO</t>
  </si>
  <si>
    <t>300,000,000</t>
  </si>
  <si>
    <t>SELECCIÓN ABREVIADA DE MENOR CUANTIA</t>
  </si>
  <si>
    <t xml:space="preserve">Contratos </t>
  </si>
  <si>
    <t>OBRAS CIVILES  Y/O ESTUDIOS ORDENDAS EN FALLOS DE  ACCIONES CONSTITUCIONALES  DE ATENCION INMEDIATA</t>
  </si>
  <si>
    <t>20,000,000</t>
  </si>
  <si>
    <t>100,000,000</t>
  </si>
  <si>
    <t>SELECCIÓN DE MINIMA CUANTIA</t>
  </si>
  <si>
    <t xml:space="preserve">Contrato </t>
  </si>
  <si>
    <t>MANTENIMIENTO,CONSERVACION Y RECUPERACION DE PARQUES Y ZONAS VERDES</t>
  </si>
  <si>
    <t>Contratos</t>
  </si>
  <si>
    <t>CONSTRUCCION, MANTENIMIENTO Y RECUPERACION DE ESPACIO PUBLICO EN DIFRENTES SECTORES DE LA CIUDAD</t>
  </si>
  <si>
    <t>200,000,000</t>
  </si>
  <si>
    <t>1,000,000,000</t>
  </si>
  <si>
    <t xml:space="preserve"> MANTENIMIENTO Y RECUPERACION DE PLAZAS DE MERCADO </t>
  </si>
  <si>
    <t>CONSTRUCCION PLAZA DE MERCADO BARRIO GAITAN</t>
  </si>
  <si>
    <t>LICITACION PUBLICA</t>
  </si>
  <si>
    <t xml:space="preserve">CONSTRUCCION DE INFRAESTRUCTURA DEPORTIVA </t>
  </si>
  <si>
    <t>2,000,000,000</t>
  </si>
  <si>
    <t xml:space="preserve">CONSTRUCCION, REMODELACION Y MANTENIMIENTO DE ESCENARIOS Y CAMPOS DEPORTIVOS </t>
  </si>
  <si>
    <t xml:space="preserve">CONSTRUCCION, REMODELACION Y MANTENIMIENTO DE PARUES RECREATIVOS </t>
  </si>
  <si>
    <t>CONSTRUCCION DE OBRAS DE INTERES COMUNITARIO EN LAS COMUNAS Y VEREDAS DE BUCARAMANGA</t>
  </si>
  <si>
    <t>210,000,000</t>
  </si>
  <si>
    <t>2,100,000,000</t>
  </si>
  <si>
    <t>MANTENIMIENTO  Y REMODELACION DE INMUEBLES DEL MUNICIPIO DE BUCARAMANGA</t>
  </si>
  <si>
    <t>OPTIMIZACION DE ACUEDUCTOS VEREDALES</t>
  </si>
  <si>
    <t>270,000,000</t>
  </si>
  <si>
    <t>Mejoramiento y mantenimiento de la malla vial veredal corregimiento 1</t>
  </si>
  <si>
    <t>$100,000,000</t>
  </si>
  <si>
    <t>Mejoramiento y mantenimiento de la malla vial veredal corregimiento 2</t>
  </si>
  <si>
    <t>Mejoramiento y mantenimiento de la malla vial veredal corregimiento 3</t>
  </si>
  <si>
    <t xml:space="preserve">REHABILITACION, MANTENIMIENTO, Y OPTIMIZACON DE LA MALLA VIAL URBANA DEL MUNICIPIO DE BUCARAMANGA </t>
  </si>
  <si>
    <t xml:space="preserve">MEGA PROYECTO DE INFRAESTRUCTURA VIAL </t>
  </si>
  <si>
    <t>ANALISIS DE ALTERNATIVAS DE MOVILIDAD Y ESTUDIOS Y DISEÑOS A FASE III, PARA LA OPTIMIZACION DEL CORREDOR PRIMARIO ENTRE BUCARAMANGA, EN EL SECTOR COMPRENDIDO ENTRE EL PUENTE PROVENZA Y EL INTERCAMBIADOR DE TRAFICO PUERTA SOL</t>
  </si>
  <si>
    <t>2,729,531,130</t>
  </si>
  <si>
    <t>CONCURSO DE MERITOS</t>
  </si>
  <si>
    <t xml:space="preserve">INTERVENTORIA CONTRATO DE CONSULTORIA ANALISIS DE ALTERNATIVAS DE  MOVILIDAD Y ESTUDIOS Y DISEÑOS A FASE III. </t>
  </si>
  <si>
    <t>261,789,906</t>
  </si>
  <si>
    <t xml:space="preserve">ESTUDIOS Y DISEÑOS SOLUCIONES DE  MOVILIDAD </t>
  </si>
  <si>
    <t>INTERVENTORIA MALLA VIAL</t>
  </si>
  <si>
    <t xml:space="preserve">INTERVENTORIA MEGRAPROYECTO VIAL </t>
  </si>
  <si>
    <t>2,400,000,000</t>
  </si>
  <si>
    <t>INTERVENTORIA CONSTRUCCION DE INFRAESTRUCTURA DEPORTIVA</t>
  </si>
  <si>
    <t>120,000,000</t>
  </si>
  <si>
    <t>ADQUISICION Y LEGALIZACION DE PREDIOS INTERCAMBIADOR VIAL NEOMUNDO</t>
  </si>
  <si>
    <t>840,000,000</t>
  </si>
  <si>
    <t>4,200,000,000</t>
  </si>
  <si>
    <t>NEGOCIACION DIRECTA O EXPROPIACION VIA ADMINISTRATIVA</t>
  </si>
  <si>
    <t>ADQUISICION Y LEGALIZACION DE PREDIOS CONSTRUCCION DEL VIADUCTO DE LA CARRERA NOVENA</t>
  </si>
  <si>
    <t xml:space="preserve">110,000,000 </t>
  </si>
  <si>
    <t>770,000,000</t>
  </si>
  <si>
    <t>ADECUACION Y MEJORAMIENTO DE PLANTA FISICA</t>
  </si>
  <si>
    <t>Contratos  de Prestación de Servicios</t>
  </si>
  <si>
    <t>2210666-5</t>
  </si>
  <si>
    <t>Arriendo Oficina</t>
  </si>
  <si>
    <t>22,000,000</t>
  </si>
  <si>
    <t>Contrato Adicional</t>
  </si>
  <si>
    <t>Adicional contrato  mantenimiento cuadrillas</t>
  </si>
  <si>
    <t>219,000,000</t>
  </si>
  <si>
    <t>Cuadrillas de Mantenimiento</t>
  </si>
  <si>
    <t>$941,000,000</t>
  </si>
  <si>
    <t>941,000,000</t>
  </si>
  <si>
    <t>Materiales</t>
  </si>
  <si>
    <t>Interventoria  Palmas y Das</t>
  </si>
  <si>
    <t>36,000,000</t>
  </si>
  <si>
    <t>ADICIONAL</t>
  </si>
  <si>
    <t>Interventoria Zona Urbana y Rural</t>
  </si>
  <si>
    <t>Interventoria del Servicio de Alumbrado Público</t>
  </si>
  <si>
    <t>900,000,000</t>
  </si>
  <si>
    <t>Servicios Públicos Oficina</t>
  </si>
  <si>
    <t>CONTRATO CIVIL</t>
  </si>
  <si>
    <t>Aseo y Cafetería</t>
  </si>
  <si>
    <t>SELECCIÓN ABREVIADA DE MINIMA CUANTIA</t>
  </si>
  <si>
    <t>Vigilancia</t>
  </si>
  <si>
    <t>65,000,000</t>
  </si>
  <si>
    <t>Papelería</t>
  </si>
  <si>
    <t>17,000,000</t>
  </si>
  <si>
    <t>CONTRATO MINIMA CUANTIA</t>
  </si>
  <si>
    <t>Auditoria de Seguimiento - ICONTEC</t>
  </si>
  <si>
    <t>Dotación Personal</t>
  </si>
  <si>
    <t>Mantenimiento Grua</t>
  </si>
  <si>
    <t>10,000,000</t>
  </si>
  <si>
    <t>Mantenimiento Camioneta</t>
  </si>
  <si>
    <t>3,000,000</t>
  </si>
  <si>
    <t xml:space="preserve">Mantenimiento AA </t>
  </si>
  <si>
    <t>ACPM Grúa y Camioneta</t>
  </si>
  <si>
    <t>Adicional al contrato de energía 343 de 2011</t>
  </si>
  <si>
    <t>2210666-6</t>
  </si>
  <si>
    <t>Energía Vía Externa</t>
  </si>
  <si>
    <t>15,000,000</t>
  </si>
  <si>
    <t>Compra de Energía año 2012</t>
  </si>
  <si>
    <t>Contrato de Recaudo Ruitoque</t>
  </si>
  <si>
    <t>Contrato de Recaudo ESSA</t>
  </si>
  <si>
    <t>Contrato de Recaudo EPM</t>
  </si>
  <si>
    <t>Contrato de Recaudo ISAGEN</t>
  </si>
  <si>
    <t>Contrato de Recaudo EMGESA</t>
  </si>
  <si>
    <t>Contrato de Recaudo VATIA</t>
  </si>
  <si>
    <t>2210666-1</t>
  </si>
  <si>
    <t xml:space="preserve">SELECCIN ABREVIADA </t>
  </si>
  <si>
    <t>Recuperación y Mejoramiento del Alumbrado Público del Parque La Flora.</t>
  </si>
  <si>
    <t>Mejoramiento del Alumbrado Público del Patinodromo del Barrio Provenza.</t>
  </si>
  <si>
    <t>Recuperación del Alumbrado Público de la Calle 35 Entre Carreras 15 y 19.</t>
  </si>
  <si>
    <t>Remodelación y Modernización del Alumbrado Público del Parque Los Arrapios.</t>
  </si>
  <si>
    <t>Remodelación y Modernización del Alumbrado Público del Mirador las Hormigas.</t>
  </si>
  <si>
    <t>Construcción del Alumbrado Público del Parque Lineal Quebrada el Macho y Alrededores de la Estación de Transferencia Provenza Sector Oriental y Occidental.</t>
  </si>
  <si>
    <t>SELECCIN ABREVIADA  MENOR CUANTIA</t>
  </si>
  <si>
    <t>Recuperación del Alumbrado Público del Corredor Vial de Metrolínea entre la Puerta del Sol y Provenza</t>
  </si>
  <si>
    <t>Construccion de alumbrado publico  del puente atirantado viaducto carrera novena</t>
  </si>
  <si>
    <t>Construcción del Alumbrado Público de la Vía el Palenque 1 Km desde Centroabastos.</t>
  </si>
  <si>
    <t>Construcción del Alumbrado Público de la Vía Café Madrid - La Cemento.</t>
  </si>
  <si>
    <t>Remodelación y Modernización del Alumbrado Público del Parque Las Américas.</t>
  </si>
  <si>
    <t>Expansión del Alumbrado Público en diferentes sectores de la zona urbana y rural de acuerdo a solicitudes de la comunidad.</t>
  </si>
  <si>
    <t>contratos</t>
  </si>
  <si>
    <t>Universidad del pueblo</t>
  </si>
  <si>
    <t>22109911 -2210146-6210649</t>
  </si>
  <si>
    <t>Convenio Interadministrativo</t>
  </si>
  <si>
    <t>Febrero</t>
  </si>
  <si>
    <t>Transporte Escolar</t>
  </si>
  <si>
    <t>Licitacion Pública</t>
  </si>
  <si>
    <t>Aseo de las Instituciones Educativas</t>
  </si>
  <si>
    <t>Servicios de Vigilancia Instituciones Educativas</t>
  </si>
  <si>
    <t>Enero</t>
  </si>
  <si>
    <t>Prestacion de Servicios</t>
  </si>
  <si>
    <t>Contratacion Directa</t>
  </si>
  <si>
    <t>Alimentacion Escolar</t>
  </si>
  <si>
    <t>Licitacion Publica</t>
  </si>
  <si>
    <t>Marzo</t>
  </si>
  <si>
    <t>Conectividad</t>
  </si>
  <si>
    <t>Monitoreo Electronico</t>
  </si>
  <si>
    <t>Administracion del Servicio Comunidad Religiosa</t>
  </si>
  <si>
    <t>Mantenimiento Establecimientos Educativos</t>
  </si>
  <si>
    <t>Minima Cuantia y Selección abreviada</t>
  </si>
  <si>
    <t>Abril</t>
  </si>
  <si>
    <t>Construccion ampliacion adecuacion de infraestructura educativa</t>
  </si>
  <si>
    <t>Atencion a la primera infancia</t>
  </si>
  <si>
    <t>Necesidades Educativas Especiales</t>
  </si>
  <si>
    <t>Atencion a poblacion vulnerable</t>
  </si>
  <si>
    <t xml:space="preserve">Minima Cuantia </t>
  </si>
  <si>
    <t>Atencion a situacion de desplazamiento</t>
  </si>
  <si>
    <t>Contratacion de 2 camionetas</t>
  </si>
  <si>
    <t>2210895-2010991</t>
  </si>
  <si>
    <t xml:space="preserve">Selección abreviada </t>
  </si>
  <si>
    <t>Plan de apoyo al mejoramiento</t>
  </si>
  <si>
    <t>Minima cuantia y Selección abreviada</t>
  </si>
  <si>
    <t>Capacitacion  docente</t>
  </si>
  <si>
    <t>Minima cuantia</t>
  </si>
  <si>
    <t>Recuperación del Alumbrado Público de la Calle 45 entre Quinta Estrella - Carcel de Mujeres</t>
  </si>
  <si>
    <t>NUMERO</t>
  </si>
  <si>
    <t>CANTIDAD</t>
  </si>
  <si>
    <t>UNIDAD DE MEDIDA</t>
  </si>
  <si>
    <t>DESCRIPCION DEL ELEMENTO</t>
  </si>
  <si>
    <t>VALOR UNITARIO</t>
  </si>
  <si>
    <t>VALOR TOTAL</t>
  </si>
  <si>
    <t>NUMERAL PRESUPUESTO</t>
  </si>
  <si>
    <t>MODALIDAD DE CONTRATACION</t>
  </si>
  <si>
    <t>PERIODO DE ADQUISICION</t>
  </si>
  <si>
    <t>OTROS SERVICIOS PERSONALES</t>
  </si>
  <si>
    <t>HONORARIOS</t>
  </si>
  <si>
    <t>SECRETARIA DE INFRAESTRUCTURA</t>
  </si>
  <si>
    <t>ADMINISTRACION , OPERACIÓN, MANTENIMIENTO , ENERGIA Y FACTURACION DE ALUMBRADO PUBLICO EN EL MUNICIPIO DE BUCARAMANGA</t>
  </si>
  <si>
    <t>PROCESO DE MODERNIZACION Y FORTALECIMIENTO INSTITUCIONAL DE LA SECRETARIA DE EDUCACION</t>
  </si>
  <si>
    <t>SECRETARIA DE SALUD</t>
  </si>
  <si>
    <t>NUMERAL PRESUPUESTAL</t>
  </si>
  <si>
    <t>MODALIDA DE CONTRATACION</t>
  </si>
  <si>
    <t>ADMINISTRACION TRIBUTARIA EN EL MUNICIPIO DE BUCARAMANGA</t>
  </si>
  <si>
    <t>SECRETARIA DE HACIENDA</t>
  </si>
  <si>
    <t>SECRETARIA DE DESARROLLO SOCIAL</t>
  </si>
  <si>
    <t>IMPLEMENTACION DEL FORTALECIEMITNO INSTITUCIONAL DE LA SECRETARIA DEL INTERIOR</t>
  </si>
  <si>
    <t>FORTALECIMIENTO ESTRATEGIA DE CONVIVENCIA Y SEGURIDAD CIUDADANA PARA LA CIUDAD DE BUCARAMANGA</t>
  </si>
  <si>
    <t>APOYO AL PROGRAMA PRESIDENCIAL DE FAMILIAS EN ACCION EN COMUNAS Y CORREGIMIENTOS  DEL MUNICIPIO DE BUCARAMANGA</t>
  </si>
  <si>
    <t>APOYO A LA POBLACION ADULTA MAYOR EN EXTREMA POBREZA DE LAS COMUNAS Y CORREGIMIENTOS DEL MUNICIPIO DE BUCARAMANGA</t>
  </si>
  <si>
    <t>INCLUSION SOCIAL EDUCATIVA DE LA POBLACION DE DISCAPACIDAD DEL MUNICIPIO DE BUCARAMANGA</t>
  </si>
  <si>
    <t>APOYO A LA POBLACION RURAL MEDIANTE LA ASISTENCIA TECNICA AGROPECUARIA EN LOS CORREGIMIENTOS DEL MUNICIPIO DE BUCARAMANGA</t>
  </si>
  <si>
    <t>IMPLEMENTACION DEL SISTEMA DE GESTION DEL RIESGO EN EL MUNICIPIO DE BUCARAMANGA</t>
  </si>
  <si>
    <t>ASESORIA Y CAPACITACION A LOS DIGNATARIOS DE LAS JUNTAS DE ACCION COMUNAL Y EDILES DE LAS COMUNAS Y CORREGIMIENTOS DE BUCARAMANGA</t>
  </si>
  <si>
    <t>APOYO PARA LA ATENCION DE EL HABITANTE DE LA CALLE QUE SE UBICA EN COMUNAS Y CORREGIMIENTOS DEL MUNICIPIO DE BUCARAMANGA</t>
  </si>
  <si>
    <t>SECRETARIA DE PLANEACION</t>
  </si>
  <si>
    <t>FORTALECIMIENTO INSTITUCIONAL DE LA SECRETARIA DE PLANEACION PRIMER SEMESTRE 2012</t>
  </si>
  <si>
    <t>IMPLEMETACION DEL CONTROL, DEFENSA Y PRESERVACION DEL ESPACIO PUBLICO EN EL MUNICIPIO DE BUCARAMANGA</t>
  </si>
  <si>
    <t>APLICACIÓN DEL SERVICIO TECNOLOGICO PARA LA APLICACIÓN DE UN SISTEMA MOVIL INNOVADOR EN EL REGISTRO DE INFORMACION DEL SISBEN DEL MUNICIPIO DE BUCARAMANGA</t>
  </si>
  <si>
    <t>SECRETARIA DE EDUCACION</t>
  </si>
  <si>
    <t>LICITACION</t>
  </si>
  <si>
    <t>JUNIO</t>
  </si>
  <si>
    <t>10% MENOR CUANTIA. DIRECTA</t>
  </si>
  <si>
    <t>ABRIL JUNIO</t>
  </si>
  <si>
    <t xml:space="preserve">ABRIL </t>
  </si>
  <si>
    <t>APOYO PARA LA ATENCION A LA MUJER Y LA FAMILIA EN LAS COMUNAS Y CORREGIMIENTOS DEL MUNICIPIO DE BUCARAMANGA</t>
  </si>
  <si>
    <t>EQUIPOS VARIOS</t>
  </si>
  <si>
    <t>PAPELERIA Y UTILES ESCRITORIO</t>
  </si>
  <si>
    <t>MATERIALES Y SUMINISTRO</t>
  </si>
  <si>
    <t>EQUIPO DE OFICINA</t>
  </si>
  <si>
    <t>MOBILIARIO Y ENSERES DE OFICINA</t>
  </si>
  <si>
    <t>MANTENIMIENTO Y REPARACION DE EQUIPOS</t>
  </si>
  <si>
    <t>ARRENDAMIENTOS</t>
  </si>
  <si>
    <t>OTROS GASTOS GENERALES</t>
  </si>
  <si>
    <t>MANTENIMIENTO DEL ARCHIVO GENERAL</t>
  </si>
  <si>
    <t>2210818-1</t>
  </si>
  <si>
    <t>EDUCACION TECNICA Y TECNOLOGICA PARA ESTUDIANTES DE ESTRATOS 1 Y 2 DEL MUNICIPIO DE BUCARAMANGA</t>
  </si>
  <si>
    <t>ADMINISTRACION DEL SERVICIO COMUNIDAD RELIGIOSA</t>
  </si>
  <si>
    <t>CONVENIOS</t>
  </si>
  <si>
    <t>SERVICIO MORTUORIOS DE ENBALAJE, TRANSPORTE AMBALSAMIENTOS E INHUMACION A CADAVERES DE PERSONAS NO IDENTIFICADAS</t>
  </si>
  <si>
    <t>MARZO-JUNIO</t>
  </si>
  <si>
    <t>DOTACION , ADECUACION DEL LUGAR Y ESPACIO FISICO DEL CENTRO DE ATENCION INTEGRAL A VICTIMAS (UAO)</t>
  </si>
  <si>
    <t>$ 74,328,000</t>
  </si>
  <si>
    <t>PRESTAR EL SERVICIO DE AUXILIO FUNERARIOS A LAS FAMILIAS DESPLAZADAS RECIDENTES Y DE TRANSITO EN EL MUNICIPIO DE BUCARAMANGA</t>
  </si>
  <si>
    <t>APOYO PARA LA ATENCION DE NIÑOS Y ADOLESCENTES EN SITUACION DE VULNERABILIDAD DE LAS COMUNAS Y CORREGIMIENTOS DEL MUNICIPIO DE BUCARAMANGA</t>
  </si>
  <si>
    <t>DIRECTA- SELECCIÓN ABREVIADA</t>
  </si>
  <si>
    <t>CONVENIO</t>
  </si>
  <si>
    <t>APOYO A LA REALIZACION DE LA RUEDA DE NEGOCIOS MES DE LA MODA 2012 EN EL MUNICIPIO DE BUCARAMANGA</t>
  </si>
  <si>
    <t>SECRETARIA DEL INTERIOR</t>
  </si>
  <si>
    <t xml:space="preserve">APOYO A LA VIGILANCIA Y SEGURIDAD CIUDADANA EN EL MUNICIPIO DE BUCARAMANGA </t>
  </si>
  <si>
    <t>MINIMA-SELECCIÓN ABREVIADA</t>
  </si>
  <si>
    <t xml:space="preserve">FONDO CUENTA MUNICIPAL DE SEGURIDAD Y CINVIVENCIA CIUDADANA </t>
  </si>
  <si>
    <t>FORTALECIMIENTO EN LA ATENCION DEL HOGAR DE PASO Y EL CENTRO DE INTERNAMIENTO PREVENTIVO Y TRANSITORIO DEL MUNICIPIO DE BUCARAMANGA</t>
  </si>
  <si>
    <t>22106751-22106753</t>
  </si>
  <si>
    <t>APOYO CONJUNTO PARA LA REALIZACION DEL CAMPEONATO MUNDIAL DE JOCKEY EN LINEA</t>
  </si>
  <si>
    <t>1. Aumento en los Rubros de Otros Servicios Personales, honorarios, impresos y publicaciones,arrendamientos ,papeleria,utiles de escritorio,materiales y suministros y servicio de vigilancia:</t>
  </si>
  <si>
    <t>IMPRESOS Y PUBLICACIONES</t>
  </si>
  <si>
    <t>$ 14,612,500</t>
  </si>
  <si>
    <t>CARNES ESCARAPELAS Y CREDENCIALES</t>
  </si>
  <si>
    <t>$ 14,550.000</t>
  </si>
  <si>
    <t>IMPRECION DE LIBROS</t>
  </si>
  <si>
    <t>PAPEL MEMBRETE DESPACHO CARTA</t>
  </si>
  <si>
    <t>$ 15,000</t>
  </si>
  <si>
    <t>PAPEL MEMBRETE DESPACHO OFICIO</t>
  </si>
  <si>
    <t>$ 17,000</t>
  </si>
  <si>
    <t>AFICHES</t>
  </si>
  <si>
    <t>$ 200</t>
  </si>
  <si>
    <t>NOTA DE ESTILO DESPACHO</t>
  </si>
  <si>
    <t>TARJETA LORD</t>
  </si>
  <si>
    <t>PAPEL MEMBRETE CARTA</t>
  </si>
  <si>
    <t>PAPEL MEMBRETE OFICIO</t>
  </si>
  <si>
    <t>CUADERNILLOS</t>
  </si>
  <si>
    <t>REVISTAS</t>
  </si>
  <si>
    <t>VOLANTES</t>
  </si>
  <si>
    <t>CERTIFICADOS</t>
  </si>
  <si>
    <t>ALQUILER DE FOTOCOPIADORA</t>
  </si>
  <si>
    <t>PAPELERIA Y UTILES DE ESCRITORIO</t>
  </si>
  <si>
    <t>PAQUETE * 50</t>
  </si>
  <si>
    <t>GANCHO DE COSEDORA CTE</t>
  </si>
  <si>
    <t>UNI</t>
  </si>
  <si>
    <t>SACAPUNTA ELECTRICO</t>
  </si>
  <si>
    <t>CARGADOR DOBLE PILAS RECARGABLES</t>
  </si>
  <si>
    <t>MATERIALES Y SUMINISTROS</t>
  </si>
  <si>
    <t>BOLSAS</t>
  </si>
  <si>
    <t>JABON EN POLVO</t>
  </si>
  <si>
    <t>UNID</t>
  </si>
  <si>
    <t>CHURRUSCO PARA SANITARIO</t>
  </si>
  <si>
    <t>BALDES</t>
  </si>
  <si>
    <t>BOLSA DE ASEO NEGRA</t>
  </si>
  <si>
    <t>GUANTE CAUCHO NEGRO</t>
  </si>
  <si>
    <t xml:space="preserve">2. Se incluyen los Proyectos presentados por la secretaria de Planeacion Y Solicitudes directas de las secretarias: </t>
  </si>
  <si>
    <t>ESTUDIOS GEOTECNICOS Y DE SUELOS</t>
  </si>
  <si>
    <t>ASEO Y CAFETERIA</t>
  </si>
  <si>
    <t>$ 4,435,000,000</t>
  </si>
  <si>
    <t>ALIMENTACION ESCOLAR</t>
  </si>
  <si>
    <t xml:space="preserve">$3,585,850 </t>
  </si>
  <si>
    <t xml:space="preserve">LICITACION </t>
  </si>
  <si>
    <t>contrato</t>
  </si>
  <si>
    <t>22100521</t>
  </si>
  <si>
    <t>MARZO-SEP</t>
  </si>
  <si>
    <t>MAR-D/BRE</t>
  </si>
  <si>
    <t>PROFESIONALES EN EL AREA DE LA SALUD</t>
  </si>
  <si>
    <t xml:space="preserve">OTROS GASTOS GENERALES </t>
  </si>
  <si>
    <t xml:space="preserve">COMINICACIONES Y TRANSPORTES </t>
  </si>
  <si>
    <t>$ 150,000,000</t>
  </si>
  <si>
    <t>$ 40,000,000</t>
  </si>
  <si>
    <t>$ 80,000,000</t>
  </si>
  <si>
    <t>DIRECTOS</t>
  </si>
  <si>
    <t>JUNIO-AGOSTO</t>
  </si>
  <si>
    <t>SERVICIO DE ASEO E INSUMOS</t>
  </si>
  <si>
    <t>DIRECTA-SELECCIÓN ABREVIADA</t>
  </si>
  <si>
    <t>DESPACHO ALCALDE</t>
  </si>
  <si>
    <t>JUNIO/DBRE</t>
  </si>
  <si>
    <t>CONTRATISTAS PROFESIONALES</t>
  </si>
  <si>
    <t>JUNIO-DICIEMBRE</t>
  </si>
  <si>
    <t>MARZO-JUN</t>
  </si>
  <si>
    <t>MANTENIMIENTO DE EDIFICIO</t>
  </si>
  <si>
    <t>TRANFERENCIA POR CONVENIOS CON EL SECTOR PRIVADO</t>
  </si>
  <si>
    <t>MARZO-NOV</t>
  </si>
  <si>
    <t>MANTENIMIENTO PLANTA FISICA DEL CENTRO ADMINISTRATIVO MUNICIPAL EDIFICIO FASE I Y EDIFICIO FASE II</t>
  </si>
  <si>
    <t>SECRETARIA ADMINISTRATIVA</t>
  </si>
  <si>
    <t>GASTOS DE FUNCIONAMIENTO</t>
  </si>
  <si>
    <t>JUNIO-NOV</t>
  </si>
  <si>
    <t>APOYO PARA LA ATENCION DE NIÑOS Y ADOLESCENTES EN SITUACION DE VULNERABILIDAD DE LAS COMUNAS Y CORREGIMIENTOS DEL MUNICIPIO DE BUCARAMANGA.ERRADICACION DEL TRABAJO INFANTIL</t>
  </si>
  <si>
    <t>2210707 $45.000.000</t>
  </si>
  <si>
    <t>22107073$70.000.000</t>
  </si>
  <si>
    <t>22107077$28.000.000</t>
  </si>
  <si>
    <t>2210292$90.000.000</t>
  </si>
  <si>
    <t>DIRECTA -LICITACION</t>
  </si>
  <si>
    <t>JULIO-DICIEMBRE</t>
  </si>
  <si>
    <t>22107081$40.000.000</t>
  </si>
  <si>
    <t>22107151$30.000.000</t>
  </si>
  <si>
    <t>22107083$90.000.000</t>
  </si>
  <si>
    <t>22107153$44.000.000</t>
  </si>
  <si>
    <t>DIRECTA-LICITACION</t>
  </si>
  <si>
    <t>178.100.000</t>
  </si>
  <si>
    <t>22107101$90.000.000</t>
  </si>
  <si>
    <t>22107103$615.000.000</t>
  </si>
  <si>
    <t>22107091$50.000.000</t>
  </si>
  <si>
    <t>22107093$62.000.000</t>
  </si>
  <si>
    <t>22107061$43.000.000</t>
  </si>
  <si>
    <t>22107063$21.000.000</t>
  </si>
  <si>
    <t>22107131$350.000.000</t>
  </si>
  <si>
    <t>22107133$15.000.000</t>
  </si>
  <si>
    <t>LGTBI (LESBIANAS,GAYS,TRANSEXUALES) DIVERSIDAD SEXUAL CON SEGURIDAD</t>
  </si>
  <si>
    <t>ATEMNCION A LA POBLACION CARCELARIA</t>
  </si>
  <si>
    <t>MINORIAS ETNIAS</t>
  </si>
  <si>
    <t>DIRECTAS</t>
  </si>
  <si>
    <t>MARZ-SEP</t>
  </si>
  <si>
    <t>SEC INTERIOR</t>
  </si>
  <si>
    <t>ACCIONES PLAN TERRIROTIAL EN SALUD EN SALUD MENTAL</t>
  </si>
  <si>
    <t>Licitación Pública, Concurso de Méritos, Selección Abreviada, Mínima cuantía, Contratación Directa,.</t>
  </si>
  <si>
    <t>JULIO A DICIEMBRE</t>
  </si>
  <si>
    <t>ACCIONES PLAN TERRIROTIAL EN SALUD EN SALUD SEXUAL Y REPRODUCTIVA</t>
  </si>
  <si>
    <t>ACCIONES PLAN TERRIROTIAL EN SALUD EN ENFERMEDADES TRASMISIBLES Y LA ZOONOSIS</t>
  </si>
  <si>
    <t>ACCIONES PLAN TERRIROTIAL EN SALUD EN ENFERMEDADES CRONICAS Y DISCAPACIDAD</t>
  </si>
  <si>
    <t>ACIONES FONDO AMBIENTAL EN PARQUES Y ZONAS VERDES</t>
  </si>
  <si>
    <t>ACIONES FONDO AMBIENTAL EN CALIDAD AMBIENTAL</t>
  </si>
  <si>
    <t>ACIONES FONDO AMBIENTAL EN EDUCACIONAMBIENTAL</t>
  </si>
  <si>
    <t>ACIONES FONDO AMBIENTAL EN DESARROLLO RURAL SOSTENIBLE</t>
  </si>
  <si>
    <t>ACCIONES PLAN TERRIROTIAL EN SALUD EN PRESTACION DE SERVICIOS</t>
  </si>
  <si>
    <t>Licitación Pública, Concurso de Méritos, Selección Abreviada, Mínima cuantía, Contratación Directa, Convenios Interadministrativo, y Contratos Administrativos</t>
  </si>
  <si>
    <t>ACCIONES PLAN TERRIROTIAL EN SALUD EN SALUD Y CALIDAD DE VIDA</t>
  </si>
  <si>
    <t>Concurso de Méritos, Selección Abreviada, Mínima cuantía, Contratación Directa,.</t>
  </si>
  <si>
    <t>ACCIONES PLAN TERRIROTIAL EN SALUD EN NUTRICION</t>
  </si>
  <si>
    <t>ACCIONES PLAN TERRIROTIAL EN SALUD EN SEGURIDAD SANITARIA Y AMBIENTAL</t>
  </si>
  <si>
    <t>ACCIONES PLAN TERRIROTIAL EN SALUD EN SEGURIDAD LABORAL</t>
  </si>
  <si>
    <t>AGOSTO</t>
  </si>
  <si>
    <t>ACCIONES DEL PLAN TERRITORIAL EN SALUD EN GESTION DE LA SALUD</t>
  </si>
  <si>
    <t>Contratación Directa,.</t>
  </si>
  <si>
    <t>ACCIONES PLAN TERRIROTIAL EN SALUD EN ATENCION INTEGRAL VICTIMAS DEL CONFLICTO (DESOPLAZADOS)</t>
  </si>
  <si>
    <t>ACCIONES PLAN TERRIROTIAL EN SALUD EN SALUD INFANTIL</t>
  </si>
  <si>
    <t>ACCIONES PLAN TERRIROTIAL EN SALUD EN SALUD ORAL</t>
  </si>
  <si>
    <t>Número</t>
  </si>
  <si>
    <t>Mantener actualizado el expediente municipal.</t>
  </si>
  <si>
    <t>CONTRATACIÓN DIRECTA</t>
  </si>
  <si>
    <t>SEPTIEMBRE</t>
  </si>
  <si>
    <t>Formular el Plan de Ordenamiento Territorial de segunda generación y sus fichas normativas.</t>
  </si>
  <si>
    <t>Verificar el cumplimiento de las normas urbanísticas del 100% de las obras licenciadas por los curadores.</t>
  </si>
  <si>
    <t>Formular instrumentos de planeamiento y/o operaciones estrategicas.</t>
  </si>
  <si>
    <t>CONVOCATORIA PÚBLICA</t>
  </si>
  <si>
    <t>NOVIEMBRE</t>
  </si>
  <si>
    <t>Adoptar instrumentos para financiar el desarrollo urbano.</t>
  </si>
  <si>
    <t>Legalizar asentamientos humanos.</t>
  </si>
  <si>
    <t>Garantizar a usuarios que se encuentran en situación de vulnerabilidad y pobreza el consumo mínimo vital de agua potable.</t>
  </si>
  <si>
    <t>Realizar la revisión general de la estratificación y mantenerla actualizada.</t>
  </si>
  <si>
    <t>Mantener y fortalecer la implementación de la estrategía de gobierno en línea.</t>
  </si>
  <si>
    <t>Realizar y mantener actualizado el diagnóstico sobre las actuaciones litigiosas en materia urbanística.</t>
  </si>
  <si>
    <t>Apoyar actividades del Consejo Territorial de Planeación</t>
  </si>
  <si>
    <t>OCTUBRE</t>
  </si>
  <si>
    <t>TECNICOS EN ALIMENTOS</t>
  </si>
  <si>
    <t xml:space="preserve">PROFESIONALES </t>
  </si>
  <si>
    <t>PROFESIONALES EN VETERINARIA Y ZOOTECNIA</t>
  </si>
  <si>
    <t>MES</t>
  </si>
  <si>
    <t xml:space="preserve"> DIRECTA</t>
  </si>
  <si>
    <t>S ABREVIADA</t>
  </si>
  <si>
    <t>ACCIONES PLAN TERRITORIAL EN SALUD ADMINISTRACION REGIMEN SUBSIDIADO (ASEGURAMIENTO)</t>
  </si>
  <si>
    <t>CTTO/AÑO</t>
  </si>
  <si>
    <t>SECRETARIA DE  HACIENDA</t>
  </si>
  <si>
    <t>APOYO CONJUNTO A LA REALIZACION DEL DECIMO CANGRESO NACIONAL DE CONCEJALES,EDILES Y JUNTAS DE ACCION COMUNAL</t>
  </si>
  <si>
    <t>88.700.000</t>
  </si>
  <si>
    <t>MANTENIMIENTO EQUIPOS VARIOS Y COMUNICACIÓN ( ASISTENCIA TECNICA SABS)</t>
  </si>
  <si>
    <t>FORMULAR EL PLAN DE ORDENAMIENTO TERRITORIAL DE SEGUNDA GENERACION Y SUS FICHAS NORMATIVAS</t>
  </si>
  <si>
    <t>DIRECTA- SELECC ABREVIADA-LICITACION</t>
  </si>
  <si>
    <t>JULIO-NOV</t>
  </si>
  <si>
    <t>AGOSTO-DICIEMBRE</t>
  </si>
  <si>
    <t>CONTRATSITAS DE APOYO A LA GESTION</t>
  </si>
  <si>
    <t>CONTRATISTAS ESPECIALIZADOS</t>
  </si>
  <si>
    <t>TELEVISOR (ACTAM NO. 6 JULIO 27 )</t>
  </si>
  <si>
    <t>JABON CREMA LAVALOZA</t>
  </si>
  <si>
    <t>FILTRO TELA GRECA</t>
  </si>
  <si>
    <t>LIMPION DE TELA DECORATIVA</t>
  </si>
  <si>
    <t>UNIN</t>
  </si>
  <si>
    <t>BALLETILLAS DE ALGODÓN</t>
  </si>
  <si>
    <t>PAÑOS ABSORBENTES</t>
  </si>
  <si>
    <t>SABRAS</t>
  </si>
  <si>
    <t xml:space="preserve">JARRAS </t>
  </si>
  <si>
    <t>CINTA PARA IMPRESORA</t>
  </si>
  <si>
    <t>CINTA UNIDAD TAPE BACKUP DAT 72</t>
  </si>
  <si>
    <t>PAPEL BOND DE 75 G/M2 TAMAÑO CARTA EN FORMA CONTINUA UNA PARTE</t>
  </si>
  <si>
    <t>PAPEL BOND DE 75 G/M2 TAMAÑO CARTA EN FORMA CONTINUA A DOS PARTE</t>
  </si>
  <si>
    <t>PAPEL BOND DE 75 G/M2 TAMAÑO CARTA EN FORMA CONTINUA A TRES PARTE</t>
  </si>
  <si>
    <t>SACAPUNTAS</t>
  </si>
  <si>
    <t>DVD</t>
  </si>
  <si>
    <t>GRABADORA</t>
  </si>
  <si>
    <t>MICROFONOS</t>
  </si>
  <si>
    <t>SONIDO</t>
  </si>
  <si>
    <t>INID</t>
  </si>
  <si>
    <t>TELON</t>
  </si>
  <si>
    <t>NEVERA</t>
  </si>
  <si>
    <t>HORNO MICROONDAS</t>
  </si>
  <si>
    <t>GRECA</t>
  </si>
  <si>
    <t>MANTENIMIENTO EQUIPO DE COMPUTO</t>
  </si>
  <si>
    <t>MANTEL</t>
  </si>
  <si>
    <t>CARPETAS PARA MATELES</t>
  </si>
  <si>
    <t>FALDONES</t>
  </si>
  <si>
    <t>SILLAS RIMAX</t>
  </si>
  <si>
    <t>PAÑOS PARA CONDECORACIONES</t>
  </si>
  <si>
    <t>CARPETAS DE TELA PARA BANDEJAS</t>
  </si>
  <si>
    <t>BANDEJAS DE ACERO</t>
  </si>
  <si>
    <t>CUCHILLO</t>
  </si>
  <si>
    <t>JUEGO</t>
  </si>
  <si>
    <t>TABLERO</t>
  </si>
  <si>
    <t>FORROS PARA SILLAS</t>
  </si>
  <si>
    <t>CORDONES</t>
  </si>
  <si>
    <t>VAJILLA</t>
  </si>
  <si>
    <t>TOALLA</t>
  </si>
  <si>
    <t xml:space="preserve">CUBIERTOS </t>
  </si>
  <si>
    <t>LICUADORA</t>
  </si>
  <si>
    <t>CUCHARA DULCERA</t>
  </si>
  <si>
    <t>SACACORCHOS</t>
  </si>
  <si>
    <t>GABINETE</t>
  </si>
  <si>
    <t>ABRELATAS</t>
  </si>
  <si>
    <t>SANDUCHERA ELECTRICA</t>
  </si>
  <si>
    <t>SALSERA</t>
  </si>
  <si>
    <t>CUCHARA ESPATULA CUCHILLO</t>
  </si>
  <si>
    <t>PAPELERA ESCRITORIO</t>
  </si>
  <si>
    <t>SISTEMA DE CONTRO INTERNO BASADO EN LOS PRINCIPIOS DE LA FUNCION PUBLICA</t>
  </si>
  <si>
    <t xml:space="preserve"> 2210221 $4.299.240.250</t>
  </si>
  <si>
    <t>22109801 $850.000.000</t>
  </si>
  <si>
    <t>2210154 $88.000.000</t>
  </si>
  <si>
    <t>6210529 $420.000.000</t>
  </si>
  <si>
    <t>22101401 $400.000.000</t>
  </si>
  <si>
    <t>2210979 $185.000.000</t>
  </si>
  <si>
    <t>22109831 $10.000.000</t>
  </si>
  <si>
    <t>BUCARAMANGA FRENTE A LA GESTION INTEGRAL DEL RIESGO</t>
  </si>
  <si>
    <t>INTERVENTORIA PARA LA CONSTRUCCION DE OBRAS DE CONTRO DE EROSION</t>
  </si>
  <si>
    <t>APOYO A LA REALIZACION DEL X CONGRESO NACIONAL DE CONCEJALES,EDILES Y JUNTAS DE ACCION COMUNAL EN BUCARAMANGA</t>
  </si>
  <si>
    <t>PRESTACION DE SERVICIOS PARA MALLA VIAL</t>
  </si>
  <si>
    <t>-</t>
  </si>
  <si>
    <t>OFRECER 3900 CUPOS PARA LA ATENCION DE LA PRIMERA INFANCIA EN LAS DISTINTAS MODALIDADES</t>
  </si>
  <si>
    <t>FORMAR 80M AGENTES EDUCATIVOS PARA ATENDER DEL CICLO DE PRIMERA INFANCIA</t>
  </si>
  <si>
    <t>PREVENCION,ATENCION Y ASISTENCIA INTEGRAL A VICTIMAS DEL CONFLICTO INTERNO ARMADO</t>
  </si>
  <si>
    <t>LOGRAR AL COBERTURA Y ATENCION DE 1.400 NIÑOS Y NIÑAS CON NECESIDADES EDUCATIVAS ESPECIALES EN LAS INSTITUCIONES OFICIALES</t>
  </si>
  <si>
    <t>CONSTRUIR UN NUEVO ESTABLECIMIENTO EDUCATIVO EN EL MUNICIPIO</t>
  </si>
  <si>
    <t>MANTENER LA PRESTACION DEL SERVICIO EDUCATIVO EN 8.200 ESTUDIANTES POR EL SISTEMA DE CONTRATACION ( ADMINISTRACION DEL SERVICIO, BANCO DE OFERENTES Y CONCESIONES )</t>
  </si>
  <si>
    <t>CONSTRUCCION AMPLIACION DE ESTABLECIMIENTOS EDUCATIVOS</t>
  </si>
  <si>
    <t>ATENDER A 2.800 PERSONAS SIN BAJO NIVEL ESCOLAR</t>
  </si>
  <si>
    <t>ATENDER EL 100% DE LA POBLACION EN EDAD ESCOLAR QUE PERTENECEN A GRUPOS ETNICOS Y AFRODESCENDIENTES EN LOS ESTABLECIMIENTOS EDUCATIVOS</t>
  </si>
  <si>
    <t>ATENDER EL 100% DE LA POBLACION EN EDAD ESCOLAR CARACTERIZADA COMO POBLACION TRABAJADORA INFANTIL EN LOS ESTABLECIMIENTO EDUCATIVOS</t>
  </si>
  <si>
    <t>FORTALECER Y ACOMPAÑAR 4 CENTROS EDUCATIVOS RURALES ELM DESARROLLO DE MODELOS ESCOLARES PARA EQUIDAD -MEPE-</t>
  </si>
  <si>
    <t>OFRECER 4.400 CUPOS PARA TRANSPORTE ESCOLARES</t>
  </si>
  <si>
    <t>MANTENER LOS SERVICIOS DE APOYO AL 100% DE LA POBLACION CON NECESIDADES EDUCATIVAS ESPECIALES INCLUIDAS EN LAS INSTITUCIONES OFICIALES</t>
  </si>
  <si>
    <t>MANTENER LA COBERTURA ANUAL DE COMPLEMENTO NUTRICIONAL A 20.000 NIÑOS Y NIÑS DE ESTRATOS 1 Y 2</t>
  </si>
  <si>
    <t>MANTENER LOS 50 ESTABLECIMIENTOS EDUCATIVOS CON PLANTA DE PERSONAL DOCENTE OPTIMIZADA</t>
  </si>
  <si>
    <t>MANTENER LOS 50 ESTABLECIMIENTOS EDUCATIVOS CON PLANTE DE PERSONAL ADMIONISTRATIVA NECESARIA Y NO MISIONAL</t>
  </si>
  <si>
    <t>REALIZAR 8 FOROS EDUCATIVOS MUNICIPALES SOBRE EXPERIENCIAS PEDAGOGICAS SIGNIFICATIVAS Y CULTURALES</t>
  </si>
  <si>
    <t>DESARROLLAR 40 NUEVOS PROYECTOS DE FORMACION INICIAL EN LA CIENCIA PARA NIÑOS , NIÑAS Y ADOLESCENTES DE LAS INSTITUCIONES EDUCATIVAS</t>
  </si>
  <si>
    <t>CAPACITAR 0 9.600 ESTUDIANTES DE LOS GRADOS 5-9 Y 11 DE LAS INSTITUCIONES EDUCATIVAS OFICIALES DE BAJO LOGRO EN EVALUACION POR COMPETENCIAS ( PRUEBAS SABER )</t>
  </si>
  <si>
    <t>CAPACITAR 2.500 DOCENTES Y DIRECTIVOS EN AREAS TECNICAS PEDAGOGICAS DE DESARROLLO PERSONAL, COMPETENCIAS BASICAS Y CIUDADANAS Y OTRAS AREAS DEL CONOCIMIENTO Y LA INVESTIGACION</t>
  </si>
  <si>
    <t>MANTENER ASESORIA A 50 ESTABLECIMIENTOS EDUCATIVOS EN LOS PLANES DE MEJORAMIENTO</t>
  </si>
  <si>
    <t>DISEÑAR Y ASESORAR A CARGO DEL CIDEA EL DESARROLLO DE 12 PROYECTOS AMBIENTALES ESCOLARES PRAES EN LOS ESTABLECIMIENTOS EDUCATIVOS DEL MUNICIPIO</t>
  </si>
  <si>
    <t>OTORGAR 4 ESTIMULOS ESPECIALES AL BUMANGUES DE HONOR</t>
  </si>
  <si>
    <t>OTROGAR 4 ESTIMULOS ESPECIALES A DOCENTES Y DIRECTIVOS DOCENTES</t>
  </si>
  <si>
    <t>VINCULAR 4.600 NIÑOS Y NIÑAS AL PLAN DE LECTURA Y ESCRITURA</t>
  </si>
  <si>
    <t>IMPLEMENTAR EL PROGRAMA DE GESTION INTEGRAL DEL RIESGO EN 4 ESTABÑLECIMIENTOS EDUCATIVOS</t>
  </si>
  <si>
    <t>DESARROLLAR 12 PROYECTOS TRANSVERSALES DE APOYO PSICOTERAPEUTICO Y HABILIDADES PARA LA VIDA</t>
  </si>
  <si>
    <t>DESARROLLAR 16 PROYECTOS DE EDUCACION SEXUAL , DERECHOS HUMANOS Y CONSTRUCCION DE CIUDADANIA EN LAS INSTITUCIONES EDUCATIVAS</t>
  </si>
  <si>
    <t xml:space="preserve"> FORTALECER 20 BANDAS MUSICALES EXISTENTES EN LAS INSTITUCIONES EDUCATIVAS OFICIALES DEL MUNICIPIO</t>
  </si>
  <si>
    <t>AMPLIAR LA COBERTURA EN 2.000 NUEVOS TERMINALES EN ESTABLECIMIENTOS EDUCATIVOS DEL MUNICIPIO</t>
  </si>
  <si>
    <t>AUMENTAR Y MANTENER EN EL 100% LAS INSTITUCIONES URBANAS Y CENTROS EDUCATIVOS RURALES CUENTEN CON UN SISTEMA DE CONECTIVIDAD</t>
  </si>
  <si>
    <t>CAPACITAR 400 DOCENTES EN LA TECNOLOGIA DE LA INFORMATICA Y LAS COMUNICACIONES  TIC</t>
  </si>
  <si>
    <t>CAPACITAR 160 DOCENTES EN EL MANEJO DE UNA SEGUNDA LENGUA</t>
  </si>
  <si>
    <t>REFORZAR EL MANEJO DE UNA SEGUNDA LENGUA A 2.000 ESTUDIANTES DE INSTITUCIONES EDUCATIVAS OFICIALES</t>
  </si>
  <si>
    <t>DOTAR Y ACTUALIZAR 16 LABORATORIOS ESPECIALIZADOS DE IDIOMAS</t>
  </si>
  <si>
    <t>MANTENER LA ARTICULACION DE 28 ISNTITUCIONES DE EDUCACION MEDIA CON EL SENA Y/O INSTITUCIONES DE EDUCACION SUPERIOR</t>
  </si>
  <si>
    <t>APOYAR LA FORMACION EN EDUCACION SUPERIOR MODALIDAD PRESENCIAL DE 1.200 ESTUDIANTES EN CERES Y UIS</t>
  </si>
  <si>
    <t>VINCULAR A LA FORMACION EN EDUCACION SUPERIOR A 4.000 NUEVOS ESTUDIENTES DE ESTRATOS 1,2 Y 3 EN EL PROGRAMA SOCIAL UNIVERSIDAD DEL PUEBLO</t>
  </si>
  <si>
    <t>LOGRAR LA CERTIFICACION DE 6 NUEVAS INSTITUCIONES EDUCATIVAS EN LOS SISTEMAS INTEGRALES DE LA GESTION DE LA CALIDAD</t>
  </si>
  <si>
    <t>MANTENER EL 100% DE APLICACIÓN DEL TOTAL DE LOS MACROPROCESOS DEL PROYECTO DE MODERNIZACION Y ESTRUCTURACION DE LA PLANTA DE LA SECRETARIA DE EDUCACION</t>
  </si>
  <si>
    <t>MANTENER LAS 50 INSTITUCIONES EDUCATIVAS CON DOTACION DE EQUIPOS, MATERIAL DIDACTICO Y MOBILIARIO ESCOLAR NECESARIO</t>
  </si>
  <si>
    <t>MANTENER LAS 50 INSTITUCIONES EDUCATIVAS CON MANTENIMIENTO Y/O REPARACIONES LOCATIVAS NECESARIAS</t>
  </si>
  <si>
    <t>DOTAR 8 AULAS ESPECIALIZADAS PARA LA EDUCACION MEDIA ( MEDITEC)</t>
  </si>
  <si>
    <t>DOTAR Y/O REPOTENCIAR 12 AULAS DE TECNOLOGIA ( GALI,GALILEO Y ROBOTICA)</t>
  </si>
  <si>
    <t>ESTABLECER 3 PUNTOS DE VIVE DIGITAL ( TECNOCENTYROS) EN EL MUNICIPIO</t>
  </si>
  <si>
    <t>IMPLEMENTAR 7 ZONAS EDUCATRIVAS CON ACCESO A INTERNET SOCIAL</t>
  </si>
  <si>
    <t>ESTABLECER 5 CORREDORES DIGITALES (WIFI,INTERNET SOCIAL) EN EL MUNICIPIO</t>
  </si>
  <si>
    <t>22105551-22103241</t>
  </si>
  <si>
    <t>22100053-22100054-22100055-22100056-22100051</t>
  </si>
  <si>
    <t>22106343-22106342</t>
  </si>
  <si>
    <t>22106451-22106453</t>
  </si>
  <si>
    <t>22109131-22109133</t>
  </si>
  <si>
    <t>22109401-22109403</t>
  </si>
  <si>
    <t>22108031-22108033-22108034</t>
  </si>
  <si>
    <t>22100040-22101483</t>
  </si>
  <si>
    <t>2210001-22109543</t>
  </si>
  <si>
    <t>22106441-22109001</t>
  </si>
  <si>
    <t>22109003-22103311</t>
  </si>
  <si>
    <t>22109011-22109001</t>
  </si>
  <si>
    <t>22109011-22109013</t>
  </si>
  <si>
    <t>22109011-22103311</t>
  </si>
  <si>
    <t>22103251-22109911</t>
  </si>
  <si>
    <t>22101461-22109911</t>
  </si>
  <si>
    <t>22108953-22108991-22108983</t>
  </si>
  <si>
    <t>22109011-22109017-22103311</t>
  </si>
  <si>
    <t>22106441-22106443-22100551-22100553</t>
  </si>
  <si>
    <t>SELECCIÓN ABREVIADA MENOR CUANTIA</t>
  </si>
  <si>
    <t>CONTRATO DE CONSULTORIA MODALIDAD DE INTERVENTORIA</t>
  </si>
  <si>
    <t>2210687-1</t>
  </si>
  <si>
    <t>22100053-22100051-22100055</t>
  </si>
  <si>
    <t>ADICION CONTRATO DE CONSULTORIA,MODALIDAD DE INTERVENTORIA</t>
  </si>
  <si>
    <t xml:space="preserve">MINIMA </t>
  </si>
  <si>
    <t>ADICION CONTRATO DE OBRA PUBLICA</t>
  </si>
  <si>
    <t>SELECCIÓN ABREVIADAS</t>
  </si>
  <si>
    <t>MANTENIMIENTO EQUIPO DE VARIOS Y COMUNICACIÓN</t>
  </si>
  <si>
    <t>Asistencia Tecnica Vision SGG</t>
  </si>
  <si>
    <t>CONTR</t>
  </si>
  <si>
    <t>MANTENIMIENTO AL MATERIAL AUDIVISUAL MONITORES,SERVIDORES,CABLERADO, ESTRUCTURADO</t>
  </si>
  <si>
    <t>CONT</t>
  </si>
  <si>
    <t>ESPACIO PUBLICO DE TODAS Y TODOS PARA TODAS Y TODOS</t>
  </si>
  <si>
    <t xml:space="preserve">ESPACIO PUBLICO </t>
  </si>
  <si>
    <t>SEPTIEMBRE-DICIEMBRE</t>
  </si>
  <si>
    <t>SUMINISTRO DE ALIMENTACION REQUERIDOS PARA APOYAR LA GRAN JORNADA DE SOLUCION DE SITUACION MILITAR QUE SE VA A REALIZAR EN LA CIUDAD DE BUCARAMANGA</t>
  </si>
  <si>
    <t xml:space="preserve">CONSTRUCCION,REMODELACION,Y MANTENIMIENTO DE PARQUES RECREATIVOS </t>
  </si>
  <si>
    <t>SEPTIEMBRE - DICIEMBRE</t>
  </si>
  <si>
    <t>ESTUDIOS , DISEÑOS E INTERVENTORIA</t>
  </si>
  <si>
    <t>CONSTRUCCION,AMPLIACION Y MEJORAMIENTO DE ACUEDUCTO Y ALCANTARILLADO</t>
  </si>
  <si>
    <t>CONTROL Y SEGUIMIENTO CALIDAD AMBIENTAL</t>
  </si>
  <si>
    <t>REFORESTACION COMO MEDIDA COMPENSATORIA</t>
  </si>
  <si>
    <t>CONSERVACION Y PROTECCION DE BOSQUES</t>
  </si>
  <si>
    <t>PLAN MUNICIPAL PARA EL DESARROLLO DE LAS ARTES Y CULTURA</t>
  </si>
  <si>
    <t>221010-1</t>
  </si>
  <si>
    <t>CONTROL INTERNO DISCIPLINARIO</t>
  </si>
  <si>
    <t>ETICA Y GESTION ADMINISTRATIVA HERRAMIENTAS DE CONTROL DE ADMINISTRACION PUBLICA</t>
  </si>
  <si>
    <t>221031-1</t>
  </si>
  <si>
    <t>PROGRAMAS RECREATIVOS Y CULTURALES</t>
  </si>
  <si>
    <t>DEPORTIVOS</t>
  </si>
  <si>
    <t>SEP-DICIEMBRE</t>
  </si>
  <si>
    <t>IMPUESTOS</t>
  </si>
  <si>
    <t>MANTENIMIENTO Y REPARACION VEHICULOS</t>
  </si>
  <si>
    <t xml:space="preserve">SUBASTA </t>
  </si>
  <si>
    <t xml:space="preserve">SELECCIÓN ABREVIADA </t>
  </si>
  <si>
    <t>SELECCIÓN ABREVIADA-LICITACION</t>
  </si>
  <si>
    <t>CONVIVENCIA Y SEGURIDAD CIUDADANA, CIUDAD SEGURA Y HABITABLE</t>
  </si>
  <si>
    <t>POBLACIONES INCLUIDAS AL DESARROLLO SOCIAL</t>
  </si>
  <si>
    <t>CIUDAD SEGURA Y HABITABLE</t>
  </si>
  <si>
    <t>JUSTICIA EN CASA</t>
  </si>
</sst>
</file>

<file path=xl/styles.xml><?xml version="1.0" encoding="utf-8"?>
<styleSheet xmlns="http://schemas.openxmlformats.org/spreadsheetml/2006/main">
  <numFmts count="4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\ #,##0;\-&quot;$&quot;\ #,##0"/>
    <numFmt numFmtId="171" formatCode="&quot;$&quot;\ #,##0;[Red]\-&quot;$&quot;\ #,##0"/>
    <numFmt numFmtId="172" formatCode="&quot;$&quot;\ #,##0.00;\-&quot;$&quot;\ #,##0.00"/>
    <numFmt numFmtId="173" formatCode="&quot;$&quot;\ #,##0.00;[Red]\-&quot;$&quot;\ #,##0.00"/>
    <numFmt numFmtId="174" formatCode="_-&quot;$&quot;\ * #,##0_-;\-&quot;$&quot;\ * #,##0_-;_-&quot;$&quot;\ * &quot;-&quot;_-;_-@_-"/>
    <numFmt numFmtId="175" formatCode="_-* #,##0_-;\-* #,##0_-;_-* &quot;-&quot;_-;_-@_-"/>
    <numFmt numFmtId="176" formatCode="_-&quot;$&quot;\ * #,##0.00_-;\-&quot;$&quot;\ * #,##0.00_-;_-&quot;$&quot;\ * &quot;-&quot;??_-;_-@_-"/>
    <numFmt numFmtId="177" formatCode="_-* #,##0.00_-;\-* #,##0.00_-;_-* &quot;-&quot;??_-;_-@_-"/>
    <numFmt numFmtId="178" formatCode="_(&quot;$&quot;\ * #,##0_);_(&quot;$&quot;\ * \(#,##0\);_(&quot;$&quot;\ * &quot;-&quot;??_);_(@_)"/>
    <numFmt numFmtId="179" formatCode="#,##0_ ;[Red]\-#,##0\ "/>
    <numFmt numFmtId="180" formatCode="[$$-240A]\ #,##0"/>
    <numFmt numFmtId="181" formatCode="&quot;$&quot;\ #,##0"/>
    <numFmt numFmtId="182" formatCode="_(* #,##0_);_(* \(#,##0\);_(* &quot;-&quot;??_);_(@_)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_(* #,##0.000_);_(* \(#,##0.000\);_(* &quot;-&quot;??_);_(@_)"/>
    <numFmt numFmtId="188" formatCode="_(* #,##0.0_);_(* \(#,##0.0\);_(* &quot;-&quot;??_);_(@_)"/>
    <numFmt numFmtId="189" formatCode="_(&quot;$&quot;\ * #,##0.0_);_(&quot;$&quot;\ * \(#,##0.0\);_(&quot;$&quot;\ * &quot;-&quot;??_);_(@_)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7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Arial"/>
      <family val="2"/>
    </font>
    <font>
      <sz val="6"/>
      <color indexed="8"/>
      <name val="Arial"/>
      <family val="2"/>
    </font>
    <font>
      <b/>
      <sz val="6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6"/>
      <color theme="1"/>
      <name val="Arial"/>
      <family val="2"/>
    </font>
    <font>
      <b/>
      <sz val="6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5" fillId="0" borderId="8" applyNumberFormat="0" applyFill="0" applyAlignment="0" applyProtection="0"/>
    <xf numFmtId="0" fontId="57" fillId="0" borderId="9" applyNumberFormat="0" applyFill="0" applyAlignment="0" applyProtection="0"/>
  </cellStyleXfs>
  <cellXfs count="538">
    <xf numFmtId="0" fontId="0" fillId="0" borderId="0" xfId="0" applyFont="1" applyAlignment="1">
      <alignment/>
    </xf>
    <xf numFmtId="0" fontId="58" fillId="0" borderId="0" xfId="0" applyFont="1" applyFill="1" applyAlignment="1">
      <alignment/>
    </xf>
    <xf numFmtId="0" fontId="58" fillId="0" borderId="10" xfId="0" applyFont="1" applyFill="1" applyBorder="1" applyAlignment="1">
      <alignment/>
    </xf>
    <xf numFmtId="0" fontId="58" fillId="0" borderId="10" xfId="0" applyFont="1" applyFill="1" applyBorder="1" applyAlignment="1">
      <alignment vertical="center"/>
    </xf>
    <xf numFmtId="0" fontId="58" fillId="0" borderId="10" xfId="0" applyFont="1" applyFill="1" applyBorder="1" applyAlignment="1">
      <alignment horizontal="center" vertical="center"/>
    </xf>
    <xf numFmtId="1" fontId="5" fillId="0" borderId="10" xfId="55" applyNumberFormat="1" applyFont="1" applyFill="1" applyBorder="1" applyAlignment="1">
      <alignment horizontal="center" vertical="center" shrinkToFit="1"/>
      <protection/>
    </xf>
    <xf numFmtId="0" fontId="5" fillId="0" borderId="10" xfId="55" applyNumberFormat="1" applyFont="1" applyFill="1" applyBorder="1" applyAlignment="1">
      <alignment horizontal="left" wrapText="1" shrinkToFit="1"/>
      <protection/>
    </xf>
    <xf numFmtId="0" fontId="59" fillId="0" borderId="0" xfId="0" applyFont="1" applyFill="1" applyAlignment="1">
      <alignment/>
    </xf>
    <xf numFmtId="0" fontId="5" fillId="0" borderId="10" xfId="55" applyNumberFormat="1" applyFont="1" applyFill="1" applyBorder="1" applyAlignment="1">
      <alignment horizontal="center" vertical="center" shrinkToFit="1"/>
      <protection/>
    </xf>
    <xf numFmtId="0" fontId="5" fillId="0" borderId="10" xfId="55" applyFont="1" applyFill="1" applyBorder="1" applyAlignment="1">
      <alignment horizontal="left" wrapText="1" shrinkToFit="1"/>
      <protection/>
    </xf>
    <xf numFmtId="0" fontId="6" fillId="0" borderId="11" xfId="55" applyNumberFormat="1" applyFont="1" applyFill="1" applyBorder="1" applyAlignment="1">
      <alignment horizontal="left" wrapText="1" shrinkToFit="1"/>
      <protection/>
    </xf>
    <xf numFmtId="0" fontId="59" fillId="0" borderId="10" xfId="0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/>
    </xf>
    <xf numFmtId="0" fontId="58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 applyProtection="1">
      <alignment horizontal="left"/>
      <protection/>
    </xf>
    <xf numFmtId="179" fontId="6" fillId="0" borderId="10" xfId="0" applyNumberFormat="1" applyFont="1" applyFill="1" applyBorder="1" applyAlignment="1" applyProtection="1">
      <alignment horizontal="left"/>
      <protection/>
    </xf>
    <xf numFmtId="0" fontId="6" fillId="0" borderId="10" xfId="0" applyFont="1" applyFill="1" applyBorder="1" applyAlignment="1" applyProtection="1">
      <alignment horizontal="left" wrapText="1"/>
      <protection/>
    </xf>
    <xf numFmtId="4" fontId="6" fillId="0" borderId="10" xfId="0" applyNumberFormat="1" applyFont="1" applyFill="1" applyBorder="1" applyAlignment="1">
      <alignment wrapText="1"/>
    </xf>
    <xf numFmtId="4" fontId="6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 applyProtection="1">
      <alignment horizontal="left"/>
      <protection/>
    </xf>
    <xf numFmtId="179" fontId="5" fillId="0" borderId="10" xfId="0" applyNumberFormat="1" applyFont="1" applyFill="1" applyBorder="1" applyAlignment="1" applyProtection="1">
      <alignment horizontal="left"/>
      <protection/>
    </xf>
    <xf numFmtId="0" fontId="59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8" fillId="0" borderId="0" xfId="0" applyFont="1" applyFill="1" applyAlignment="1">
      <alignment vertical="center"/>
    </xf>
    <xf numFmtId="1" fontId="5" fillId="0" borderId="0" xfId="55" applyNumberFormat="1" applyFont="1" applyFill="1" applyBorder="1" applyAlignment="1">
      <alignment horizontal="center" vertical="center" shrinkToFit="1"/>
      <protection/>
    </xf>
    <xf numFmtId="0" fontId="58" fillId="0" borderId="0" xfId="0" applyFont="1" applyFill="1" applyAlignment="1">
      <alignment wrapText="1"/>
    </xf>
    <xf numFmtId="0" fontId="58" fillId="0" borderId="10" xfId="0" applyFont="1" applyFill="1" applyBorder="1" applyAlignment="1">
      <alignment horizontal="center" vertical="center" wrapText="1"/>
    </xf>
    <xf numFmtId="1" fontId="5" fillId="0" borderId="10" xfId="55" applyNumberFormat="1" applyFont="1" applyFill="1" applyBorder="1" applyAlignment="1">
      <alignment horizontal="center" vertical="center" wrapText="1" shrinkToFit="1"/>
      <protection/>
    </xf>
    <xf numFmtId="0" fontId="58" fillId="0" borderId="10" xfId="0" applyFont="1" applyFill="1" applyBorder="1" applyAlignment="1">
      <alignment/>
    </xf>
    <xf numFmtId="0" fontId="58" fillId="0" borderId="10" xfId="0" applyFont="1" applyFill="1" applyBorder="1" applyAlignment="1">
      <alignment vertical="center" wrapText="1"/>
    </xf>
    <xf numFmtId="0" fontId="58" fillId="0" borderId="10" xfId="0" applyFont="1" applyFill="1" applyBorder="1" applyAlignment="1">
      <alignment wrapText="1"/>
    </xf>
    <xf numFmtId="1" fontId="5" fillId="0" borderId="11" xfId="55" applyNumberFormat="1" applyFont="1" applyFill="1" applyBorder="1" applyAlignment="1">
      <alignment vertical="center" shrinkToFit="1"/>
      <protection/>
    </xf>
    <xf numFmtId="1" fontId="5" fillId="0" borderId="12" xfId="55" applyNumberFormat="1" applyFont="1" applyFill="1" applyBorder="1" applyAlignment="1">
      <alignment vertical="center" shrinkToFit="1"/>
      <protection/>
    </xf>
    <xf numFmtId="0" fontId="5" fillId="0" borderId="10" xfId="0" applyFont="1" applyFill="1" applyBorder="1" applyAlignment="1">
      <alignment/>
    </xf>
    <xf numFmtId="0" fontId="58" fillId="0" borderId="10" xfId="0" applyFont="1" applyFill="1" applyBorder="1" applyAlignment="1">
      <alignment vertical="top"/>
    </xf>
    <xf numFmtId="0" fontId="58" fillId="0" borderId="10" xfId="0" applyFont="1" applyFill="1" applyBorder="1" applyAlignment="1">
      <alignment horizontal="justify"/>
    </xf>
    <xf numFmtId="0" fontId="58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58" fillId="0" borderId="10" xfId="0" applyFont="1" applyFill="1" applyBorder="1" applyAlignment="1">
      <alignment vertical="top" wrapText="1" shrinkToFit="1"/>
    </xf>
    <xf numFmtId="0" fontId="58" fillId="0" borderId="11" xfId="0" applyFont="1" applyFill="1" applyBorder="1" applyAlignment="1">
      <alignment vertical="center"/>
    </xf>
    <xf numFmtId="0" fontId="58" fillId="0" borderId="12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justify"/>
    </xf>
    <xf numFmtId="0" fontId="58" fillId="0" borderId="10" xfId="0" applyFont="1" applyFill="1" applyBorder="1" applyAlignment="1">
      <alignment horizontal="left"/>
    </xf>
    <xf numFmtId="3" fontId="58" fillId="0" borderId="10" xfId="0" applyNumberFormat="1" applyFont="1" applyFill="1" applyBorder="1" applyAlignment="1">
      <alignment horizontal="left"/>
    </xf>
    <xf numFmtId="0" fontId="58" fillId="0" borderId="10" xfId="0" applyFont="1" applyFill="1" applyBorder="1" applyAlignment="1">
      <alignment horizontal="left" wrapText="1"/>
    </xf>
    <xf numFmtId="0" fontId="58" fillId="0" borderId="10" xfId="0" applyFont="1" applyFill="1" applyBorder="1" applyAlignment="1">
      <alignment horizontal="left" wrapText="1" shrinkToFit="1"/>
    </xf>
    <xf numFmtId="0" fontId="5" fillId="0" borderId="10" xfId="0" applyFont="1" applyFill="1" applyBorder="1" applyAlignment="1">
      <alignment horizontal="left"/>
    </xf>
    <xf numFmtId="0" fontId="58" fillId="0" borderId="10" xfId="0" applyFont="1" applyFill="1" applyBorder="1" applyAlignment="1">
      <alignment horizontal="right" vertical="top" wrapText="1"/>
    </xf>
    <xf numFmtId="0" fontId="58" fillId="0" borderId="10" xfId="0" applyFont="1" applyFill="1" applyBorder="1" applyAlignment="1">
      <alignment horizontal="justify" vertical="top" wrapText="1"/>
    </xf>
    <xf numFmtId="0" fontId="58" fillId="0" borderId="10" xfId="0" applyFont="1" applyFill="1" applyBorder="1" applyAlignment="1">
      <alignment horizontal="justify" vertical="top"/>
    </xf>
    <xf numFmtId="0" fontId="58" fillId="0" borderId="10" xfId="0" applyFont="1" applyFill="1" applyBorder="1" applyAlignment="1">
      <alignment horizontal="right" vertical="top"/>
    </xf>
    <xf numFmtId="0" fontId="58" fillId="0" borderId="10" xfId="0" applyFont="1" applyFill="1" applyBorder="1" applyAlignment="1">
      <alignment horizontal="right"/>
    </xf>
    <xf numFmtId="42" fontId="58" fillId="0" borderId="10" xfId="51" applyFont="1" applyFill="1" applyBorder="1" applyAlignment="1">
      <alignment/>
    </xf>
    <xf numFmtId="42" fontId="58" fillId="0" borderId="10" xfId="51" applyFont="1" applyFill="1" applyBorder="1" applyAlignment="1">
      <alignment horizontal="left"/>
    </xf>
    <xf numFmtId="0" fontId="58" fillId="0" borderId="10" xfId="0" applyFont="1" applyFill="1" applyBorder="1" applyAlignment="1">
      <alignment horizontal="justify" vertical="top" wrapText="1" shrinkToFit="1"/>
    </xf>
    <xf numFmtId="1" fontId="5" fillId="0" borderId="13" xfId="55" applyNumberFormat="1" applyFont="1" applyFill="1" applyBorder="1" applyAlignment="1">
      <alignment horizontal="center" vertical="center" shrinkToFit="1"/>
      <protection/>
    </xf>
    <xf numFmtId="0" fontId="58" fillId="0" borderId="14" xfId="0" applyFont="1" applyFill="1" applyBorder="1" applyAlignment="1">
      <alignment horizontal="center" vertical="center" wrapText="1"/>
    </xf>
    <xf numFmtId="1" fontId="5" fillId="0" borderId="14" xfId="55" applyNumberFormat="1" applyFont="1" applyFill="1" applyBorder="1" applyAlignment="1">
      <alignment horizontal="center" vertical="center" shrinkToFit="1"/>
      <protection/>
    </xf>
    <xf numFmtId="1" fontId="5" fillId="0" borderId="15" xfId="55" applyNumberFormat="1" applyFont="1" applyFill="1" applyBorder="1" applyAlignment="1">
      <alignment horizontal="center" vertical="center" shrinkToFit="1"/>
      <protection/>
    </xf>
    <xf numFmtId="49" fontId="2" fillId="0" borderId="10" xfId="55" applyNumberFormat="1" applyFont="1" applyFill="1" applyBorder="1" applyAlignment="1">
      <alignment horizontal="left" shrinkToFit="1"/>
      <protection/>
    </xf>
    <xf numFmtId="0" fontId="58" fillId="0" borderId="10" xfId="0" applyFont="1" applyFill="1" applyBorder="1" applyAlignment="1" applyProtection="1">
      <alignment horizontal="left"/>
      <protection locked="0"/>
    </xf>
    <xf numFmtId="0" fontId="59" fillId="0" borderId="10" xfId="0" applyFont="1" applyFill="1" applyBorder="1" applyAlignment="1" applyProtection="1">
      <alignment horizontal="left"/>
      <protection locked="0"/>
    </xf>
    <xf numFmtId="0" fontId="58" fillId="0" borderId="10" xfId="0" applyFont="1" applyFill="1" applyBorder="1" applyAlignment="1">
      <alignment horizontal="left" vertical="center"/>
    </xf>
    <xf numFmtId="0" fontId="58" fillId="0" borderId="10" xfId="0" applyFont="1" applyFill="1" applyBorder="1" applyAlignment="1">
      <alignment horizontal="left" vertical="top"/>
    </xf>
    <xf numFmtId="0" fontId="59" fillId="0" borderId="10" xfId="0" applyFont="1" applyFill="1" applyBorder="1" applyAlignment="1">
      <alignment horizontal="left" vertical="top"/>
    </xf>
    <xf numFmtId="0" fontId="58" fillId="0" borderId="10" xfId="0" applyFont="1" applyFill="1" applyBorder="1" applyAlignment="1" applyProtection="1">
      <alignment horizontal="left" vertical="center" wrapText="1"/>
      <protection locked="0"/>
    </xf>
    <xf numFmtId="0" fontId="58" fillId="0" borderId="10" xfId="0" applyFont="1" applyFill="1" applyBorder="1" applyAlignment="1" applyProtection="1">
      <alignment horizontal="left" vertical="center"/>
      <protection locked="0"/>
    </xf>
    <xf numFmtId="0" fontId="58" fillId="0" borderId="14" xfId="0" applyFont="1" applyFill="1" applyBorder="1" applyAlignment="1" applyProtection="1">
      <alignment horizontal="left" vertical="center"/>
      <protection locked="0"/>
    </xf>
    <xf numFmtId="1" fontId="5" fillId="0" borderId="11" xfId="55" applyNumberFormat="1" applyFont="1" applyFill="1" applyBorder="1" applyAlignment="1">
      <alignment horizontal="left" vertical="center" shrinkToFit="1"/>
      <protection/>
    </xf>
    <xf numFmtId="0" fontId="59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10" xfId="0" applyNumberFormat="1" applyFont="1" applyFill="1" applyBorder="1" applyAlignment="1" applyProtection="1">
      <alignment horizontal="left"/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5" fillId="0" borderId="10" xfId="0" applyFont="1" applyFill="1" applyBorder="1" applyAlignment="1" applyProtection="1">
      <alignment horizontal="left"/>
      <protection locked="0"/>
    </xf>
    <xf numFmtId="0" fontId="58" fillId="0" borderId="11" xfId="0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 applyProtection="1">
      <alignment horizontal="left"/>
      <protection locked="0"/>
    </xf>
    <xf numFmtId="0" fontId="6" fillId="0" borderId="10" xfId="0" applyNumberFormat="1" applyFont="1" applyFill="1" applyBorder="1" applyAlignment="1" applyProtection="1">
      <alignment horizontal="left" wrapText="1"/>
      <protection locked="0"/>
    </xf>
    <xf numFmtId="0" fontId="58" fillId="0" borderId="0" xfId="0" applyFont="1" applyFill="1" applyAlignment="1" applyProtection="1">
      <alignment horizontal="left"/>
      <protection locked="0"/>
    </xf>
    <xf numFmtId="1" fontId="5" fillId="0" borderId="10" xfId="55" applyNumberFormat="1" applyFont="1" applyFill="1" applyBorder="1" applyAlignment="1">
      <alignment horizontal="left" vertical="center" shrinkToFit="1"/>
      <protection/>
    </xf>
    <xf numFmtId="0" fontId="5" fillId="0" borderId="10" xfId="55" applyNumberFormat="1" applyFont="1" applyFill="1" applyBorder="1" applyAlignment="1">
      <alignment horizontal="left" vertical="center" shrinkToFit="1"/>
      <protection/>
    </xf>
    <xf numFmtId="1" fontId="6" fillId="0" borderId="10" xfId="55" applyNumberFormat="1" applyFont="1" applyFill="1" applyBorder="1" applyAlignment="1">
      <alignment horizontal="left" vertical="center" shrinkToFit="1"/>
      <protection/>
    </xf>
    <xf numFmtId="0" fontId="58" fillId="0" borderId="14" xfId="0" applyFont="1" applyFill="1" applyBorder="1" applyAlignment="1">
      <alignment horizontal="left" vertical="center"/>
    </xf>
    <xf numFmtId="1" fontId="5" fillId="0" borderId="16" xfId="55" applyNumberFormat="1" applyFont="1" applyFill="1" applyBorder="1" applyAlignment="1">
      <alignment horizontal="left" vertical="center" shrinkToFit="1"/>
      <protection/>
    </xf>
    <xf numFmtId="3" fontId="58" fillId="0" borderId="10" xfId="0" applyNumberFormat="1" applyFont="1" applyFill="1" applyBorder="1" applyAlignment="1">
      <alignment horizontal="left" wrapText="1"/>
    </xf>
    <xf numFmtId="3" fontId="59" fillId="0" borderId="10" xfId="0" applyNumberFormat="1" applyFont="1" applyFill="1" applyBorder="1" applyAlignment="1">
      <alignment horizontal="left"/>
    </xf>
    <xf numFmtId="0" fontId="58" fillId="0" borderId="16" xfId="0" applyFont="1" applyFill="1" applyBorder="1" applyAlignment="1">
      <alignment horizontal="left" vertical="center"/>
    </xf>
    <xf numFmtId="0" fontId="59" fillId="0" borderId="10" xfId="0" applyFont="1" applyFill="1" applyBorder="1" applyAlignment="1">
      <alignment horizontal="left" vertical="center"/>
    </xf>
    <xf numFmtId="0" fontId="59" fillId="0" borderId="10" xfId="0" applyFont="1" applyFill="1" applyBorder="1" applyAlignment="1">
      <alignment horizontal="left"/>
    </xf>
    <xf numFmtId="0" fontId="58" fillId="0" borderId="0" xfId="0" applyFont="1" applyFill="1" applyAlignment="1">
      <alignment horizontal="left" vertical="center"/>
    </xf>
    <xf numFmtId="42" fontId="5" fillId="0" borderId="10" xfId="51" applyFont="1" applyFill="1" applyBorder="1" applyAlignment="1">
      <alignment horizontal="left" shrinkToFit="1"/>
    </xf>
    <xf numFmtId="42" fontId="58" fillId="0" borderId="10" xfId="51" applyFont="1" applyFill="1" applyBorder="1" applyAlignment="1">
      <alignment horizontal="left" vertical="center"/>
    </xf>
    <xf numFmtId="42" fontId="58" fillId="0" borderId="10" xfId="51" applyFont="1" applyFill="1" applyBorder="1" applyAlignment="1">
      <alignment horizontal="left" vertical="top" wrapText="1"/>
    </xf>
    <xf numFmtId="42" fontId="58" fillId="0" borderId="10" xfId="51" applyFont="1" applyFill="1" applyBorder="1" applyAlignment="1">
      <alignment horizontal="left" vertical="top"/>
    </xf>
    <xf numFmtId="3" fontId="58" fillId="0" borderId="10" xfId="0" applyNumberFormat="1" applyFont="1" applyFill="1" applyBorder="1" applyAlignment="1">
      <alignment horizontal="left" vertical="center"/>
    </xf>
    <xf numFmtId="3" fontId="58" fillId="0" borderId="14" xfId="0" applyNumberFormat="1" applyFont="1" applyFill="1" applyBorder="1" applyAlignment="1">
      <alignment horizontal="left" vertical="center"/>
    </xf>
    <xf numFmtId="42" fontId="5" fillId="0" borderId="11" xfId="51" applyFont="1" applyFill="1" applyBorder="1" applyAlignment="1">
      <alignment horizontal="left" vertical="center" shrinkToFit="1"/>
    </xf>
    <xf numFmtId="42" fontId="59" fillId="0" borderId="10" xfId="51" applyFont="1" applyFill="1" applyBorder="1" applyAlignment="1">
      <alignment horizontal="left" vertical="center" wrapText="1"/>
    </xf>
    <xf numFmtId="42" fontId="59" fillId="0" borderId="10" xfId="51" applyFont="1" applyFill="1" applyBorder="1" applyAlignment="1">
      <alignment horizontal="left"/>
    </xf>
    <xf numFmtId="42" fontId="58" fillId="0" borderId="11" xfId="51" applyFont="1" applyFill="1" applyBorder="1" applyAlignment="1">
      <alignment horizontal="left" vertical="center"/>
    </xf>
    <xf numFmtId="42" fontId="5" fillId="0" borderId="10" xfId="51" applyFont="1" applyFill="1" applyBorder="1" applyAlignment="1" applyProtection="1">
      <alignment horizontal="left"/>
      <protection/>
    </xf>
    <xf numFmtId="42" fontId="6" fillId="0" borderId="10" xfId="51" applyFont="1" applyFill="1" applyBorder="1" applyAlignment="1" applyProtection="1">
      <alignment horizontal="left"/>
      <protection/>
    </xf>
    <xf numFmtId="42" fontId="5" fillId="0" borderId="10" xfId="51" applyFont="1" applyFill="1" applyBorder="1" applyAlignment="1">
      <alignment horizontal="left"/>
    </xf>
    <xf numFmtId="42" fontId="58" fillId="0" borderId="0" xfId="51" applyFont="1" applyFill="1" applyAlignment="1">
      <alignment horizontal="left"/>
    </xf>
    <xf numFmtId="42" fontId="58" fillId="0" borderId="10" xfId="51" applyFont="1" applyFill="1" applyBorder="1" applyAlignment="1">
      <alignment vertical="top" wrapText="1"/>
    </xf>
    <xf numFmtId="0" fontId="58" fillId="0" borderId="10" xfId="0" applyFont="1" applyFill="1" applyBorder="1" applyAlignment="1">
      <alignment horizontal="left" vertical="top"/>
    </xf>
    <xf numFmtId="0" fontId="58" fillId="0" borderId="10" xfId="0" applyFont="1" applyFill="1" applyBorder="1" applyAlignment="1">
      <alignment horizontal="justify" vertical="top" wrapText="1"/>
    </xf>
    <xf numFmtId="1" fontId="5" fillId="0" borderId="10" xfId="55" applyNumberFormat="1" applyFont="1" applyFill="1" applyBorder="1" applyAlignment="1">
      <alignment horizontal="center" vertical="center" shrinkToFit="1"/>
      <protection/>
    </xf>
    <xf numFmtId="0" fontId="58" fillId="0" borderId="17" xfId="0" applyFont="1" applyFill="1" applyBorder="1" applyAlignment="1">
      <alignment horizontal="left" vertical="center"/>
    </xf>
    <xf numFmtId="0" fontId="58" fillId="0" borderId="11" xfId="0" applyFont="1" applyFill="1" applyBorder="1" applyAlignment="1">
      <alignment horizontal="center" vertical="center"/>
    </xf>
    <xf numFmtId="0" fontId="58" fillId="0" borderId="18" xfId="0" applyFont="1" applyFill="1" applyBorder="1" applyAlignment="1">
      <alignment horizontal="center" vertical="center" wrapText="1"/>
    </xf>
    <xf numFmtId="3" fontId="58" fillId="0" borderId="18" xfId="0" applyNumberFormat="1" applyFont="1" applyFill="1" applyBorder="1" applyAlignment="1">
      <alignment horizontal="left" vertical="center"/>
    </xf>
    <xf numFmtId="0" fontId="58" fillId="0" borderId="18" xfId="0" applyFont="1" applyFill="1" applyBorder="1" applyAlignment="1" applyProtection="1">
      <alignment horizontal="left" vertical="center"/>
      <protection locked="0"/>
    </xf>
    <xf numFmtId="1" fontId="5" fillId="0" borderId="18" xfId="55" applyNumberFormat="1" applyFont="1" applyFill="1" applyBorder="1" applyAlignment="1">
      <alignment horizontal="center" vertical="center" shrinkToFit="1"/>
      <protection/>
    </xf>
    <xf numFmtId="42" fontId="5" fillId="0" borderId="10" xfId="51" applyFont="1" applyFill="1" applyBorder="1" applyAlignment="1">
      <alignment shrinkToFit="1"/>
    </xf>
    <xf numFmtId="42" fontId="7" fillId="0" borderId="10" xfId="51" applyFont="1" applyFill="1" applyBorder="1" applyAlignment="1">
      <alignment horizontal="right" shrinkToFit="1"/>
    </xf>
    <xf numFmtId="42" fontId="60" fillId="0" borderId="10" xfId="51" applyFont="1" applyFill="1" applyBorder="1" applyAlignment="1">
      <alignment horizontal="left"/>
    </xf>
    <xf numFmtId="42" fontId="60" fillId="0" borderId="10" xfId="51" applyFont="1" applyFill="1" applyBorder="1" applyAlignment="1">
      <alignment horizontal="right" vertical="top" wrapText="1"/>
    </xf>
    <xf numFmtId="42" fontId="60" fillId="0" borderId="10" xfId="51" applyFont="1" applyFill="1" applyBorder="1" applyAlignment="1">
      <alignment horizontal="right" vertical="top"/>
    </xf>
    <xf numFmtId="42" fontId="60" fillId="0" borderId="10" xfId="51" applyFont="1" applyFill="1" applyBorder="1" applyAlignment="1">
      <alignment horizontal="right"/>
    </xf>
    <xf numFmtId="42" fontId="60" fillId="0" borderId="10" xfId="51" applyFont="1" applyFill="1" applyBorder="1" applyAlignment="1">
      <alignment horizontal="right" vertical="center"/>
    </xf>
    <xf numFmtId="3" fontId="60" fillId="0" borderId="10" xfId="0" applyNumberFormat="1" applyFont="1" applyFill="1" applyBorder="1" applyAlignment="1">
      <alignment horizontal="center" vertical="center"/>
    </xf>
    <xf numFmtId="3" fontId="60" fillId="0" borderId="14" xfId="0" applyNumberFormat="1" applyFont="1" applyFill="1" applyBorder="1" applyAlignment="1">
      <alignment horizontal="center" vertical="center"/>
    </xf>
    <xf numFmtId="3" fontId="60" fillId="0" borderId="18" xfId="0" applyNumberFormat="1" applyFont="1" applyFill="1" applyBorder="1" applyAlignment="1">
      <alignment horizontal="center" vertical="center"/>
    </xf>
    <xf numFmtId="42" fontId="7" fillId="0" borderId="11" xfId="51" applyFont="1" applyFill="1" applyBorder="1" applyAlignment="1">
      <alignment vertical="center" shrinkToFit="1"/>
    </xf>
    <xf numFmtId="42" fontId="61" fillId="0" borderId="10" xfId="51" applyFont="1" applyFill="1" applyBorder="1" applyAlignment="1">
      <alignment horizontal="right" vertical="center" wrapText="1"/>
    </xf>
    <xf numFmtId="42" fontId="61" fillId="0" borderId="10" xfId="51" applyFont="1" applyFill="1" applyBorder="1" applyAlignment="1">
      <alignment horizontal="right"/>
    </xf>
    <xf numFmtId="42" fontId="60" fillId="0" borderId="11" xfId="51" applyFont="1" applyFill="1" applyBorder="1" applyAlignment="1">
      <alignment vertical="center"/>
    </xf>
    <xf numFmtId="42" fontId="7" fillId="0" borderId="10" xfId="51" applyFont="1" applyFill="1" applyBorder="1" applyAlignment="1" applyProtection="1">
      <alignment/>
      <protection/>
    </xf>
    <xf numFmtId="42" fontId="8" fillId="0" borderId="10" xfId="51" applyFont="1" applyFill="1" applyBorder="1" applyAlignment="1" applyProtection="1">
      <alignment/>
      <protection/>
    </xf>
    <xf numFmtId="42" fontId="7" fillId="0" borderId="10" xfId="51" applyFont="1" applyFill="1" applyBorder="1" applyAlignment="1">
      <alignment/>
    </xf>
    <xf numFmtId="42" fontId="60" fillId="0" borderId="10" xfId="51" applyFont="1" applyFill="1" applyBorder="1" applyAlignment="1">
      <alignment/>
    </xf>
    <xf numFmtId="42" fontId="61" fillId="0" borderId="10" xfId="51" applyFont="1" applyFill="1" applyBorder="1" applyAlignment="1">
      <alignment/>
    </xf>
    <xf numFmtId="42" fontId="60" fillId="0" borderId="10" xfId="51" applyFont="1" applyFill="1" applyBorder="1" applyAlignment="1">
      <alignment horizontal="right" vertical="center" wrapText="1"/>
    </xf>
    <xf numFmtId="42" fontId="7" fillId="0" borderId="10" xfId="51" applyFont="1" applyFill="1" applyBorder="1" applyAlignment="1">
      <alignment horizontal="right" vertical="center" wrapText="1"/>
    </xf>
    <xf numFmtId="42" fontId="60" fillId="0" borderId="0" xfId="51" applyFont="1" applyFill="1" applyAlignment="1">
      <alignment/>
    </xf>
    <xf numFmtId="42" fontId="61" fillId="0" borderId="0" xfId="51" applyFont="1" applyFill="1" applyAlignment="1">
      <alignment/>
    </xf>
    <xf numFmtId="3" fontId="60" fillId="0" borderId="10" xfId="51" applyNumberFormat="1" applyFont="1" applyFill="1" applyBorder="1" applyAlignment="1">
      <alignment horizontal="right" vertical="top"/>
    </xf>
    <xf numFmtId="1" fontId="2" fillId="0" borderId="10" xfId="55" applyNumberFormat="1" applyFont="1" applyFill="1" applyBorder="1" applyAlignment="1">
      <alignment horizontal="left" vertical="center" shrinkToFit="1"/>
      <protection/>
    </xf>
    <xf numFmtId="1" fontId="2" fillId="0" borderId="10" xfId="55" applyNumberFormat="1" applyFont="1" applyFill="1" applyBorder="1" applyAlignment="1">
      <alignment horizontal="center" vertical="center" shrinkToFit="1"/>
      <protection/>
    </xf>
    <xf numFmtId="0" fontId="2" fillId="0" borderId="10" xfId="55" applyNumberFormat="1" applyFont="1" applyFill="1" applyBorder="1" applyAlignment="1">
      <alignment horizontal="left" wrapText="1" shrinkToFit="1"/>
      <protection/>
    </xf>
    <xf numFmtId="42" fontId="2" fillId="0" borderId="10" xfId="51" applyFont="1" applyFill="1" applyBorder="1" applyAlignment="1">
      <alignment horizontal="right" shrinkToFit="1"/>
    </xf>
    <xf numFmtId="0" fontId="62" fillId="0" borderId="10" xfId="0" applyFont="1" applyFill="1" applyBorder="1" applyAlignment="1" applyProtection="1">
      <alignment horizontal="left"/>
      <protection locked="0"/>
    </xf>
    <xf numFmtId="42" fontId="2" fillId="0" borderId="10" xfId="51" applyFont="1" applyFill="1" applyBorder="1" applyAlignment="1">
      <alignment horizontal="left" shrinkToFit="1"/>
    </xf>
    <xf numFmtId="0" fontId="2" fillId="0" borderId="10" xfId="55" applyNumberFormat="1" applyFont="1" applyFill="1" applyBorder="1" applyAlignment="1">
      <alignment horizontal="left" vertical="center" shrinkToFit="1"/>
      <protection/>
    </xf>
    <xf numFmtId="0" fontId="2" fillId="0" borderId="10" xfId="55" applyNumberFormat="1" applyFont="1" applyFill="1" applyBorder="1" applyAlignment="1">
      <alignment horizontal="center" vertical="center" shrinkToFit="1"/>
      <protection/>
    </xf>
    <xf numFmtId="0" fontId="2" fillId="0" borderId="10" xfId="55" applyFont="1" applyFill="1" applyBorder="1" applyAlignment="1">
      <alignment horizontal="left" wrapText="1" shrinkToFit="1"/>
      <protection/>
    </xf>
    <xf numFmtId="0" fontId="62" fillId="0" borderId="10" xfId="0" applyFont="1" applyFill="1" applyBorder="1" applyAlignment="1">
      <alignment horizontal="center" vertical="center"/>
    </xf>
    <xf numFmtId="1" fontId="2" fillId="0" borderId="10" xfId="55" applyNumberFormat="1" applyFont="1" applyFill="1" applyBorder="1" applyAlignment="1">
      <alignment horizontal="center" vertical="center" wrapText="1" shrinkToFit="1"/>
      <protection/>
    </xf>
    <xf numFmtId="42" fontId="9" fillId="0" borderId="10" xfId="51" applyFont="1" applyFill="1" applyBorder="1" applyAlignment="1">
      <alignment horizontal="left" shrinkToFit="1"/>
    </xf>
    <xf numFmtId="0" fontId="63" fillId="0" borderId="10" xfId="0" applyFont="1" applyFill="1" applyBorder="1" applyAlignment="1" applyProtection="1">
      <alignment horizontal="left"/>
      <protection locked="0"/>
    </xf>
    <xf numFmtId="0" fontId="62" fillId="0" borderId="0" xfId="0" applyFont="1" applyAlignment="1">
      <alignment/>
    </xf>
    <xf numFmtId="0" fontId="57" fillId="0" borderId="0" xfId="0" applyFont="1" applyAlignment="1">
      <alignment/>
    </xf>
    <xf numFmtId="0" fontId="9" fillId="0" borderId="10" xfId="55" applyFont="1" applyFill="1" applyBorder="1" applyAlignment="1">
      <alignment horizontal="left" wrapText="1" shrinkToFit="1"/>
      <protection/>
    </xf>
    <xf numFmtId="0" fontId="64" fillId="0" borderId="19" xfId="0" applyFont="1" applyBorder="1" applyAlignment="1">
      <alignment/>
    </xf>
    <xf numFmtId="0" fontId="64" fillId="0" borderId="10" xfId="0" applyFont="1" applyBorder="1" applyAlignment="1">
      <alignment/>
    </xf>
    <xf numFmtId="0" fontId="65" fillId="0" borderId="20" xfId="0" applyFont="1" applyBorder="1" applyAlignment="1">
      <alignment horizontal="center"/>
    </xf>
    <xf numFmtId="0" fontId="65" fillId="33" borderId="20" xfId="0" applyFont="1" applyFill="1" applyBorder="1" applyAlignment="1">
      <alignment horizontal="left" vertical="center" wrapText="1"/>
    </xf>
    <xf numFmtId="3" fontId="65" fillId="33" borderId="20" xfId="0" applyNumberFormat="1" applyFont="1" applyFill="1" applyBorder="1" applyAlignment="1">
      <alignment horizontal="left" vertical="center" wrapText="1"/>
    </xf>
    <xf numFmtId="0" fontId="65" fillId="33" borderId="20" xfId="0" applyFont="1" applyFill="1" applyBorder="1" applyAlignment="1">
      <alignment horizontal="center" vertical="center" wrapText="1"/>
    </xf>
    <xf numFmtId="0" fontId="64" fillId="0" borderId="19" xfId="0" applyFont="1" applyBorder="1" applyAlignment="1">
      <alignment wrapText="1"/>
    </xf>
    <xf numFmtId="3" fontId="64" fillId="0" borderId="19" xfId="0" applyNumberFormat="1" applyFont="1" applyBorder="1" applyAlignment="1">
      <alignment/>
    </xf>
    <xf numFmtId="182" fontId="64" fillId="0" borderId="19" xfId="48" applyNumberFormat="1" applyFont="1" applyBorder="1" applyAlignment="1">
      <alignment/>
    </xf>
    <xf numFmtId="0" fontId="64" fillId="0" borderId="10" xfId="0" applyFont="1" applyBorder="1" applyAlignment="1">
      <alignment wrapText="1"/>
    </xf>
    <xf numFmtId="182" fontId="64" fillId="0" borderId="10" xfId="48" applyNumberFormat="1" applyFont="1" applyBorder="1" applyAlignment="1">
      <alignment/>
    </xf>
    <xf numFmtId="43" fontId="64" fillId="0" borderId="10" xfId="48" applyFont="1" applyBorder="1" applyAlignment="1">
      <alignment/>
    </xf>
    <xf numFmtId="0" fontId="65" fillId="0" borderId="0" xfId="0" applyFont="1" applyFill="1" applyBorder="1" applyAlignment="1">
      <alignment wrapText="1"/>
    </xf>
    <xf numFmtId="0" fontId="65" fillId="33" borderId="0" xfId="0" applyFont="1" applyFill="1" applyBorder="1" applyAlignment="1">
      <alignment horizontal="left" wrapText="1"/>
    </xf>
    <xf numFmtId="0" fontId="65" fillId="33" borderId="21" xfId="0" applyFont="1" applyFill="1" applyBorder="1" applyAlignment="1">
      <alignment horizontal="left" vertical="center" wrapText="1"/>
    </xf>
    <xf numFmtId="0" fontId="66" fillId="0" borderId="22" xfId="0" applyFont="1" applyFill="1" applyBorder="1" applyAlignment="1">
      <alignment horizontal="center" vertical="center" wrapText="1"/>
    </xf>
    <xf numFmtId="0" fontId="67" fillId="0" borderId="22" xfId="0" applyFont="1" applyFill="1" applyBorder="1" applyAlignment="1">
      <alignment horizontal="center" vertical="center" wrapText="1"/>
    </xf>
    <xf numFmtId="0" fontId="66" fillId="0" borderId="23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2" fillId="0" borderId="10" xfId="55" applyNumberFormat="1" applyFont="1" applyFill="1" applyBorder="1" applyAlignment="1">
      <alignment horizontal="left" shrinkToFit="1"/>
      <protection/>
    </xf>
    <xf numFmtId="0" fontId="0" fillId="0" borderId="19" xfId="0" applyBorder="1" applyAlignment="1">
      <alignment/>
    </xf>
    <xf numFmtId="43" fontId="62" fillId="0" borderId="10" xfId="48" applyFont="1" applyFill="1" applyBorder="1" applyAlignment="1">
      <alignment horizontal="center" vertical="center" wrapText="1"/>
    </xf>
    <xf numFmtId="0" fontId="64" fillId="0" borderId="24" xfId="0" applyFont="1" applyBorder="1" applyAlignment="1">
      <alignment/>
    </xf>
    <xf numFmtId="0" fontId="64" fillId="0" borderId="22" xfId="0" applyFont="1" applyBorder="1" applyAlignment="1">
      <alignment/>
    </xf>
    <xf numFmtId="0" fontId="64" fillId="0" borderId="25" xfId="0" applyFont="1" applyBorder="1" applyAlignment="1">
      <alignment/>
    </xf>
    <xf numFmtId="0" fontId="64" fillId="0" borderId="0" xfId="0" applyFont="1" applyBorder="1" applyAlignment="1">
      <alignment/>
    </xf>
    <xf numFmtId="0" fontId="64" fillId="0" borderId="26" xfId="0" applyFont="1" applyBorder="1" applyAlignment="1">
      <alignment/>
    </xf>
    <xf numFmtId="0" fontId="65" fillId="0" borderId="0" xfId="0" applyFont="1" applyBorder="1" applyAlignment="1">
      <alignment wrapText="1"/>
    </xf>
    <xf numFmtId="0" fontId="64" fillId="0" borderId="27" xfId="0" applyFont="1" applyBorder="1" applyAlignment="1">
      <alignment/>
    </xf>
    <xf numFmtId="0" fontId="64" fillId="0" borderId="28" xfId="0" applyFont="1" applyBorder="1" applyAlignment="1">
      <alignment/>
    </xf>
    <xf numFmtId="0" fontId="64" fillId="0" borderId="29" xfId="0" applyFont="1" applyBorder="1" applyAlignment="1">
      <alignment/>
    </xf>
    <xf numFmtId="0" fontId="64" fillId="0" borderId="29" xfId="0" applyFont="1" applyBorder="1" applyAlignment="1">
      <alignment wrapText="1"/>
    </xf>
    <xf numFmtId="182" fontId="64" fillId="0" borderId="29" xfId="48" applyNumberFormat="1" applyFont="1" applyBorder="1" applyAlignment="1">
      <alignment/>
    </xf>
    <xf numFmtId="0" fontId="64" fillId="0" borderId="30" xfId="0" applyFont="1" applyBorder="1" applyAlignment="1">
      <alignment/>
    </xf>
    <xf numFmtId="0" fontId="65" fillId="33" borderId="31" xfId="0" applyFont="1" applyFill="1" applyBorder="1" applyAlignment="1">
      <alignment horizontal="left" vertical="center" wrapText="1"/>
    </xf>
    <xf numFmtId="0" fontId="65" fillId="33" borderId="0" xfId="0" applyFont="1" applyFill="1" applyBorder="1" applyAlignment="1">
      <alignment horizontal="left" vertical="center" wrapText="1"/>
    </xf>
    <xf numFmtId="3" fontId="65" fillId="33" borderId="0" xfId="0" applyNumberFormat="1" applyFont="1" applyFill="1" applyBorder="1" applyAlignment="1">
      <alignment horizontal="left" vertical="center" wrapText="1"/>
    </xf>
    <xf numFmtId="0" fontId="65" fillId="33" borderId="0" xfId="0" applyFont="1" applyFill="1" applyBorder="1" applyAlignment="1">
      <alignment horizontal="center" vertical="center" wrapText="1"/>
    </xf>
    <xf numFmtId="0" fontId="64" fillId="0" borderId="20" xfId="0" applyFont="1" applyBorder="1" applyAlignment="1">
      <alignment wrapText="1"/>
    </xf>
    <xf numFmtId="0" fontId="64" fillId="0" borderId="24" xfId="0" applyFont="1" applyBorder="1" applyAlignment="1">
      <alignment/>
    </xf>
    <xf numFmtId="0" fontId="65" fillId="33" borderId="19" xfId="0" applyFont="1" applyFill="1" applyBorder="1" applyAlignment="1">
      <alignment horizontal="left" vertical="center"/>
    </xf>
    <xf numFmtId="3" fontId="65" fillId="33" borderId="19" xfId="0" applyNumberFormat="1" applyFont="1" applyFill="1" applyBorder="1" applyAlignment="1">
      <alignment horizontal="left" vertical="center"/>
    </xf>
    <xf numFmtId="0" fontId="65" fillId="33" borderId="27" xfId="0" applyFont="1" applyFill="1" applyBorder="1" applyAlignment="1">
      <alignment horizontal="center" vertical="center"/>
    </xf>
    <xf numFmtId="0" fontId="64" fillId="0" borderId="32" xfId="0" applyFont="1" applyBorder="1" applyAlignment="1">
      <alignment/>
    </xf>
    <xf numFmtId="0" fontId="64" fillId="33" borderId="14" xfId="0" applyFont="1" applyFill="1" applyBorder="1" applyAlignment="1">
      <alignment horizontal="left" vertical="center"/>
    </xf>
    <xf numFmtId="3" fontId="64" fillId="33" borderId="14" xfId="0" applyNumberFormat="1" applyFont="1" applyFill="1" applyBorder="1" applyAlignment="1">
      <alignment horizontal="left" vertical="center"/>
    </xf>
    <xf numFmtId="0" fontId="64" fillId="33" borderId="15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left" vertical="center" wrapText="1"/>
    </xf>
    <xf numFmtId="42" fontId="62" fillId="0" borderId="10" xfId="51" applyFont="1" applyFill="1" applyBorder="1" applyAlignment="1">
      <alignment horizontal="left" vertical="center" wrapText="1"/>
    </xf>
    <xf numFmtId="42" fontId="9" fillId="0" borderId="10" xfId="51" applyFont="1" applyFill="1" applyBorder="1" applyAlignment="1">
      <alignment horizontal="right" wrapText="1" shrinkToFit="1"/>
    </xf>
    <xf numFmtId="1" fontId="2" fillId="0" borderId="10" xfId="55" applyNumberFormat="1" applyFont="1" applyFill="1" applyBorder="1" applyAlignment="1">
      <alignment horizontal="left" vertical="center" wrapText="1" shrinkToFit="1"/>
      <protection/>
    </xf>
    <xf numFmtId="0" fontId="62" fillId="0" borderId="10" xfId="0" applyFont="1" applyFill="1" applyBorder="1" applyAlignment="1" applyProtection="1">
      <alignment horizontal="left" wrapText="1"/>
      <protection locked="0"/>
    </xf>
    <xf numFmtId="0" fontId="0" fillId="0" borderId="0" xfId="0" applyAlignment="1">
      <alignment/>
    </xf>
    <xf numFmtId="0" fontId="62" fillId="0" borderId="10" xfId="0" applyFont="1" applyFill="1" applyBorder="1" applyAlignment="1">
      <alignment/>
    </xf>
    <xf numFmtId="0" fontId="62" fillId="0" borderId="10" xfId="0" applyFont="1" applyFill="1" applyBorder="1" applyAlignment="1">
      <alignment vertical="top" wrapText="1"/>
    </xf>
    <xf numFmtId="0" fontId="62" fillId="0" borderId="10" xfId="0" applyFont="1" applyFill="1" applyBorder="1" applyAlignment="1">
      <alignment vertical="center" wrapText="1"/>
    </xf>
    <xf numFmtId="0" fontId="62" fillId="0" borderId="10" xfId="0" applyFont="1" applyFill="1" applyBorder="1" applyAlignment="1">
      <alignment wrapText="1"/>
    </xf>
    <xf numFmtId="0" fontId="62" fillId="0" borderId="10" xfId="0" applyFont="1" applyFill="1" applyBorder="1" applyAlignment="1">
      <alignment/>
    </xf>
    <xf numFmtId="0" fontId="62" fillId="0" borderId="10" xfId="0" applyFont="1" applyFill="1" applyBorder="1" applyAlignment="1">
      <alignment horizontal="left" wrapText="1"/>
    </xf>
    <xf numFmtId="0" fontId="63" fillId="0" borderId="10" xfId="0" applyFont="1" applyFill="1" applyBorder="1" applyAlignment="1">
      <alignment horizontal="left" vertical="top"/>
    </xf>
    <xf numFmtId="0" fontId="62" fillId="0" borderId="10" xfId="0" applyFont="1" applyFill="1" applyBorder="1" applyAlignment="1">
      <alignment horizontal="justify" vertical="top" wrapText="1"/>
    </xf>
    <xf numFmtId="42" fontId="62" fillId="0" borderId="10" xfId="51" applyFont="1" applyFill="1" applyBorder="1" applyAlignment="1">
      <alignment horizontal="right" vertical="top" wrapText="1"/>
    </xf>
    <xf numFmtId="0" fontId="62" fillId="0" borderId="10" xfId="0" applyFont="1" applyFill="1" applyBorder="1" applyAlignment="1">
      <alignment horizontal="left" vertical="top" wrapText="1"/>
    </xf>
    <xf numFmtId="0" fontId="62" fillId="0" borderId="10" xfId="0" applyFont="1" applyFill="1" applyBorder="1" applyAlignment="1">
      <alignment horizontal="left" vertical="top"/>
    </xf>
    <xf numFmtId="0" fontId="62" fillId="0" borderId="10" xfId="0" applyFont="1" applyFill="1" applyBorder="1" applyAlignment="1">
      <alignment horizontal="justify" vertical="top"/>
    </xf>
    <xf numFmtId="42" fontId="62" fillId="0" borderId="10" xfId="51" applyFont="1" applyFill="1" applyBorder="1" applyAlignment="1">
      <alignment horizontal="left" vertical="top"/>
    </xf>
    <xf numFmtId="42" fontId="62" fillId="0" borderId="10" xfId="51" applyFont="1" applyFill="1" applyBorder="1" applyAlignment="1">
      <alignment horizontal="right" vertical="top"/>
    </xf>
    <xf numFmtId="3" fontId="62" fillId="0" borderId="10" xfId="51" applyNumberFormat="1" applyFont="1" applyFill="1" applyBorder="1" applyAlignment="1">
      <alignment horizontal="right" vertical="top"/>
    </xf>
    <xf numFmtId="42" fontId="62" fillId="0" borderId="10" xfId="51" applyFont="1" applyFill="1" applyBorder="1" applyAlignment="1">
      <alignment horizontal="right"/>
    </xf>
    <xf numFmtId="42" fontId="62" fillId="0" borderId="10" xfId="51" applyFont="1" applyFill="1" applyBorder="1" applyAlignment="1">
      <alignment horizontal="right" vertical="center"/>
    </xf>
    <xf numFmtId="0" fontId="62" fillId="0" borderId="10" xfId="0" applyFont="1" applyFill="1" applyBorder="1" applyAlignment="1" applyProtection="1">
      <alignment horizontal="left" vertical="center" wrapText="1"/>
      <protection locked="0"/>
    </xf>
    <xf numFmtId="0" fontId="62" fillId="0" borderId="10" xfId="0" applyFont="1" applyBorder="1" applyAlignment="1">
      <alignment wrapText="1"/>
    </xf>
    <xf numFmtId="0" fontId="63" fillId="0" borderId="10" xfId="0" applyFont="1" applyFill="1" applyBorder="1" applyAlignment="1">
      <alignment horizontal="justify" vertical="top" wrapText="1"/>
    </xf>
    <xf numFmtId="0" fontId="62" fillId="0" borderId="10" xfId="0" applyFont="1" applyBorder="1" applyAlignment="1">
      <alignment/>
    </xf>
    <xf numFmtId="0" fontId="65" fillId="33" borderId="20" xfId="0" applyFont="1" applyFill="1" applyBorder="1" applyAlignment="1">
      <alignment horizontal="left" vertical="center" wrapText="1"/>
    </xf>
    <xf numFmtId="3" fontId="65" fillId="33" borderId="20" xfId="0" applyNumberFormat="1" applyFont="1" applyFill="1" applyBorder="1" applyAlignment="1">
      <alignment horizontal="left" vertical="center" wrapText="1"/>
    </xf>
    <xf numFmtId="0" fontId="65" fillId="33" borderId="20" xfId="0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wrapText="1"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2" fontId="64" fillId="0" borderId="10" xfId="48" applyNumberFormat="1" applyFont="1" applyBorder="1" applyAlignment="1">
      <alignment wrapText="1"/>
    </xf>
    <xf numFmtId="178" fontId="2" fillId="0" borderId="10" xfId="51" applyNumberFormat="1" applyFont="1" applyFill="1" applyBorder="1" applyAlignment="1">
      <alignment horizontal="right" wrapText="1" shrinkToFit="1"/>
    </xf>
    <xf numFmtId="0" fontId="0" fillId="0" borderId="10" xfId="0" applyBorder="1" applyAlignment="1">
      <alignment horizontal="center" wrapText="1"/>
    </xf>
    <xf numFmtId="42" fontId="63" fillId="0" borderId="10" xfId="51" applyFont="1" applyFill="1" applyBorder="1" applyAlignment="1">
      <alignment horizontal="left" vertical="center" wrapText="1"/>
    </xf>
    <xf numFmtId="182" fontId="62" fillId="0" borderId="10" xfId="48" applyNumberFormat="1" applyFont="1" applyBorder="1" applyAlignment="1">
      <alignment/>
    </xf>
    <xf numFmtId="182" fontId="62" fillId="0" borderId="10" xfId="48" applyNumberFormat="1" applyFont="1" applyBorder="1" applyAlignment="1">
      <alignment wrapText="1"/>
    </xf>
    <xf numFmtId="0" fontId="62" fillId="0" borderId="16" xfId="0" applyFont="1" applyFill="1" applyBorder="1" applyAlignment="1">
      <alignment horizontal="right" vertical="top" wrapText="1"/>
    </xf>
    <xf numFmtId="3" fontId="62" fillId="0" borderId="10" xfId="0" applyNumberFormat="1" applyFont="1" applyFill="1" applyBorder="1" applyAlignment="1">
      <alignment horizontal="left" vertical="center" wrapText="1"/>
    </xf>
    <xf numFmtId="3" fontId="62" fillId="0" borderId="10" xfId="0" applyNumberFormat="1" applyFont="1" applyFill="1" applyBorder="1" applyAlignment="1">
      <alignment horizontal="center" vertical="center" wrapText="1"/>
    </xf>
    <xf numFmtId="1" fontId="2" fillId="0" borderId="13" xfId="55" applyNumberFormat="1" applyFont="1" applyFill="1" applyBorder="1" applyAlignment="1">
      <alignment horizontal="center" vertical="center" wrapText="1" shrinkToFit="1"/>
      <protection/>
    </xf>
    <xf numFmtId="1" fontId="2" fillId="0" borderId="15" xfId="55" applyNumberFormat="1" applyFont="1" applyFill="1" applyBorder="1" applyAlignment="1">
      <alignment horizontal="center" vertical="center" wrapText="1" shrinkToFit="1"/>
      <protection/>
    </xf>
    <xf numFmtId="0" fontId="0" fillId="0" borderId="0" xfId="0" applyAlignment="1">
      <alignment wrapText="1"/>
    </xf>
    <xf numFmtId="3" fontId="62" fillId="0" borderId="10" xfId="55" applyNumberFormat="1" applyFont="1" applyFill="1" applyBorder="1" applyAlignment="1">
      <alignment horizontal="center" vertical="center" wrapText="1"/>
      <protection/>
    </xf>
    <xf numFmtId="0" fontId="62" fillId="0" borderId="10" xfId="55" applyFont="1" applyFill="1" applyBorder="1" applyAlignment="1">
      <alignment horizontal="justify" vertical="center" wrapText="1"/>
      <protection/>
    </xf>
    <xf numFmtId="0" fontId="62" fillId="0" borderId="10" xfId="55" applyFont="1" applyFill="1" applyBorder="1" applyAlignment="1">
      <alignment horizontal="center" vertical="center" wrapText="1"/>
      <protection/>
    </xf>
    <xf numFmtId="0" fontId="63" fillId="0" borderId="24" xfId="0" applyFont="1" applyBorder="1" applyAlignment="1">
      <alignment wrapText="1"/>
    </xf>
    <xf numFmtId="0" fontId="63" fillId="0" borderId="19" xfId="0" applyFont="1" applyBorder="1" applyAlignment="1">
      <alignment wrapText="1"/>
    </xf>
    <xf numFmtId="42" fontId="63" fillId="0" borderId="19" xfId="0" applyNumberFormat="1" applyFont="1" applyBorder="1" applyAlignment="1">
      <alignment wrapText="1"/>
    </xf>
    <xf numFmtId="0" fontId="63" fillId="0" borderId="27" xfId="0" applyFont="1" applyBorder="1" applyAlignment="1">
      <alignment wrapText="1"/>
    </xf>
    <xf numFmtId="0" fontId="10" fillId="0" borderId="10" xfId="55" applyNumberFormat="1" applyFont="1" applyFill="1" applyBorder="1" applyAlignment="1">
      <alignment horizontal="left" wrapText="1" shrinkToFit="1"/>
      <protection/>
    </xf>
    <xf numFmtId="1" fontId="10" fillId="0" borderId="10" xfId="55" applyNumberFormat="1" applyFont="1" applyFill="1" applyBorder="1" applyAlignment="1">
      <alignment horizontal="center" vertical="center" wrapText="1" shrinkToFit="1"/>
      <protection/>
    </xf>
    <xf numFmtId="8" fontId="10" fillId="0" borderId="10" xfId="51" applyNumberFormat="1" applyFont="1" applyFill="1" applyBorder="1" applyAlignment="1">
      <alignment horizontal="right" wrapText="1" shrinkToFit="1"/>
    </xf>
    <xf numFmtId="0" fontId="66" fillId="0" borderId="10" xfId="0" applyFont="1" applyFill="1" applyBorder="1" applyAlignment="1">
      <alignment wrapText="1"/>
    </xf>
    <xf numFmtId="0" fontId="11" fillId="0" borderId="10" xfId="55" applyNumberFormat="1" applyFont="1" applyFill="1" applyBorder="1" applyAlignment="1">
      <alignment horizontal="left" wrapText="1" shrinkToFit="1"/>
      <protection/>
    </xf>
    <xf numFmtId="8" fontId="11" fillId="0" borderId="10" xfId="51" applyNumberFormat="1" applyFont="1" applyFill="1" applyBorder="1" applyAlignment="1">
      <alignment horizontal="right" wrapText="1" shrinkToFit="1"/>
    </xf>
    <xf numFmtId="0" fontId="66" fillId="0" borderId="10" xfId="0" applyFont="1" applyFill="1" applyBorder="1" applyAlignment="1">
      <alignment horizontal="justify" vertical="top" wrapText="1"/>
    </xf>
    <xf numFmtId="0" fontId="67" fillId="0" borderId="10" xfId="0" applyFont="1" applyFill="1" applyBorder="1" applyAlignment="1">
      <alignment horizontal="justify" vertical="top" wrapText="1"/>
    </xf>
    <xf numFmtId="0" fontId="66" fillId="0" borderId="0" xfId="0" applyFont="1" applyFill="1" applyBorder="1" applyAlignment="1">
      <alignment wrapText="1"/>
    </xf>
    <xf numFmtId="0" fontId="66" fillId="0" borderId="0" xfId="0" applyFont="1" applyFill="1" applyBorder="1" applyAlignment="1">
      <alignment horizontal="center" vertical="center" wrapText="1"/>
    </xf>
    <xf numFmtId="0" fontId="11" fillId="0" borderId="0" xfId="55" applyNumberFormat="1" applyFont="1" applyFill="1" applyBorder="1" applyAlignment="1">
      <alignment horizontal="left" wrapText="1" shrinkToFit="1"/>
      <protection/>
    </xf>
    <xf numFmtId="0" fontId="67" fillId="0" borderId="20" xfId="0" applyFont="1" applyBorder="1" applyAlignment="1">
      <alignment horizontal="center" vertical="center" wrapText="1"/>
    </xf>
    <xf numFmtId="0" fontId="67" fillId="0" borderId="33" xfId="0" applyFont="1" applyBorder="1" applyAlignment="1">
      <alignment horizontal="center" vertical="center" wrapText="1"/>
    </xf>
    <xf numFmtId="0" fontId="66" fillId="0" borderId="34" xfId="0" applyFont="1" applyFill="1" applyBorder="1" applyAlignment="1">
      <alignment horizontal="justify" vertical="top" wrapText="1"/>
    </xf>
    <xf numFmtId="0" fontId="66" fillId="0" borderId="10" xfId="0" applyFont="1" applyBorder="1" applyAlignment="1">
      <alignment wrapText="1"/>
    </xf>
    <xf numFmtId="0" fontId="66" fillId="0" borderId="10" xfId="0" applyFont="1" applyBorder="1" applyAlignment="1">
      <alignment horizontal="center" wrapText="1"/>
    </xf>
    <xf numFmtId="0" fontId="66" fillId="0" borderId="0" xfId="0" applyFont="1" applyBorder="1" applyAlignment="1">
      <alignment wrapText="1"/>
    </xf>
    <xf numFmtId="0" fontId="66" fillId="0" borderId="35" xfId="0" applyFont="1" applyFill="1" applyBorder="1" applyAlignment="1">
      <alignment horizontal="justify" vertical="top" wrapText="1"/>
    </xf>
    <xf numFmtId="0" fontId="66" fillId="0" borderId="36" xfId="0" applyFont="1" applyFill="1" applyBorder="1" applyAlignment="1">
      <alignment horizontal="justify" vertical="top" wrapText="1"/>
    </xf>
    <xf numFmtId="0" fontId="66" fillId="0" borderId="37" xfId="0" applyFont="1" applyFill="1" applyBorder="1" applyAlignment="1">
      <alignment horizontal="justify" vertical="top" wrapText="1"/>
    </xf>
    <xf numFmtId="0" fontId="66" fillId="0" borderId="35" xfId="0" applyFont="1" applyFill="1" applyBorder="1" applyAlignment="1">
      <alignment horizontal="center" vertical="center" wrapText="1"/>
    </xf>
    <xf numFmtId="0" fontId="66" fillId="0" borderId="36" xfId="0" applyFont="1" applyFill="1" applyBorder="1" applyAlignment="1">
      <alignment horizontal="center" vertical="center" wrapText="1"/>
    </xf>
    <xf numFmtId="0" fontId="66" fillId="0" borderId="36" xfId="0" applyFont="1" applyBorder="1" applyAlignment="1">
      <alignment wrapText="1"/>
    </xf>
    <xf numFmtId="0" fontId="66" fillId="0" borderId="14" xfId="0" applyFont="1" applyBorder="1" applyAlignment="1">
      <alignment wrapText="1"/>
    </xf>
    <xf numFmtId="0" fontId="66" fillId="0" borderId="14" xfId="0" applyFont="1" applyFill="1" applyBorder="1" applyAlignment="1">
      <alignment horizontal="center" vertical="center" wrapText="1"/>
    </xf>
    <xf numFmtId="0" fontId="67" fillId="0" borderId="19" xfId="0" applyFont="1" applyBorder="1" applyAlignment="1">
      <alignment horizontal="center" wrapText="1"/>
    </xf>
    <xf numFmtId="0" fontId="66" fillId="0" borderId="14" xfId="0" applyFont="1" applyFill="1" applyBorder="1" applyAlignment="1">
      <alignment horizontal="justify" vertical="top" wrapText="1"/>
    </xf>
    <xf numFmtId="42" fontId="10" fillId="0" borderId="10" xfId="51" applyFont="1" applyFill="1" applyBorder="1" applyAlignment="1">
      <alignment wrapText="1" shrinkToFit="1"/>
    </xf>
    <xf numFmtId="42" fontId="10" fillId="0" borderId="10" xfId="51" applyFont="1" applyFill="1" applyBorder="1" applyAlignment="1">
      <alignment horizontal="right" wrapText="1" shrinkToFit="1"/>
    </xf>
    <xf numFmtId="0" fontId="66" fillId="0" borderId="10" xfId="0" applyFont="1" applyFill="1" applyBorder="1" applyAlignment="1" applyProtection="1">
      <alignment horizontal="center" vertical="center" wrapText="1"/>
      <protection locked="0"/>
    </xf>
    <xf numFmtId="1" fontId="10" fillId="0" borderId="13" xfId="55" applyNumberFormat="1" applyFont="1" applyFill="1" applyBorder="1" applyAlignment="1">
      <alignment horizontal="center" vertical="center" wrapText="1" shrinkToFit="1"/>
      <protection/>
    </xf>
    <xf numFmtId="42" fontId="10" fillId="0" borderId="10" xfId="51" applyFont="1" applyFill="1" applyBorder="1" applyAlignment="1">
      <alignment horizontal="left" wrapText="1" shrinkToFit="1"/>
    </xf>
    <xf numFmtId="1" fontId="11" fillId="0" borderId="10" xfId="55" applyNumberFormat="1" applyFont="1" applyFill="1" applyBorder="1" applyAlignment="1">
      <alignment horizontal="center" vertical="center" wrapText="1" shrinkToFit="1"/>
      <protection/>
    </xf>
    <xf numFmtId="42" fontId="11" fillId="0" borderId="10" xfId="51" applyFont="1" applyFill="1" applyBorder="1" applyAlignment="1">
      <alignment horizontal="left" wrapText="1" shrinkToFit="1"/>
    </xf>
    <xf numFmtId="42" fontId="11" fillId="0" borderId="10" xfId="51" applyFont="1" applyFill="1" applyBorder="1" applyAlignment="1">
      <alignment horizontal="right" wrapText="1" shrinkToFit="1"/>
    </xf>
    <xf numFmtId="0" fontId="67" fillId="0" borderId="10" xfId="0" applyFont="1" applyFill="1" applyBorder="1" applyAlignment="1" applyProtection="1">
      <alignment horizontal="center" vertical="center" wrapText="1"/>
      <protection locked="0"/>
    </xf>
    <xf numFmtId="1" fontId="11" fillId="0" borderId="13" xfId="55" applyNumberFormat="1" applyFont="1" applyFill="1" applyBorder="1" applyAlignment="1">
      <alignment horizontal="center" vertical="center" wrapText="1" shrinkToFit="1"/>
      <protection/>
    </xf>
    <xf numFmtId="1" fontId="10" fillId="0" borderId="36" xfId="55" applyNumberFormat="1" applyFont="1" applyFill="1" applyBorder="1" applyAlignment="1">
      <alignment horizontal="center" vertical="center" wrapText="1" shrinkToFit="1"/>
      <protection/>
    </xf>
    <xf numFmtId="0" fontId="10" fillId="0" borderId="36" xfId="55" applyNumberFormat="1" applyFont="1" applyFill="1" applyBorder="1" applyAlignment="1">
      <alignment horizontal="left" wrapText="1" shrinkToFit="1"/>
      <protection/>
    </xf>
    <xf numFmtId="42" fontId="10" fillId="0" borderId="36" xfId="51" applyFont="1" applyFill="1" applyBorder="1" applyAlignment="1">
      <alignment horizontal="left" wrapText="1" shrinkToFit="1"/>
    </xf>
    <xf numFmtId="42" fontId="10" fillId="0" borderId="36" xfId="51" applyFont="1" applyFill="1" applyBorder="1" applyAlignment="1">
      <alignment horizontal="right" wrapText="1" shrinkToFit="1"/>
    </xf>
    <xf numFmtId="0" fontId="66" fillId="0" borderId="36" xfId="0" applyFont="1" applyFill="1" applyBorder="1" applyAlignment="1" applyProtection="1">
      <alignment horizontal="center" vertical="center" wrapText="1"/>
      <protection locked="0"/>
    </xf>
    <xf numFmtId="1" fontId="10" fillId="0" borderId="38" xfId="55" applyNumberFormat="1" applyFont="1" applyFill="1" applyBorder="1" applyAlignment="1">
      <alignment horizontal="center" vertical="center" wrapText="1" shrinkToFit="1"/>
      <protection/>
    </xf>
    <xf numFmtId="1" fontId="10" fillId="0" borderId="10" xfId="55" applyNumberFormat="1" applyFont="1" applyFill="1" applyBorder="1" applyAlignment="1">
      <alignment horizontal="left" vertical="center" wrapText="1" shrinkToFit="1"/>
      <protection/>
    </xf>
    <xf numFmtId="43" fontId="11" fillId="0" borderId="10" xfId="48" applyFont="1" applyFill="1" applyBorder="1" applyAlignment="1">
      <alignment horizontal="right" wrapText="1" shrinkToFit="1"/>
    </xf>
    <xf numFmtId="0" fontId="66" fillId="0" borderId="10" xfId="0" applyFont="1" applyFill="1" applyBorder="1" applyAlignment="1" applyProtection="1">
      <alignment horizontal="left" wrapText="1"/>
      <protection locked="0"/>
    </xf>
    <xf numFmtId="3" fontId="10" fillId="0" borderId="10" xfId="51" applyNumberFormat="1" applyFont="1" applyFill="1" applyBorder="1" applyAlignment="1">
      <alignment horizontal="right" wrapText="1" shrinkToFit="1"/>
    </xf>
    <xf numFmtId="187" fontId="10" fillId="0" borderId="10" xfId="48" applyNumberFormat="1" applyFont="1" applyFill="1" applyBorder="1" applyAlignment="1">
      <alignment horizontal="right" wrapText="1" shrinkToFit="1"/>
    </xf>
    <xf numFmtId="3" fontId="10" fillId="0" borderId="10" xfId="48" applyNumberFormat="1" applyFont="1" applyFill="1" applyBorder="1" applyAlignment="1">
      <alignment horizontal="right" wrapText="1" shrinkToFit="1"/>
    </xf>
    <xf numFmtId="49" fontId="10" fillId="0" borderId="10" xfId="48" applyNumberFormat="1" applyFont="1" applyFill="1" applyBorder="1" applyAlignment="1">
      <alignment horizontal="right" wrapText="1" shrinkToFit="1"/>
    </xf>
    <xf numFmtId="6" fontId="10" fillId="0" borderId="10" xfId="48" applyNumberFormat="1" applyFont="1" applyFill="1" applyBorder="1" applyAlignment="1">
      <alignment horizontal="right" wrapText="1" shrinkToFit="1"/>
    </xf>
    <xf numFmtId="37" fontId="10" fillId="0" borderId="10" xfId="51" applyNumberFormat="1" applyFont="1" applyFill="1" applyBorder="1" applyAlignment="1">
      <alignment horizontal="right" wrapText="1" shrinkToFit="1"/>
    </xf>
    <xf numFmtId="0" fontId="67" fillId="0" borderId="10" xfId="0" applyFont="1" applyFill="1" applyBorder="1" applyAlignment="1" applyProtection="1">
      <alignment horizontal="left" wrapText="1"/>
      <protection locked="0"/>
    </xf>
    <xf numFmtId="1" fontId="10" fillId="0" borderId="10" xfId="55" applyNumberFormat="1" applyFont="1" applyFill="1" applyBorder="1" applyAlignment="1">
      <alignment horizontal="center" wrapText="1" shrinkToFit="1"/>
      <protection/>
    </xf>
    <xf numFmtId="42" fontId="66" fillId="0" borderId="10" xfId="51" applyFont="1" applyFill="1" applyBorder="1" applyAlignment="1">
      <alignment horizontal="left" vertical="center" wrapText="1"/>
    </xf>
    <xf numFmtId="0" fontId="66" fillId="0" borderId="10" xfId="0" applyFont="1" applyFill="1" applyBorder="1" applyAlignment="1" applyProtection="1">
      <alignment horizontal="center" wrapText="1"/>
      <protection locked="0"/>
    </xf>
    <xf numFmtId="0" fontId="66" fillId="0" borderId="0" xfId="0" applyFont="1" applyAlignment="1">
      <alignment wrapText="1"/>
    </xf>
    <xf numFmtId="0" fontId="66" fillId="0" borderId="34" xfId="0" applyFont="1" applyFill="1" applyBorder="1" applyAlignment="1">
      <alignment horizontal="center" vertical="center" wrapText="1"/>
    </xf>
    <xf numFmtId="42" fontId="66" fillId="0" borderId="34" xfId="51" applyFont="1" applyFill="1" applyBorder="1" applyAlignment="1">
      <alignment horizontal="left" vertical="center" wrapText="1"/>
    </xf>
    <xf numFmtId="0" fontId="66" fillId="0" borderId="34" xfId="0" applyFont="1" applyFill="1" applyBorder="1" applyAlignment="1">
      <alignment horizontal="center" wrapText="1"/>
    </xf>
    <xf numFmtId="0" fontId="66" fillId="0" borderId="39" xfId="0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3" fontId="66" fillId="0" borderId="10" xfId="0" applyNumberFormat="1" applyFont="1" applyBorder="1" applyAlignment="1">
      <alignment wrapText="1"/>
    </xf>
    <xf numFmtId="6" fontId="66" fillId="0" borderId="10" xfId="0" applyNumberFormat="1" applyFont="1" applyBorder="1" applyAlignment="1">
      <alignment wrapText="1"/>
    </xf>
    <xf numFmtId="0" fontId="66" fillId="0" borderId="0" xfId="0" applyFont="1" applyAlignment="1">
      <alignment horizontal="center" vertical="center" wrapText="1"/>
    </xf>
    <xf numFmtId="0" fontId="67" fillId="0" borderId="0" xfId="0" applyFont="1" applyAlignment="1">
      <alignment wrapText="1"/>
    </xf>
    <xf numFmtId="0" fontId="66" fillId="0" borderId="0" xfId="0" applyFont="1" applyAlignment="1">
      <alignment vertical="center" wrapText="1"/>
    </xf>
    <xf numFmtId="42" fontId="66" fillId="0" borderId="35" xfId="51" applyFont="1" applyFill="1" applyBorder="1" applyAlignment="1">
      <alignment horizontal="left" vertical="center" wrapText="1"/>
    </xf>
    <xf numFmtId="0" fontId="66" fillId="0" borderId="35" xfId="0" applyFont="1" applyFill="1" applyBorder="1" applyAlignment="1">
      <alignment horizontal="center" vertical="top" wrapText="1"/>
    </xf>
    <xf numFmtId="0" fontId="66" fillId="0" borderId="40" xfId="0" applyFont="1" applyFill="1" applyBorder="1" applyAlignment="1">
      <alignment horizontal="center" vertical="center" wrapText="1"/>
    </xf>
    <xf numFmtId="0" fontId="66" fillId="0" borderId="41" xfId="0" applyFont="1" applyFill="1" applyBorder="1" applyAlignment="1">
      <alignment wrapText="1"/>
    </xf>
    <xf numFmtId="42" fontId="66" fillId="0" borderId="36" xfId="51" applyFont="1" applyFill="1" applyBorder="1" applyAlignment="1">
      <alignment horizontal="left" vertical="center" wrapText="1"/>
    </xf>
    <xf numFmtId="0" fontId="66" fillId="0" borderId="38" xfId="0" applyFont="1" applyFill="1" applyBorder="1" applyAlignment="1">
      <alignment horizontal="center" vertical="center" wrapText="1"/>
    </xf>
    <xf numFmtId="0" fontId="66" fillId="0" borderId="23" xfId="0" applyFont="1" applyFill="1" applyBorder="1" applyAlignment="1">
      <alignment wrapText="1"/>
    </xf>
    <xf numFmtId="6" fontId="66" fillId="0" borderId="10" xfId="51" applyNumberFormat="1" applyFont="1" applyFill="1" applyBorder="1" applyAlignment="1">
      <alignment horizontal="right" vertical="center" wrapText="1"/>
    </xf>
    <xf numFmtId="0" fontId="66" fillId="0" borderId="36" xfId="0" applyFont="1" applyFill="1" applyBorder="1" applyAlignment="1">
      <alignment wrapText="1"/>
    </xf>
    <xf numFmtId="0" fontId="66" fillId="0" borderId="37" xfId="0" applyFont="1" applyFill="1" applyBorder="1" applyAlignment="1">
      <alignment horizontal="center" vertical="center" wrapText="1"/>
    </xf>
    <xf numFmtId="6" fontId="66" fillId="0" borderId="37" xfId="51" applyNumberFormat="1" applyFont="1" applyFill="1" applyBorder="1" applyAlignment="1">
      <alignment horizontal="right" vertical="center" wrapText="1"/>
    </xf>
    <xf numFmtId="49" fontId="66" fillId="0" borderId="37" xfId="51" applyNumberFormat="1" applyFont="1" applyFill="1" applyBorder="1" applyAlignment="1">
      <alignment horizontal="center" vertical="center" wrapText="1"/>
    </xf>
    <xf numFmtId="49" fontId="66" fillId="0" borderId="37" xfId="0" applyNumberFormat="1" applyFont="1" applyFill="1" applyBorder="1" applyAlignment="1">
      <alignment horizontal="center" vertical="center" wrapText="1"/>
    </xf>
    <xf numFmtId="0" fontId="66" fillId="0" borderId="42" xfId="0" applyFont="1" applyFill="1" applyBorder="1" applyAlignment="1">
      <alignment horizontal="center" vertical="center" wrapText="1"/>
    </xf>
    <xf numFmtId="49" fontId="66" fillId="0" borderId="10" xfId="51" applyNumberFormat="1" applyFont="1" applyFill="1" applyBorder="1" applyAlignment="1">
      <alignment horizontal="center" vertical="center" wrapText="1"/>
    </xf>
    <xf numFmtId="49" fontId="66" fillId="0" borderId="10" xfId="0" applyNumberFormat="1" applyFont="1" applyFill="1" applyBorder="1" applyAlignment="1">
      <alignment horizontal="center" vertical="center" wrapText="1"/>
    </xf>
    <xf numFmtId="49" fontId="66" fillId="0" borderId="0" xfId="0" applyNumberFormat="1" applyFont="1" applyAlignment="1">
      <alignment horizontal="center" wrapText="1"/>
    </xf>
    <xf numFmtId="49" fontId="66" fillId="0" borderId="0" xfId="0" applyNumberFormat="1" applyFont="1" applyAlignment="1">
      <alignment horizontal="center" vertical="center" wrapText="1"/>
    </xf>
    <xf numFmtId="0" fontId="66" fillId="0" borderId="19" xfId="0" applyFont="1" applyBorder="1" applyAlignment="1">
      <alignment wrapText="1"/>
    </xf>
    <xf numFmtId="0" fontId="66" fillId="0" borderId="19" xfId="0" applyFont="1" applyFill="1" applyBorder="1" applyAlignment="1">
      <alignment horizontal="center" vertical="center" wrapText="1"/>
    </xf>
    <xf numFmtId="182" fontId="66" fillId="0" borderId="10" xfId="48" applyNumberFormat="1" applyFont="1" applyBorder="1" applyAlignment="1">
      <alignment wrapText="1"/>
    </xf>
    <xf numFmtId="0" fontId="66" fillId="0" borderId="10" xfId="0" applyFont="1" applyBorder="1" applyAlignment="1">
      <alignment vertical="center" wrapText="1"/>
    </xf>
    <xf numFmtId="0" fontId="66" fillId="0" borderId="10" xfId="0" applyFont="1" applyFill="1" applyBorder="1" applyAlignment="1">
      <alignment horizontal="left" vertical="top" wrapText="1"/>
    </xf>
    <xf numFmtId="0" fontId="66" fillId="0" borderId="10" xfId="0" applyFont="1" applyFill="1" applyBorder="1" applyAlignment="1">
      <alignment horizontal="justify" vertical="center" wrapText="1"/>
    </xf>
    <xf numFmtId="0" fontId="66" fillId="0" borderId="10" xfId="0" applyFont="1" applyFill="1" applyBorder="1" applyAlignment="1">
      <alignment horizontal="right" vertical="top" wrapText="1"/>
    </xf>
    <xf numFmtId="0" fontId="66" fillId="0" borderId="10" xfId="0" applyFont="1" applyFill="1" applyBorder="1" applyAlignment="1">
      <alignment horizontal="center" vertical="top" wrapText="1"/>
    </xf>
    <xf numFmtId="42" fontId="66" fillId="0" borderId="10" xfId="51" applyFont="1" applyFill="1" applyBorder="1" applyAlignment="1">
      <alignment horizontal="right" vertical="center" wrapText="1"/>
    </xf>
    <xf numFmtId="0" fontId="66" fillId="0" borderId="10" xfId="0" applyFont="1" applyFill="1" applyBorder="1" applyAlignment="1">
      <alignment horizontal="center" wrapText="1"/>
    </xf>
    <xf numFmtId="0" fontId="66" fillId="0" borderId="0" xfId="0" applyFont="1" applyFill="1" applyBorder="1" applyAlignment="1">
      <alignment horizontal="left" vertical="top" wrapText="1"/>
    </xf>
    <xf numFmtId="42" fontId="66" fillId="0" borderId="0" xfId="51" applyFont="1" applyFill="1" applyBorder="1" applyAlignment="1">
      <alignment horizontal="left" vertical="center" wrapText="1"/>
    </xf>
    <xf numFmtId="0" fontId="66" fillId="0" borderId="0" xfId="0" applyFont="1" applyFill="1" applyBorder="1" applyAlignment="1">
      <alignment horizontal="justify" vertical="center" wrapText="1"/>
    </xf>
    <xf numFmtId="0" fontId="66" fillId="0" borderId="0" xfId="0" applyFont="1" applyFill="1" applyBorder="1" applyAlignment="1">
      <alignment horizontal="right" vertical="top" wrapText="1"/>
    </xf>
    <xf numFmtId="0" fontId="66" fillId="0" borderId="24" xfId="0" applyFont="1" applyFill="1" applyBorder="1" applyAlignment="1">
      <alignment wrapText="1"/>
    </xf>
    <xf numFmtId="0" fontId="66" fillId="0" borderId="13" xfId="0" applyFont="1" applyFill="1" applyBorder="1" applyAlignment="1">
      <alignment horizontal="center" vertical="center" wrapText="1"/>
    </xf>
    <xf numFmtId="0" fontId="66" fillId="0" borderId="22" xfId="0" applyFont="1" applyFill="1" applyBorder="1" applyAlignment="1">
      <alignment wrapText="1"/>
    </xf>
    <xf numFmtId="42" fontId="66" fillId="0" borderId="36" xfId="51" applyFont="1" applyFill="1" applyBorder="1" applyAlignment="1">
      <alignment horizontal="right" vertical="center" wrapText="1"/>
    </xf>
    <xf numFmtId="0" fontId="66" fillId="0" borderId="14" xfId="0" applyFont="1" applyFill="1" applyBorder="1" applyAlignment="1">
      <alignment wrapText="1"/>
    </xf>
    <xf numFmtId="6" fontId="66" fillId="0" borderId="14" xfId="51" applyNumberFormat="1" applyFont="1" applyFill="1" applyBorder="1" applyAlignment="1">
      <alignment horizontal="right" vertical="center" wrapText="1"/>
    </xf>
    <xf numFmtId="0" fontId="66" fillId="0" borderId="43" xfId="0" applyFont="1" applyFill="1" applyBorder="1" applyAlignment="1">
      <alignment horizontal="center" vertical="center" wrapText="1"/>
    </xf>
    <xf numFmtId="0" fontId="66" fillId="0" borderId="35" xfId="0" applyFont="1" applyFill="1" applyBorder="1" applyAlignment="1">
      <alignment horizontal="justify" vertical="center" wrapText="1"/>
    </xf>
    <xf numFmtId="0" fontId="66" fillId="0" borderId="32" xfId="0" applyFont="1" applyFill="1" applyBorder="1" applyAlignment="1">
      <alignment wrapText="1"/>
    </xf>
    <xf numFmtId="42" fontId="66" fillId="0" borderId="14" xfId="51" applyFont="1" applyFill="1" applyBorder="1" applyAlignment="1">
      <alignment horizontal="left" vertical="center" wrapText="1"/>
    </xf>
    <xf numFmtId="0" fontId="66" fillId="0" borderId="14" xfId="0" applyFont="1" applyFill="1" applyBorder="1" applyAlignment="1">
      <alignment horizontal="justify" vertical="center" wrapText="1"/>
    </xf>
    <xf numFmtId="0" fontId="66" fillId="0" borderId="15" xfId="0" applyFont="1" applyFill="1" applyBorder="1" applyAlignment="1">
      <alignment horizontal="center" vertical="center" wrapText="1"/>
    </xf>
    <xf numFmtId="0" fontId="62" fillId="0" borderId="0" xfId="0" applyFont="1" applyAlignment="1">
      <alignment wrapText="1"/>
    </xf>
    <xf numFmtId="0" fontId="67" fillId="0" borderId="0" xfId="0" applyFont="1" applyFill="1" applyBorder="1" applyAlignment="1">
      <alignment horizontal="justify" vertical="top" wrapText="1"/>
    </xf>
    <xf numFmtId="3" fontId="65" fillId="33" borderId="33" xfId="0" applyNumberFormat="1" applyFont="1" applyFill="1" applyBorder="1" applyAlignment="1">
      <alignment horizontal="left" vertical="center" wrapText="1"/>
    </xf>
    <xf numFmtId="0" fontId="65" fillId="0" borderId="0" xfId="0" applyFont="1" applyAlignment="1">
      <alignment/>
    </xf>
    <xf numFmtId="3" fontId="62" fillId="0" borderId="0" xfId="55" applyNumberFormat="1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center" vertical="center" wrapText="1"/>
    </xf>
    <xf numFmtId="0" fontId="62" fillId="0" borderId="0" xfId="55" applyFont="1" applyFill="1" applyBorder="1" applyAlignment="1">
      <alignment horizontal="justify" vertical="center" wrapText="1"/>
      <protection/>
    </xf>
    <xf numFmtId="0" fontId="62" fillId="0" borderId="0" xfId="55" applyFont="1" applyFill="1" applyBorder="1" applyAlignment="1">
      <alignment horizontal="center" vertical="center" wrapText="1"/>
      <protection/>
    </xf>
    <xf numFmtId="0" fontId="65" fillId="33" borderId="33" xfId="0" applyFont="1" applyFill="1" applyBorder="1" applyAlignment="1">
      <alignment horizontal="left" vertical="center" wrapText="1"/>
    </xf>
    <xf numFmtId="0" fontId="65" fillId="33" borderId="3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64" fillId="0" borderId="36" xfId="0" applyFont="1" applyBorder="1" applyAlignment="1">
      <alignment/>
    </xf>
    <xf numFmtId="3" fontId="64" fillId="0" borderId="36" xfId="55" applyNumberFormat="1" applyFont="1" applyFill="1" applyBorder="1" applyAlignment="1">
      <alignment horizontal="center" vertical="center" wrapText="1"/>
      <protection/>
    </xf>
    <xf numFmtId="0" fontId="0" fillId="0" borderId="36" xfId="0" applyFont="1" applyFill="1" applyBorder="1" applyAlignment="1">
      <alignment horizontal="center" vertical="center" wrapText="1"/>
    </xf>
    <xf numFmtId="0" fontId="64" fillId="0" borderId="36" xfId="55" applyFont="1" applyFill="1" applyBorder="1" applyAlignment="1">
      <alignment horizontal="justify" vertical="center" wrapText="1"/>
      <protection/>
    </xf>
    <xf numFmtId="0" fontId="64" fillId="0" borderId="36" xfId="55" applyFont="1" applyFill="1" applyBorder="1" applyAlignment="1">
      <alignment horizontal="center" vertical="center" wrapText="1"/>
      <protection/>
    </xf>
    <xf numFmtId="0" fontId="0" fillId="0" borderId="38" xfId="0" applyFont="1" applyFill="1" applyBorder="1" applyAlignment="1">
      <alignment horizontal="center" vertical="center" wrapText="1"/>
    </xf>
    <xf numFmtId="3" fontId="64" fillId="0" borderId="10" xfId="55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64" fillId="0" borderId="10" xfId="55" applyFont="1" applyFill="1" applyBorder="1" applyAlignment="1">
      <alignment horizontal="justify" vertical="center" wrapText="1"/>
      <protection/>
    </xf>
    <xf numFmtId="0" fontId="64" fillId="0" borderId="10" xfId="55" applyFont="1" applyFill="1" applyBorder="1" applyAlignment="1">
      <alignment horizontal="center" vertical="center" wrapText="1"/>
      <protection/>
    </xf>
    <xf numFmtId="0" fontId="64" fillId="33" borderId="10" xfId="0" applyFont="1" applyFill="1" applyBorder="1" applyAlignment="1">
      <alignment horizontal="left"/>
    </xf>
    <xf numFmtId="3" fontId="64" fillId="33" borderId="10" xfId="0" applyNumberFormat="1" applyFont="1" applyFill="1" applyBorder="1" applyAlignment="1">
      <alignment horizontal="left"/>
    </xf>
    <xf numFmtId="3" fontId="64" fillId="33" borderId="10" xfId="0" applyNumberFormat="1" applyFont="1" applyFill="1" applyBorder="1" applyAlignment="1">
      <alignment horizontal="right"/>
    </xf>
    <xf numFmtId="0" fontId="64" fillId="33" borderId="10" xfId="0" applyFont="1" applyFill="1" applyBorder="1" applyAlignment="1">
      <alignment horizontal="left" wrapText="1"/>
    </xf>
    <xf numFmtId="3" fontId="12" fillId="33" borderId="10" xfId="0" applyNumberFormat="1" applyFont="1" applyFill="1" applyBorder="1" applyAlignment="1">
      <alignment horizontal="right"/>
    </xf>
    <xf numFmtId="0" fontId="64" fillId="0" borderId="0" xfId="0" applyFont="1" applyAlignment="1">
      <alignment/>
    </xf>
    <xf numFmtId="0" fontId="64" fillId="0" borderId="10" xfId="0" applyFont="1" applyFill="1" applyBorder="1" applyAlignment="1">
      <alignment wrapText="1"/>
    </xf>
    <xf numFmtId="0" fontId="64" fillId="0" borderId="10" xfId="0" applyFont="1" applyFill="1" applyBorder="1" applyAlignment="1">
      <alignment horizontal="left" wrapText="1"/>
    </xf>
    <xf numFmtId="3" fontId="64" fillId="0" borderId="10" xfId="0" applyNumberFormat="1" applyFont="1" applyFill="1" applyBorder="1" applyAlignment="1">
      <alignment horizontal="left" wrapText="1"/>
    </xf>
    <xf numFmtId="0" fontId="64" fillId="0" borderId="10" xfId="0" applyFont="1" applyFill="1" applyBorder="1" applyAlignment="1">
      <alignment horizontal="left" wrapText="1" shrinkToFit="1"/>
    </xf>
    <xf numFmtId="0" fontId="13" fillId="0" borderId="10" xfId="0" applyFont="1" applyFill="1" applyBorder="1" applyAlignment="1">
      <alignment horizontal="left" wrapText="1"/>
    </xf>
    <xf numFmtId="0" fontId="13" fillId="33" borderId="10" xfId="0" applyFont="1" applyFill="1" applyBorder="1" applyAlignment="1">
      <alignment horizontal="left"/>
    </xf>
    <xf numFmtId="0" fontId="13" fillId="33" borderId="10" xfId="0" applyFont="1" applyFill="1" applyBorder="1" applyAlignment="1">
      <alignment horizontal="left" wrapText="1"/>
    </xf>
    <xf numFmtId="0" fontId="65" fillId="0" borderId="33" xfId="0" applyFont="1" applyBorder="1" applyAlignment="1">
      <alignment horizontal="center"/>
    </xf>
    <xf numFmtId="182" fontId="64" fillId="0" borderId="10" xfId="48" applyNumberFormat="1" applyFont="1" applyFill="1" applyBorder="1" applyAlignment="1">
      <alignment wrapText="1"/>
    </xf>
    <xf numFmtId="0" fontId="0" fillId="0" borderId="36" xfId="0" applyBorder="1" applyAlignment="1">
      <alignment wrapText="1"/>
    </xf>
    <xf numFmtId="0" fontId="64" fillId="0" borderId="0" xfId="0" applyFont="1" applyBorder="1" applyAlignment="1">
      <alignment wrapText="1"/>
    </xf>
    <xf numFmtId="0" fontId="9" fillId="0" borderId="10" xfId="55" applyNumberFormat="1" applyFont="1" applyFill="1" applyBorder="1" applyAlignment="1">
      <alignment horizontal="left" shrinkToFit="1"/>
      <protection/>
    </xf>
    <xf numFmtId="0" fontId="2" fillId="0" borderId="10" xfId="55" applyFont="1" applyFill="1" applyBorder="1" applyAlignment="1">
      <alignment horizontal="left" shrinkToFit="1"/>
      <protection/>
    </xf>
    <xf numFmtId="0" fontId="9" fillId="0" borderId="10" xfId="55" applyFont="1" applyFill="1" applyBorder="1" applyAlignment="1">
      <alignment horizontal="left" shrinkToFit="1"/>
      <protection/>
    </xf>
    <xf numFmtId="0" fontId="0" fillId="0" borderId="10" xfId="0" applyBorder="1" applyAlignment="1">
      <alignment/>
    </xf>
    <xf numFmtId="0" fontId="6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" fontId="2" fillId="0" borderId="16" xfId="55" applyNumberFormat="1" applyFont="1" applyFill="1" applyBorder="1" applyAlignment="1">
      <alignment horizontal="center" vertical="center" shrinkToFit="1"/>
      <protection/>
    </xf>
    <xf numFmtId="182" fontId="2" fillId="0" borderId="10" xfId="48" applyNumberFormat="1" applyFont="1" applyFill="1" applyBorder="1" applyAlignment="1">
      <alignment horizontal="center" vertical="center" shrinkToFit="1"/>
    </xf>
    <xf numFmtId="182" fontId="9" fillId="0" borderId="10" xfId="48" applyNumberFormat="1" applyFont="1" applyFill="1" applyBorder="1" applyAlignment="1">
      <alignment horizontal="center" vertical="center" shrinkToFit="1"/>
    </xf>
    <xf numFmtId="0" fontId="67" fillId="0" borderId="0" xfId="0" applyFont="1" applyFill="1" applyBorder="1" applyAlignment="1">
      <alignment horizontal="left" wrapText="1"/>
    </xf>
    <xf numFmtId="182" fontId="0" fillId="0" borderId="10" xfId="48" applyNumberFormat="1" applyFont="1" applyBorder="1" applyAlignment="1">
      <alignment horizontal="right"/>
    </xf>
    <xf numFmtId="0" fontId="0" fillId="0" borderId="24" xfId="0" applyFont="1" applyBorder="1" applyAlignment="1">
      <alignment wrapText="1"/>
    </xf>
    <xf numFmtId="0" fontId="57" fillId="33" borderId="19" xfId="0" applyFont="1" applyFill="1" applyBorder="1" applyAlignment="1">
      <alignment horizontal="left" vertical="center" wrapText="1"/>
    </xf>
    <xf numFmtId="3" fontId="57" fillId="33" borderId="19" xfId="0" applyNumberFormat="1" applyFont="1" applyFill="1" applyBorder="1" applyAlignment="1">
      <alignment horizontal="left" vertical="center" wrapText="1"/>
    </xf>
    <xf numFmtId="0" fontId="57" fillId="33" borderId="27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wrapText="1"/>
    </xf>
    <xf numFmtId="0" fontId="0" fillId="33" borderId="14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center" vertical="center" wrapText="1"/>
    </xf>
    <xf numFmtId="3" fontId="0" fillId="33" borderId="14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horizontal="center"/>
    </xf>
    <xf numFmtId="0" fontId="0" fillId="33" borderId="14" xfId="0" applyFont="1" applyFill="1" applyBorder="1" applyAlignment="1">
      <alignment horizontal="center" vertical="center" wrapText="1"/>
    </xf>
    <xf numFmtId="3" fontId="57" fillId="33" borderId="19" xfId="0" applyNumberFormat="1" applyFont="1" applyFill="1" applyBorder="1" applyAlignment="1">
      <alignment horizontal="right" vertical="center" wrapText="1"/>
    </xf>
    <xf numFmtId="1" fontId="10" fillId="0" borderId="16" xfId="55" applyNumberFormat="1" applyFont="1" applyFill="1" applyBorder="1" applyAlignment="1">
      <alignment horizontal="center" vertical="center" wrapText="1" shrinkToFit="1"/>
      <protection/>
    </xf>
    <xf numFmtId="0" fontId="0" fillId="0" borderId="10" xfId="0" applyFill="1" applyBorder="1" applyAlignment="1">
      <alignment/>
    </xf>
    <xf numFmtId="182" fontId="0" fillId="0" borderId="10" xfId="48" applyNumberFormat="1" applyFont="1" applyBorder="1" applyAlignment="1">
      <alignment/>
    </xf>
    <xf numFmtId="182" fontId="2" fillId="0" borderId="10" xfId="48" applyNumberFormat="1" applyFont="1" applyFill="1" applyBorder="1" applyAlignment="1">
      <alignment horizontal="center" vertical="center" wrapText="1" shrinkToFit="1"/>
    </xf>
    <xf numFmtId="182" fontId="2" fillId="0" borderId="0" xfId="48" applyNumberFormat="1" applyFont="1" applyFill="1" applyBorder="1" applyAlignment="1">
      <alignment horizontal="center" vertical="center" shrinkToFi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wrapText="1"/>
    </xf>
    <xf numFmtId="0" fontId="62" fillId="0" borderId="10" xfId="0" applyFont="1" applyFill="1" applyBorder="1" applyAlignment="1">
      <alignment horizontal="center" vertical="top" wrapText="1"/>
    </xf>
    <xf numFmtId="42" fontId="62" fillId="0" borderId="10" xfId="5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82" fontId="2" fillId="0" borderId="10" xfId="48" applyNumberFormat="1" applyFont="1" applyFill="1" applyBorder="1" applyAlignment="1">
      <alignment horizontal="right" vertical="center" wrapText="1" shrinkToFit="1"/>
    </xf>
    <xf numFmtId="0" fontId="63" fillId="0" borderId="37" xfId="0" applyFont="1" applyFill="1" applyBorder="1" applyAlignment="1">
      <alignment horizontal="center" vertical="top" wrapText="1"/>
    </xf>
    <xf numFmtId="0" fontId="63" fillId="0" borderId="0" xfId="55" applyFont="1" applyFill="1" applyBorder="1" applyAlignment="1">
      <alignment horizontal="justify" vertical="center" wrapText="1"/>
      <protection/>
    </xf>
    <xf numFmtId="1" fontId="62" fillId="0" borderId="10" xfId="55" applyNumberFormat="1" applyFont="1" applyFill="1" applyBorder="1" applyAlignment="1">
      <alignment horizontal="center" vertical="center" wrapText="1"/>
      <protection/>
    </xf>
    <xf numFmtId="0" fontId="9" fillId="0" borderId="10" xfId="55" applyNumberFormat="1" applyFont="1" applyFill="1" applyBorder="1" applyAlignment="1">
      <alignment horizontal="center" wrapText="1" shrinkToFit="1"/>
      <protection/>
    </xf>
    <xf numFmtId="182" fontId="0" fillId="0" borderId="10" xfId="48" applyNumberFormat="1" applyFont="1" applyBorder="1" applyAlignment="1">
      <alignment/>
    </xf>
    <xf numFmtId="0" fontId="0" fillId="0" borderId="0" xfId="0" applyBorder="1" applyAlignment="1">
      <alignment horizontal="center" wrapText="1"/>
    </xf>
    <xf numFmtId="0" fontId="64" fillId="0" borderId="37" xfId="0" applyFont="1" applyBorder="1" applyAlignment="1">
      <alignment wrapText="1"/>
    </xf>
    <xf numFmtId="182" fontId="64" fillId="0" borderId="0" xfId="48" applyNumberFormat="1" applyFont="1" applyBorder="1" applyAlignment="1">
      <alignment wrapText="1"/>
    </xf>
    <xf numFmtId="0" fontId="62" fillId="0" borderId="10" xfId="0" applyFont="1" applyFill="1" applyBorder="1" applyAlignment="1">
      <alignment horizontal="center" vertical="center" wrapText="1"/>
    </xf>
    <xf numFmtId="0" fontId="0" fillId="33" borderId="36" xfId="0" applyFont="1" applyFill="1" applyBorder="1" applyAlignment="1">
      <alignment horizontal="center" vertical="center" wrapText="1"/>
    </xf>
    <xf numFmtId="0" fontId="0" fillId="33" borderId="36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3" fontId="0" fillId="33" borderId="10" xfId="0" applyNumberFormat="1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44" xfId="0" applyFont="1" applyBorder="1" applyAlignment="1">
      <alignment wrapText="1"/>
    </xf>
    <xf numFmtId="0" fontId="0" fillId="33" borderId="34" xfId="0" applyFont="1" applyFill="1" applyBorder="1" applyAlignment="1">
      <alignment horizontal="center" vertical="center" wrapText="1"/>
    </xf>
    <xf numFmtId="0" fontId="0" fillId="33" borderId="34" xfId="0" applyFont="1" applyFill="1" applyBorder="1" applyAlignment="1">
      <alignment horizontal="left" vertical="center" wrapText="1"/>
    </xf>
    <xf numFmtId="3" fontId="0" fillId="33" borderId="34" xfId="0" applyNumberFormat="1" applyFont="1" applyFill="1" applyBorder="1" applyAlignment="1">
      <alignment horizontal="right" vertical="center" wrapText="1"/>
    </xf>
    <xf numFmtId="0" fontId="0" fillId="33" borderId="39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0" fontId="0" fillId="0" borderId="32" xfId="0" applyBorder="1" applyAlignment="1">
      <alignment/>
    </xf>
    <xf numFmtId="43" fontId="0" fillId="33" borderId="14" xfId="48" applyFont="1" applyFill="1" applyBorder="1" applyAlignment="1">
      <alignment horizontal="right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62" fillId="0" borderId="20" xfId="0" applyFont="1" applyBorder="1" applyAlignment="1">
      <alignment wrapText="1"/>
    </xf>
    <xf numFmtId="0" fontId="63" fillId="33" borderId="20" xfId="0" applyFont="1" applyFill="1" applyBorder="1" applyAlignment="1">
      <alignment horizontal="left" vertical="center" wrapText="1"/>
    </xf>
    <xf numFmtId="3" fontId="63" fillId="33" borderId="20" xfId="0" applyNumberFormat="1" applyFont="1" applyFill="1" applyBorder="1" applyAlignment="1">
      <alignment horizontal="left" vertical="center" wrapText="1"/>
    </xf>
    <xf numFmtId="0" fontId="63" fillId="33" borderId="21" xfId="0" applyFont="1" applyFill="1" applyBorder="1" applyAlignment="1">
      <alignment horizontal="left" vertical="center" wrapText="1"/>
    </xf>
    <xf numFmtId="0" fontId="63" fillId="33" borderId="20" xfId="0" applyFont="1" applyFill="1" applyBorder="1" applyAlignment="1">
      <alignment horizontal="center" vertical="center" wrapText="1"/>
    </xf>
    <xf numFmtId="182" fontId="0" fillId="0" borderId="10" xfId="48" applyNumberFormat="1" applyFont="1" applyBorder="1" applyAlignment="1">
      <alignment horizontal="right" wrapText="1"/>
    </xf>
    <xf numFmtId="0" fontId="0" fillId="33" borderId="0" xfId="0" applyFont="1" applyFill="1" applyBorder="1" applyAlignment="1">
      <alignment horizontal="left" vertical="center" wrapText="1"/>
    </xf>
    <xf numFmtId="0" fontId="0" fillId="0" borderId="23" xfId="0" applyFont="1" applyBorder="1" applyAlignment="1">
      <alignment wrapText="1"/>
    </xf>
    <xf numFmtId="3" fontId="0" fillId="33" borderId="36" xfId="0" applyNumberFormat="1" applyFont="1" applyFill="1" applyBorder="1" applyAlignment="1">
      <alignment horizontal="right" vertical="center" wrapText="1"/>
    </xf>
    <xf numFmtId="0" fontId="0" fillId="33" borderId="38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45" xfId="0" applyFont="1" applyBorder="1" applyAlignment="1">
      <alignment wrapText="1"/>
    </xf>
    <xf numFmtId="0" fontId="0" fillId="33" borderId="17" xfId="0" applyFont="1" applyFill="1" applyBorder="1" applyAlignment="1">
      <alignment horizontal="center" vertical="center" wrapText="1"/>
    </xf>
    <xf numFmtId="0" fontId="57" fillId="33" borderId="36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63" fillId="0" borderId="24" xfId="0" applyFont="1" applyBorder="1" applyAlignment="1">
      <alignment/>
    </xf>
    <xf numFmtId="0" fontId="63" fillId="0" borderId="19" xfId="0" applyFont="1" applyBorder="1" applyAlignment="1">
      <alignment/>
    </xf>
    <xf numFmtId="42" fontId="63" fillId="0" borderId="19" xfId="0" applyNumberFormat="1" applyFont="1" applyBorder="1" applyAlignment="1">
      <alignment/>
    </xf>
    <xf numFmtId="0" fontId="66" fillId="0" borderId="22" xfId="0" applyFont="1" applyFill="1" applyBorder="1" applyAlignment="1">
      <alignment horizontal="center" vertical="center"/>
    </xf>
    <xf numFmtId="1" fontId="10" fillId="0" borderId="10" xfId="55" applyNumberFormat="1" applyFont="1" applyFill="1" applyBorder="1" applyAlignment="1">
      <alignment horizontal="center" vertical="center" shrinkToFit="1"/>
      <protection/>
    </xf>
    <xf numFmtId="0" fontId="10" fillId="0" borderId="10" xfId="55" applyNumberFormat="1" applyFont="1" applyFill="1" applyBorder="1" applyAlignment="1">
      <alignment horizontal="left" shrinkToFit="1"/>
      <protection/>
    </xf>
    <xf numFmtId="42" fontId="10" fillId="0" borderId="10" xfId="51" applyFont="1" applyFill="1" applyBorder="1" applyAlignment="1">
      <alignment horizontal="right" shrinkToFit="1"/>
    </xf>
    <xf numFmtId="0" fontId="66" fillId="0" borderId="10" xfId="0" applyFont="1" applyFill="1" applyBorder="1" applyAlignment="1" applyProtection="1">
      <alignment horizontal="center" vertical="center"/>
      <protection locked="0"/>
    </xf>
    <xf numFmtId="0" fontId="0" fillId="0" borderId="24" xfId="0" applyFont="1" applyBorder="1" applyAlignment="1">
      <alignment/>
    </xf>
    <xf numFmtId="0" fontId="57" fillId="33" borderId="19" xfId="0" applyFont="1" applyFill="1" applyBorder="1" applyAlignment="1">
      <alignment horizontal="left" vertical="center"/>
    </xf>
    <xf numFmtId="3" fontId="57" fillId="33" borderId="19" xfId="0" applyNumberFormat="1" applyFont="1" applyFill="1" applyBorder="1" applyAlignment="1">
      <alignment horizontal="left" vertical="center"/>
    </xf>
    <xf numFmtId="3" fontId="57" fillId="33" borderId="19" xfId="0" applyNumberFormat="1" applyFont="1" applyFill="1" applyBorder="1" applyAlignment="1">
      <alignment horizontal="right" vertical="center"/>
    </xf>
    <xf numFmtId="0" fontId="0" fillId="0" borderId="23" xfId="0" applyFont="1" applyBorder="1" applyAlignment="1">
      <alignment/>
    </xf>
    <xf numFmtId="0" fontId="0" fillId="33" borderId="36" xfId="0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horizontal="left" vertical="center"/>
    </xf>
    <xf numFmtId="3" fontId="0" fillId="33" borderId="36" xfId="0" applyNumberFormat="1" applyFont="1" applyFill="1" applyBorder="1" applyAlignment="1">
      <alignment horizontal="right" vertical="center"/>
    </xf>
    <xf numFmtId="0" fontId="0" fillId="0" borderId="36" xfId="0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3" fontId="0" fillId="33" borderId="10" xfId="0" applyNumberFormat="1" applyFont="1" applyFill="1" applyBorder="1" applyAlignment="1">
      <alignment horizontal="right" vertical="center"/>
    </xf>
    <xf numFmtId="0" fontId="63" fillId="33" borderId="21" xfId="0" applyFont="1" applyFill="1" applyBorder="1" applyAlignment="1">
      <alignment horizontal="center" vertical="center" wrapText="1"/>
    </xf>
    <xf numFmtId="182" fontId="0" fillId="0" borderId="10" xfId="48" applyNumberFormat="1" applyFont="1" applyBorder="1" applyAlignment="1">
      <alignment/>
    </xf>
    <xf numFmtId="0" fontId="0" fillId="0" borderId="0" xfId="0" applyBorder="1" applyAlignment="1">
      <alignment/>
    </xf>
    <xf numFmtId="1" fontId="10" fillId="0" borderId="0" xfId="55" applyNumberFormat="1" applyFont="1" applyFill="1" applyBorder="1" applyAlignment="1">
      <alignment horizontal="center" vertical="center" shrinkToFit="1"/>
      <protection/>
    </xf>
    <xf numFmtId="0" fontId="0" fillId="33" borderId="0" xfId="0" applyFont="1" applyFill="1" applyBorder="1" applyAlignment="1">
      <alignment horizontal="left" vertical="center"/>
    </xf>
    <xf numFmtId="182" fontId="0" fillId="0" borderId="0" xfId="48" applyNumberFormat="1" applyFont="1" applyBorder="1" applyAlignment="1">
      <alignment/>
    </xf>
    <xf numFmtId="0" fontId="0" fillId="0" borderId="46" xfId="0" applyBorder="1" applyAlignment="1">
      <alignment/>
    </xf>
    <xf numFmtId="0" fontId="62" fillId="0" borderId="33" xfId="0" applyFont="1" applyBorder="1" applyAlignment="1">
      <alignment wrapText="1"/>
    </xf>
    <xf numFmtId="0" fontId="57" fillId="33" borderId="0" xfId="0" applyFont="1" applyFill="1" applyBorder="1" applyAlignment="1">
      <alignment horizontal="left" vertical="center"/>
    </xf>
    <xf numFmtId="0" fontId="57" fillId="0" borderId="10" xfId="0" applyFont="1" applyBorder="1" applyAlignment="1">
      <alignment/>
    </xf>
    <xf numFmtId="0" fontId="63" fillId="33" borderId="10" xfId="0" applyFont="1" applyFill="1" applyBorder="1" applyAlignment="1">
      <alignment horizontal="left" vertical="center" wrapText="1"/>
    </xf>
    <xf numFmtId="3" fontId="63" fillId="33" borderId="10" xfId="0" applyNumberFormat="1" applyFont="1" applyFill="1" applyBorder="1" applyAlignment="1">
      <alignment horizontal="left" vertical="center" wrapText="1"/>
    </xf>
    <xf numFmtId="0" fontId="63" fillId="33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67" fillId="0" borderId="0" xfId="0" applyFont="1" applyFill="1" applyBorder="1" applyAlignment="1">
      <alignment horizontal="left" wrapText="1"/>
    </xf>
    <xf numFmtId="0" fontId="63" fillId="0" borderId="47" xfId="0" applyFont="1" applyBorder="1" applyAlignment="1">
      <alignment horizontal="left" wrapText="1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center" wrapText="1"/>
    </xf>
    <xf numFmtId="0" fontId="57" fillId="0" borderId="33" xfId="0" applyFont="1" applyBorder="1" applyAlignment="1">
      <alignment horizontal="center" wrapText="1"/>
    </xf>
    <xf numFmtId="0" fontId="57" fillId="0" borderId="48" xfId="0" applyFont="1" applyBorder="1" applyAlignment="1">
      <alignment horizontal="center" wrapText="1"/>
    </xf>
    <xf numFmtId="0" fontId="57" fillId="0" borderId="0" xfId="0" applyFont="1" applyAlignment="1">
      <alignment horizontal="left" wrapText="1"/>
    </xf>
    <xf numFmtId="0" fontId="57" fillId="0" borderId="49" xfId="0" applyFont="1" applyBorder="1" applyAlignment="1">
      <alignment horizontal="center" wrapText="1"/>
    </xf>
    <xf numFmtId="0" fontId="6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3" fontId="62" fillId="0" borderId="10" xfId="55" applyNumberFormat="1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wrapText="1"/>
    </xf>
    <xf numFmtId="0" fontId="62" fillId="0" borderId="10" xfId="0" applyFont="1" applyFill="1" applyBorder="1" applyAlignment="1">
      <alignment horizontal="center" vertical="top" wrapText="1"/>
    </xf>
    <xf numFmtId="42" fontId="62" fillId="0" borderId="10" xfId="51" applyFont="1" applyFill="1" applyBorder="1" applyAlignment="1">
      <alignment horizontal="center" vertical="center" wrapText="1"/>
    </xf>
    <xf numFmtId="0" fontId="62" fillId="0" borderId="10" xfId="55" applyFont="1" applyFill="1" applyBorder="1" applyAlignment="1">
      <alignment horizontal="center" vertical="center" wrapText="1"/>
      <protection/>
    </xf>
    <xf numFmtId="0" fontId="62" fillId="0" borderId="10" xfId="0" applyFont="1" applyFill="1" applyBorder="1" applyAlignment="1">
      <alignment horizontal="center" vertical="center"/>
    </xf>
    <xf numFmtId="3" fontId="62" fillId="0" borderId="17" xfId="55" applyNumberFormat="1" applyFont="1" applyFill="1" applyBorder="1" applyAlignment="1">
      <alignment horizontal="center" vertical="center" wrapText="1"/>
      <protection/>
    </xf>
    <xf numFmtId="3" fontId="62" fillId="0" borderId="45" xfId="55" applyNumberFormat="1" applyFont="1" applyFill="1" applyBorder="1" applyAlignment="1">
      <alignment horizontal="center" vertical="center" wrapText="1"/>
      <protection/>
    </xf>
    <xf numFmtId="3" fontId="62" fillId="0" borderId="50" xfId="55" applyNumberFormat="1" applyFont="1" applyFill="1" applyBorder="1" applyAlignment="1">
      <alignment horizontal="center" vertical="center" wrapText="1"/>
      <protection/>
    </xf>
    <xf numFmtId="3" fontId="62" fillId="0" borderId="46" xfId="55" applyNumberFormat="1" applyFont="1" applyFill="1" applyBorder="1" applyAlignment="1">
      <alignment horizontal="center" vertical="center" wrapText="1"/>
      <protection/>
    </xf>
    <xf numFmtId="3" fontId="62" fillId="0" borderId="51" xfId="55" applyNumberFormat="1" applyFont="1" applyFill="1" applyBorder="1" applyAlignment="1">
      <alignment horizontal="center" vertical="center" wrapText="1"/>
      <protection/>
    </xf>
    <xf numFmtId="3" fontId="62" fillId="0" borderId="52" xfId="55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Moneda 2" xfId="52"/>
    <cellStyle name="Moneda 2 2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84"/>
  <sheetViews>
    <sheetView zoomScalePageLayoutView="0" workbookViewId="0" topLeftCell="A1">
      <selection activeCell="J13" sqref="J13"/>
    </sheetView>
  </sheetViews>
  <sheetFormatPr defaultColWidth="11.421875" defaultRowHeight="15" outlineLevelRow="1"/>
  <cols>
    <col min="1" max="1" width="3.140625" style="1" customWidth="1"/>
    <col min="2" max="2" width="5.57421875" style="92" customWidth="1"/>
    <col min="3" max="3" width="8.7109375" style="28" customWidth="1"/>
    <col min="4" max="4" width="29.57421875" style="30" customWidth="1"/>
    <col min="5" max="5" width="13.00390625" style="106" customWidth="1"/>
    <col min="6" max="6" width="18.140625" style="138" customWidth="1"/>
    <col min="7" max="7" width="7.00390625" style="81" customWidth="1"/>
    <col min="8" max="8" width="13.140625" style="29" customWidth="1"/>
    <col min="9" max="9" width="8.7109375" style="29" customWidth="1"/>
    <col min="10" max="16384" width="11.421875" style="1" customWidth="1"/>
  </cols>
  <sheetData>
    <row r="1" spans="1:9" ht="24" customHeight="1">
      <c r="A1" s="2">
        <v>2</v>
      </c>
      <c r="B1" s="82">
        <v>60</v>
      </c>
      <c r="C1" s="5" t="s">
        <v>947</v>
      </c>
      <c r="D1" s="6" t="s">
        <v>59</v>
      </c>
      <c r="E1" s="117">
        <v>4400000</v>
      </c>
      <c r="F1" s="118">
        <f aca="true" t="shared" si="0" ref="F1:F71">(B1*E1)</f>
        <v>264000000</v>
      </c>
      <c r="G1" s="65">
        <v>2111028</v>
      </c>
      <c r="H1" s="5" t="s">
        <v>983</v>
      </c>
      <c r="I1" s="5" t="s">
        <v>985</v>
      </c>
    </row>
    <row r="2" spans="1:9" ht="16.5" customHeight="1">
      <c r="A2" s="2">
        <v>3</v>
      </c>
      <c r="B2" s="82">
        <v>60</v>
      </c>
      <c r="C2" s="5" t="s">
        <v>947</v>
      </c>
      <c r="D2" s="6" t="s">
        <v>59</v>
      </c>
      <c r="E2" s="93">
        <v>6600000</v>
      </c>
      <c r="F2" s="118">
        <f t="shared" si="0"/>
        <v>396000000</v>
      </c>
      <c r="G2" s="65">
        <v>2111028</v>
      </c>
      <c r="H2" s="5" t="s">
        <v>983</v>
      </c>
      <c r="I2" s="5" t="s">
        <v>987</v>
      </c>
    </row>
    <row r="3" spans="1:9" ht="21.75" customHeight="1">
      <c r="A3" s="2">
        <v>4</v>
      </c>
      <c r="B3" s="82">
        <v>29</v>
      </c>
      <c r="C3" s="5" t="s">
        <v>947</v>
      </c>
      <c r="D3" s="6" t="s">
        <v>60</v>
      </c>
      <c r="E3" s="93">
        <v>5200000</v>
      </c>
      <c r="F3" s="118">
        <f t="shared" si="0"/>
        <v>150800000</v>
      </c>
      <c r="G3" s="65">
        <v>2111028</v>
      </c>
      <c r="H3" s="5" t="s">
        <v>983</v>
      </c>
      <c r="I3" s="5" t="s">
        <v>985</v>
      </c>
    </row>
    <row r="4" spans="1:9" ht="22.5" customHeight="1">
      <c r="A4" s="2">
        <v>5</v>
      </c>
      <c r="B4" s="82">
        <v>29</v>
      </c>
      <c r="C4" s="5" t="s">
        <v>947</v>
      </c>
      <c r="D4" s="6" t="s">
        <v>60</v>
      </c>
      <c r="E4" s="93">
        <v>6500000</v>
      </c>
      <c r="F4" s="118">
        <f t="shared" si="0"/>
        <v>188500000</v>
      </c>
      <c r="G4" s="65">
        <v>2111028</v>
      </c>
      <c r="H4" s="5" t="s">
        <v>983</v>
      </c>
      <c r="I4" s="5" t="s">
        <v>987</v>
      </c>
    </row>
    <row r="5" spans="1:9" ht="20.25" customHeight="1">
      <c r="A5" s="2">
        <v>7</v>
      </c>
      <c r="B5" s="82">
        <v>50</v>
      </c>
      <c r="C5" s="5" t="s">
        <v>947</v>
      </c>
      <c r="D5" s="6" t="s">
        <v>61</v>
      </c>
      <c r="E5" s="93">
        <v>6400000</v>
      </c>
      <c r="F5" s="118">
        <f t="shared" si="0"/>
        <v>320000000</v>
      </c>
      <c r="G5" s="65">
        <v>2111061</v>
      </c>
      <c r="H5" s="5" t="s">
        <v>983</v>
      </c>
      <c r="I5" s="5" t="s">
        <v>985</v>
      </c>
    </row>
    <row r="6" spans="1:9" ht="9">
      <c r="A6" s="2">
        <v>8</v>
      </c>
      <c r="B6" s="82">
        <v>50</v>
      </c>
      <c r="C6" s="5" t="s">
        <v>947</v>
      </c>
      <c r="D6" s="6" t="s">
        <v>61</v>
      </c>
      <c r="E6" s="93">
        <v>9600000</v>
      </c>
      <c r="F6" s="118">
        <f>(B6*E6)</f>
        <v>480000000</v>
      </c>
      <c r="G6" s="65">
        <v>2111061</v>
      </c>
      <c r="H6" s="5" t="s">
        <v>983</v>
      </c>
      <c r="I6" s="5" t="s">
        <v>987</v>
      </c>
    </row>
    <row r="7" spans="1:9" ht="9">
      <c r="A7" s="2">
        <v>9</v>
      </c>
      <c r="B7" s="82">
        <v>10</v>
      </c>
      <c r="C7" s="5" t="s">
        <v>947</v>
      </c>
      <c r="D7" s="6" t="s">
        <v>63</v>
      </c>
      <c r="E7" s="93">
        <v>7600000</v>
      </c>
      <c r="F7" s="118">
        <f t="shared" si="0"/>
        <v>76000000</v>
      </c>
      <c r="G7" s="65">
        <v>2111061</v>
      </c>
      <c r="H7" s="5" t="s">
        <v>983</v>
      </c>
      <c r="I7" s="5" t="s">
        <v>985</v>
      </c>
    </row>
    <row r="8" spans="1:9" ht="19.5" customHeight="1">
      <c r="A8" s="2">
        <v>10</v>
      </c>
      <c r="B8" s="82">
        <v>10</v>
      </c>
      <c r="C8" s="5" t="s">
        <v>947</v>
      </c>
      <c r="D8" s="6" t="s">
        <v>63</v>
      </c>
      <c r="E8" s="93">
        <v>11400000</v>
      </c>
      <c r="F8" s="118">
        <f>(B8*E8)</f>
        <v>114000000</v>
      </c>
      <c r="G8" s="65">
        <v>2111061</v>
      </c>
      <c r="H8" s="5" t="s">
        <v>983</v>
      </c>
      <c r="I8" s="5" t="s">
        <v>987</v>
      </c>
    </row>
    <row r="9" spans="1:9" ht="9">
      <c r="A9" s="2">
        <v>12</v>
      </c>
      <c r="B9" s="82">
        <v>1</v>
      </c>
      <c r="C9" s="5" t="s">
        <v>948</v>
      </c>
      <c r="D9" s="6" t="s">
        <v>486</v>
      </c>
      <c r="E9" s="93">
        <v>20000000</v>
      </c>
      <c r="F9" s="118">
        <f t="shared" si="0"/>
        <v>20000000</v>
      </c>
      <c r="G9" s="65">
        <v>2120029</v>
      </c>
      <c r="H9" s="5" t="s">
        <v>991</v>
      </c>
      <c r="I9" s="5" t="s">
        <v>986</v>
      </c>
    </row>
    <row r="10" spans="1:9" ht="9">
      <c r="A10" s="2">
        <v>14</v>
      </c>
      <c r="B10" s="83">
        <v>1</v>
      </c>
      <c r="C10" s="8" t="s">
        <v>949</v>
      </c>
      <c r="D10" s="9" t="s">
        <v>66</v>
      </c>
      <c r="E10" s="93">
        <v>3200000</v>
      </c>
      <c r="F10" s="118">
        <f t="shared" si="0"/>
        <v>3200000</v>
      </c>
      <c r="G10" s="65">
        <v>2120032</v>
      </c>
      <c r="H10" s="5" t="s">
        <v>989</v>
      </c>
      <c r="I10" s="5" t="s">
        <v>986</v>
      </c>
    </row>
    <row r="11" spans="1:9" ht="9">
      <c r="A11" s="2">
        <v>15</v>
      </c>
      <c r="B11" s="82">
        <v>1</v>
      </c>
      <c r="C11" s="5" t="s">
        <v>949</v>
      </c>
      <c r="D11" s="6" t="s">
        <v>69</v>
      </c>
      <c r="E11" s="93">
        <v>2000000</v>
      </c>
      <c r="F11" s="118">
        <f t="shared" si="0"/>
        <v>2000000</v>
      </c>
      <c r="G11" s="65">
        <v>2120032</v>
      </c>
      <c r="H11" s="5" t="s">
        <v>989</v>
      </c>
      <c r="I11" s="5" t="s">
        <v>986</v>
      </c>
    </row>
    <row r="12" spans="1:9" ht="9">
      <c r="A12" s="2">
        <v>16</v>
      </c>
      <c r="B12" s="82">
        <v>4</v>
      </c>
      <c r="C12" s="5" t="s">
        <v>949</v>
      </c>
      <c r="D12" s="6" t="s">
        <v>70</v>
      </c>
      <c r="E12" s="93">
        <v>113680</v>
      </c>
      <c r="F12" s="118">
        <f t="shared" si="0"/>
        <v>454720</v>
      </c>
      <c r="G12" s="65">
        <v>2120032</v>
      </c>
      <c r="H12" s="5" t="s">
        <v>989</v>
      </c>
      <c r="I12" s="5" t="s">
        <v>986</v>
      </c>
    </row>
    <row r="13" spans="1:9" ht="9">
      <c r="A13" s="2">
        <v>17</v>
      </c>
      <c r="B13" s="83">
        <v>2</v>
      </c>
      <c r="C13" s="8" t="s">
        <v>949</v>
      </c>
      <c r="D13" s="9" t="s">
        <v>78</v>
      </c>
      <c r="E13" s="93">
        <v>160000</v>
      </c>
      <c r="F13" s="118">
        <f>(B13*E13)</f>
        <v>320000</v>
      </c>
      <c r="G13" s="65">
        <v>2120032</v>
      </c>
      <c r="H13" s="5" t="s">
        <v>989</v>
      </c>
      <c r="I13" s="5" t="s">
        <v>986</v>
      </c>
    </row>
    <row r="14" spans="1:9" ht="9">
      <c r="A14" s="2">
        <v>18</v>
      </c>
      <c r="B14" s="83">
        <v>1</v>
      </c>
      <c r="C14" s="8" t="s">
        <v>949</v>
      </c>
      <c r="D14" s="9" t="s">
        <v>202</v>
      </c>
      <c r="E14" s="93">
        <v>430000</v>
      </c>
      <c r="F14" s="118">
        <f>(B14*E14)</f>
        <v>430000</v>
      </c>
      <c r="G14" s="65">
        <v>2120032</v>
      </c>
      <c r="H14" s="5" t="s">
        <v>989</v>
      </c>
      <c r="I14" s="5" t="s">
        <v>986</v>
      </c>
    </row>
    <row r="15" spans="1:9" ht="9">
      <c r="A15" s="2">
        <v>19</v>
      </c>
      <c r="B15" s="83">
        <v>2</v>
      </c>
      <c r="C15" s="8" t="s">
        <v>949</v>
      </c>
      <c r="D15" s="9" t="s">
        <v>73</v>
      </c>
      <c r="E15" s="93">
        <v>2456897</v>
      </c>
      <c r="F15" s="118">
        <f t="shared" si="0"/>
        <v>4913794</v>
      </c>
      <c r="G15" s="65">
        <v>2120032</v>
      </c>
      <c r="H15" s="5" t="s">
        <v>989</v>
      </c>
      <c r="I15" s="5" t="s">
        <v>986</v>
      </c>
    </row>
    <row r="16" spans="1:9" ht="9">
      <c r="A16" s="2">
        <v>20</v>
      </c>
      <c r="B16" s="83">
        <v>62</v>
      </c>
      <c r="C16" s="8" t="s">
        <v>949</v>
      </c>
      <c r="D16" s="9" t="s">
        <v>74</v>
      </c>
      <c r="E16" s="93">
        <v>30000</v>
      </c>
      <c r="F16" s="118">
        <f t="shared" si="0"/>
        <v>1860000</v>
      </c>
      <c r="G16" s="65">
        <v>2120032</v>
      </c>
      <c r="H16" s="5" t="s">
        <v>989</v>
      </c>
      <c r="I16" s="5" t="s">
        <v>986</v>
      </c>
    </row>
    <row r="17" spans="1:9" ht="9">
      <c r="A17" s="2">
        <v>21</v>
      </c>
      <c r="B17" s="83">
        <v>2</v>
      </c>
      <c r="C17" s="8" t="s">
        <v>949</v>
      </c>
      <c r="D17" s="9" t="s">
        <v>281</v>
      </c>
      <c r="E17" s="93">
        <v>1000000</v>
      </c>
      <c r="F17" s="118">
        <f t="shared" si="0"/>
        <v>2000000</v>
      </c>
      <c r="G17" s="65">
        <v>2120032</v>
      </c>
      <c r="H17" s="5" t="s">
        <v>989</v>
      </c>
      <c r="I17" s="5" t="s">
        <v>986</v>
      </c>
    </row>
    <row r="18" spans="1:9" ht="9">
      <c r="A18" s="2">
        <v>22</v>
      </c>
      <c r="B18" s="82">
        <v>70</v>
      </c>
      <c r="C18" s="5" t="s">
        <v>949</v>
      </c>
      <c r="D18" s="6" t="s">
        <v>208</v>
      </c>
      <c r="E18" s="93">
        <v>1000000</v>
      </c>
      <c r="F18" s="118">
        <f aca="true" t="shared" si="1" ref="F18:F24">(B18*E18)</f>
        <v>70000000</v>
      </c>
      <c r="G18" s="65">
        <v>2120032</v>
      </c>
      <c r="H18" s="5" t="s">
        <v>989</v>
      </c>
      <c r="I18" s="5" t="s">
        <v>986</v>
      </c>
    </row>
    <row r="19" spans="1:9" ht="9">
      <c r="A19" s="2">
        <v>23</v>
      </c>
      <c r="B19" s="83">
        <v>40</v>
      </c>
      <c r="C19" s="8" t="s">
        <v>949</v>
      </c>
      <c r="D19" s="9" t="s">
        <v>209</v>
      </c>
      <c r="E19" s="93">
        <v>300000</v>
      </c>
      <c r="F19" s="118">
        <f t="shared" si="1"/>
        <v>12000000</v>
      </c>
      <c r="G19" s="65">
        <v>2120032</v>
      </c>
      <c r="H19" s="5" t="s">
        <v>989</v>
      </c>
      <c r="I19" s="5" t="s">
        <v>986</v>
      </c>
    </row>
    <row r="20" spans="1:9" ht="9">
      <c r="A20" s="2">
        <v>24</v>
      </c>
      <c r="B20" s="83">
        <v>20</v>
      </c>
      <c r="C20" s="8" t="s">
        <v>949</v>
      </c>
      <c r="D20" s="9" t="s">
        <v>203</v>
      </c>
      <c r="E20" s="93">
        <v>3919534</v>
      </c>
      <c r="F20" s="118">
        <f t="shared" si="1"/>
        <v>78390680</v>
      </c>
      <c r="G20" s="65">
        <v>2120032</v>
      </c>
      <c r="H20" s="5" t="s">
        <v>989</v>
      </c>
      <c r="I20" s="5" t="s">
        <v>986</v>
      </c>
    </row>
    <row r="21" spans="1:9" ht="9">
      <c r="A21" s="2">
        <v>25</v>
      </c>
      <c r="B21" s="83">
        <v>10</v>
      </c>
      <c r="C21" s="8" t="s">
        <v>949</v>
      </c>
      <c r="D21" s="9" t="s">
        <v>210</v>
      </c>
      <c r="E21" s="93">
        <v>500000</v>
      </c>
      <c r="F21" s="118">
        <f t="shared" si="1"/>
        <v>5000000</v>
      </c>
      <c r="G21" s="65">
        <v>2120032</v>
      </c>
      <c r="H21" s="5" t="s">
        <v>989</v>
      </c>
      <c r="I21" s="5" t="s">
        <v>986</v>
      </c>
    </row>
    <row r="22" spans="1:9" ht="9">
      <c r="A22" s="2">
        <v>26</v>
      </c>
      <c r="B22" s="83">
        <v>1</v>
      </c>
      <c r="C22" s="8" t="s">
        <v>949</v>
      </c>
      <c r="D22" s="9" t="s">
        <v>129</v>
      </c>
      <c r="E22" s="93">
        <v>442450</v>
      </c>
      <c r="F22" s="118">
        <f t="shared" si="1"/>
        <v>442450</v>
      </c>
      <c r="G22" s="65">
        <v>2120032</v>
      </c>
      <c r="H22" s="5" t="s">
        <v>989</v>
      </c>
      <c r="I22" s="110" t="s">
        <v>986</v>
      </c>
    </row>
    <row r="23" spans="1:9" ht="9">
      <c r="A23" s="2">
        <v>27</v>
      </c>
      <c r="B23" s="82">
        <v>1</v>
      </c>
      <c r="C23" s="5" t="s">
        <v>949</v>
      </c>
      <c r="D23" s="6" t="s">
        <v>65</v>
      </c>
      <c r="E23" s="93">
        <v>30000000</v>
      </c>
      <c r="F23" s="118">
        <f t="shared" si="1"/>
        <v>30000000</v>
      </c>
      <c r="G23" s="65">
        <v>2120032</v>
      </c>
      <c r="H23" s="5" t="s">
        <v>989</v>
      </c>
      <c r="I23" s="5" t="s">
        <v>986</v>
      </c>
    </row>
    <row r="24" spans="1:9" ht="9">
      <c r="A24" s="2">
        <v>28</v>
      </c>
      <c r="B24" s="82">
        <v>1</v>
      </c>
      <c r="C24" s="5" t="s">
        <v>949</v>
      </c>
      <c r="D24" s="6" t="s">
        <v>64</v>
      </c>
      <c r="E24" s="93">
        <v>27000000</v>
      </c>
      <c r="F24" s="118">
        <f t="shared" si="1"/>
        <v>27000000</v>
      </c>
      <c r="G24" s="65">
        <v>2120032</v>
      </c>
      <c r="H24" s="5" t="s">
        <v>989</v>
      </c>
      <c r="I24" s="5" t="s">
        <v>986</v>
      </c>
    </row>
    <row r="25" spans="1:9" ht="9">
      <c r="A25" s="2">
        <v>29</v>
      </c>
      <c r="B25" s="83">
        <v>5</v>
      </c>
      <c r="C25" s="8" t="s">
        <v>949</v>
      </c>
      <c r="D25" s="9" t="s">
        <v>403</v>
      </c>
      <c r="E25" s="93">
        <v>200000</v>
      </c>
      <c r="F25" s="118">
        <f t="shared" si="0"/>
        <v>1000000</v>
      </c>
      <c r="G25" s="65">
        <v>2120032</v>
      </c>
      <c r="H25" s="5" t="s">
        <v>989</v>
      </c>
      <c r="I25" s="5" t="s">
        <v>986</v>
      </c>
    </row>
    <row r="26" spans="1:9" ht="9">
      <c r="A26" s="2">
        <v>30</v>
      </c>
      <c r="B26" s="83">
        <v>7</v>
      </c>
      <c r="C26" s="8" t="s">
        <v>949</v>
      </c>
      <c r="D26" s="9" t="s">
        <v>409</v>
      </c>
      <c r="E26" s="93">
        <v>80000</v>
      </c>
      <c r="F26" s="118">
        <f t="shared" si="0"/>
        <v>560000</v>
      </c>
      <c r="G26" s="65">
        <v>2120032</v>
      </c>
      <c r="H26" s="5" t="s">
        <v>989</v>
      </c>
      <c r="I26" s="5" t="s">
        <v>986</v>
      </c>
    </row>
    <row r="27" spans="1:9" ht="9">
      <c r="A27" s="2">
        <v>31</v>
      </c>
      <c r="B27" s="83">
        <v>15</v>
      </c>
      <c r="C27" s="8" t="s">
        <v>949</v>
      </c>
      <c r="D27" s="9" t="s">
        <v>411</v>
      </c>
      <c r="E27" s="93">
        <v>57000</v>
      </c>
      <c r="F27" s="118">
        <f t="shared" si="0"/>
        <v>855000</v>
      </c>
      <c r="G27" s="65">
        <v>2120032</v>
      </c>
      <c r="H27" s="5" t="s">
        <v>989</v>
      </c>
      <c r="I27" s="5" t="s">
        <v>986</v>
      </c>
    </row>
    <row r="28" spans="1:9" ht="9">
      <c r="A28" s="2">
        <v>32</v>
      </c>
      <c r="B28" s="83">
        <v>3</v>
      </c>
      <c r="C28" s="8" t="s">
        <v>949</v>
      </c>
      <c r="D28" s="9" t="s">
        <v>2</v>
      </c>
      <c r="E28" s="93">
        <v>16000</v>
      </c>
      <c r="F28" s="118">
        <f t="shared" si="0"/>
        <v>48000</v>
      </c>
      <c r="G28" s="65">
        <v>2120032</v>
      </c>
      <c r="H28" s="5" t="s">
        <v>989</v>
      </c>
      <c r="I28" s="5" t="s">
        <v>986</v>
      </c>
    </row>
    <row r="29" spans="1:9" ht="9">
      <c r="A29" s="2">
        <v>33</v>
      </c>
      <c r="B29" s="82">
        <v>6</v>
      </c>
      <c r="C29" s="5" t="s">
        <v>949</v>
      </c>
      <c r="D29" s="6" t="s">
        <v>349</v>
      </c>
      <c r="E29" s="93">
        <v>44660</v>
      </c>
      <c r="F29" s="118">
        <f t="shared" si="0"/>
        <v>267960</v>
      </c>
      <c r="G29" s="65">
        <v>2120032</v>
      </c>
      <c r="H29" s="5" t="s">
        <v>989</v>
      </c>
      <c r="I29" s="5" t="s">
        <v>986</v>
      </c>
    </row>
    <row r="30" spans="1:9" ht="9">
      <c r="A30" s="2">
        <v>34</v>
      </c>
      <c r="B30" s="83">
        <v>2</v>
      </c>
      <c r="C30" s="8" t="s">
        <v>949</v>
      </c>
      <c r="D30" s="9" t="s">
        <v>415</v>
      </c>
      <c r="E30" s="93">
        <v>86000</v>
      </c>
      <c r="F30" s="118">
        <f t="shared" si="0"/>
        <v>172000</v>
      </c>
      <c r="G30" s="65">
        <v>2120032</v>
      </c>
      <c r="H30" s="5" t="s">
        <v>989</v>
      </c>
      <c r="I30" s="5" t="s">
        <v>986</v>
      </c>
    </row>
    <row r="31" spans="1:9" ht="9">
      <c r="A31" s="2">
        <v>35</v>
      </c>
      <c r="B31" s="83">
        <v>10</v>
      </c>
      <c r="C31" s="8" t="s">
        <v>949</v>
      </c>
      <c r="D31" s="9" t="s">
        <v>67</v>
      </c>
      <c r="E31" s="93">
        <v>300000</v>
      </c>
      <c r="F31" s="118">
        <f t="shared" si="0"/>
        <v>3000000</v>
      </c>
      <c r="G31" s="65">
        <v>2120032</v>
      </c>
      <c r="H31" s="5" t="s">
        <v>989</v>
      </c>
      <c r="I31" s="5" t="s">
        <v>986</v>
      </c>
    </row>
    <row r="32" spans="1:9" ht="9">
      <c r="A32" s="2">
        <v>37</v>
      </c>
      <c r="B32" s="83">
        <v>2</v>
      </c>
      <c r="C32" s="8" t="s">
        <v>949</v>
      </c>
      <c r="D32" s="9" t="s">
        <v>25</v>
      </c>
      <c r="E32" s="93">
        <v>1540000</v>
      </c>
      <c r="F32" s="118">
        <f t="shared" si="0"/>
        <v>3080000</v>
      </c>
      <c r="G32" s="65">
        <v>2120035</v>
      </c>
      <c r="H32" s="5" t="s">
        <v>989</v>
      </c>
      <c r="I32" s="5" t="s">
        <v>986</v>
      </c>
    </row>
    <row r="33" spans="1:9" ht="9">
      <c r="A33" s="2">
        <v>38</v>
      </c>
      <c r="B33" s="82">
        <v>111</v>
      </c>
      <c r="C33" s="5" t="s">
        <v>949</v>
      </c>
      <c r="D33" s="6" t="s">
        <v>26</v>
      </c>
      <c r="E33" s="93">
        <v>78000</v>
      </c>
      <c r="F33" s="118">
        <f t="shared" si="0"/>
        <v>8658000</v>
      </c>
      <c r="G33" s="65">
        <v>2120035</v>
      </c>
      <c r="H33" s="5" t="s">
        <v>989</v>
      </c>
      <c r="I33" s="5" t="s">
        <v>986</v>
      </c>
    </row>
    <row r="34" spans="1:9" ht="18">
      <c r="A34" s="2">
        <v>39</v>
      </c>
      <c r="B34" s="82">
        <v>50000</v>
      </c>
      <c r="C34" s="5" t="s">
        <v>950</v>
      </c>
      <c r="D34" s="6" t="s">
        <v>27</v>
      </c>
      <c r="E34" s="93">
        <v>6000</v>
      </c>
      <c r="F34" s="118">
        <f t="shared" si="0"/>
        <v>300000000</v>
      </c>
      <c r="G34" s="65">
        <v>2120035</v>
      </c>
      <c r="H34" s="5" t="s">
        <v>989</v>
      </c>
      <c r="I34" s="5" t="s">
        <v>986</v>
      </c>
    </row>
    <row r="35" spans="1:9" ht="9">
      <c r="A35" s="2">
        <v>40</v>
      </c>
      <c r="B35" s="82">
        <v>100</v>
      </c>
      <c r="C35" s="5" t="s">
        <v>950</v>
      </c>
      <c r="D35" s="6" t="s">
        <v>451</v>
      </c>
      <c r="E35" s="93">
        <v>6000</v>
      </c>
      <c r="F35" s="118">
        <f t="shared" si="0"/>
        <v>600000</v>
      </c>
      <c r="G35" s="65">
        <v>2120035</v>
      </c>
      <c r="H35" s="5" t="s">
        <v>989</v>
      </c>
      <c r="I35" s="5" t="s">
        <v>986</v>
      </c>
    </row>
    <row r="36" spans="1:9" ht="9">
      <c r="A36" s="2">
        <v>41</v>
      </c>
      <c r="B36" s="82">
        <v>9728</v>
      </c>
      <c r="C36" s="5" t="s">
        <v>950</v>
      </c>
      <c r="D36" s="6" t="s">
        <v>28</v>
      </c>
      <c r="E36" s="93">
        <v>9000</v>
      </c>
      <c r="F36" s="118">
        <f t="shared" si="0"/>
        <v>87552000</v>
      </c>
      <c r="G36" s="65">
        <v>2120035</v>
      </c>
      <c r="H36" s="5" t="s">
        <v>989</v>
      </c>
      <c r="I36" s="5" t="s">
        <v>986</v>
      </c>
    </row>
    <row r="37" spans="1:9" ht="9">
      <c r="A37" s="2">
        <v>42</v>
      </c>
      <c r="B37" s="82">
        <v>17285</v>
      </c>
      <c r="C37" s="5" t="s">
        <v>950</v>
      </c>
      <c r="D37" s="6" t="s">
        <v>29</v>
      </c>
      <c r="E37" s="93">
        <v>7000</v>
      </c>
      <c r="F37" s="118">
        <f t="shared" si="0"/>
        <v>120995000</v>
      </c>
      <c r="G37" s="65">
        <v>2120035</v>
      </c>
      <c r="H37" s="5" t="s">
        <v>989</v>
      </c>
      <c r="I37" s="5" t="s">
        <v>986</v>
      </c>
    </row>
    <row r="38" spans="1:9" ht="9">
      <c r="A38" s="2">
        <v>44</v>
      </c>
      <c r="B38" s="82">
        <v>82000</v>
      </c>
      <c r="C38" s="5" t="s">
        <v>949</v>
      </c>
      <c r="D38" s="6" t="s">
        <v>1070</v>
      </c>
      <c r="E38" s="93">
        <v>500</v>
      </c>
      <c r="F38" s="118">
        <f t="shared" si="0"/>
        <v>41000000</v>
      </c>
      <c r="G38" s="65">
        <v>2120038</v>
      </c>
      <c r="H38" s="5" t="s">
        <v>989</v>
      </c>
      <c r="I38" s="5" t="s">
        <v>986</v>
      </c>
    </row>
    <row r="39" spans="1:9" ht="12" customHeight="1">
      <c r="A39" s="2">
        <v>45</v>
      </c>
      <c r="B39" s="82">
        <v>216714</v>
      </c>
      <c r="C39" s="5" t="s">
        <v>952</v>
      </c>
      <c r="D39" s="6" t="s">
        <v>47</v>
      </c>
      <c r="E39" s="93">
        <v>100</v>
      </c>
      <c r="F39" s="118">
        <f t="shared" si="0"/>
        <v>21671400</v>
      </c>
      <c r="G39" s="65">
        <v>2120038</v>
      </c>
      <c r="H39" s="5" t="s">
        <v>989</v>
      </c>
      <c r="I39" s="5" t="s">
        <v>985</v>
      </c>
    </row>
    <row r="40" spans="1:9" ht="10.5" customHeight="1">
      <c r="A40" s="2">
        <v>46</v>
      </c>
      <c r="B40" s="82">
        <v>100</v>
      </c>
      <c r="C40" s="5" t="s">
        <v>949</v>
      </c>
      <c r="D40" s="6" t="s">
        <v>48</v>
      </c>
      <c r="E40" s="93">
        <v>25000</v>
      </c>
      <c r="F40" s="118">
        <f t="shared" si="0"/>
        <v>2500000</v>
      </c>
      <c r="G40" s="65">
        <v>2120038</v>
      </c>
      <c r="H40" s="5" t="s">
        <v>989</v>
      </c>
      <c r="I40" s="5" t="s">
        <v>986</v>
      </c>
    </row>
    <row r="41" spans="1:9" ht="18">
      <c r="A41" s="2">
        <v>47</v>
      </c>
      <c r="B41" s="83">
        <v>45</v>
      </c>
      <c r="C41" s="8" t="s">
        <v>949</v>
      </c>
      <c r="D41" s="9" t="s">
        <v>1</v>
      </c>
      <c r="E41" s="93">
        <v>8000</v>
      </c>
      <c r="F41" s="118">
        <f t="shared" si="0"/>
        <v>360000</v>
      </c>
      <c r="G41" s="65">
        <v>2120038</v>
      </c>
      <c r="H41" s="5" t="s">
        <v>989</v>
      </c>
      <c r="I41" s="5" t="s">
        <v>986</v>
      </c>
    </row>
    <row r="42" spans="1:9" ht="9">
      <c r="A42" s="2">
        <v>48</v>
      </c>
      <c r="B42" s="82">
        <v>1700</v>
      </c>
      <c r="C42" s="5" t="s">
        <v>951</v>
      </c>
      <c r="D42" s="6" t="s">
        <v>3</v>
      </c>
      <c r="E42" s="93">
        <v>20000</v>
      </c>
      <c r="F42" s="118">
        <f t="shared" si="0"/>
        <v>34000000</v>
      </c>
      <c r="G42" s="65">
        <v>2120038</v>
      </c>
      <c r="H42" s="5" t="s">
        <v>989</v>
      </c>
      <c r="I42" s="5" t="s">
        <v>986</v>
      </c>
    </row>
    <row r="43" spans="1:9" ht="18">
      <c r="A43" s="2">
        <v>49</v>
      </c>
      <c r="B43" s="83">
        <v>4000</v>
      </c>
      <c r="C43" s="8" t="s">
        <v>951</v>
      </c>
      <c r="D43" s="9" t="s">
        <v>4</v>
      </c>
      <c r="E43" s="93">
        <v>20000</v>
      </c>
      <c r="F43" s="118">
        <f t="shared" si="0"/>
        <v>80000000</v>
      </c>
      <c r="G43" s="65">
        <v>2120038</v>
      </c>
      <c r="H43" s="5" t="s">
        <v>989</v>
      </c>
      <c r="I43" s="5" t="s">
        <v>986</v>
      </c>
    </row>
    <row r="44" spans="1:9" ht="9">
      <c r="A44" s="2">
        <v>50</v>
      </c>
      <c r="B44" s="82">
        <v>20</v>
      </c>
      <c r="C44" s="5" t="s">
        <v>951</v>
      </c>
      <c r="D44" s="6" t="s">
        <v>49</v>
      </c>
      <c r="E44" s="93">
        <v>20000</v>
      </c>
      <c r="F44" s="118">
        <f t="shared" si="0"/>
        <v>400000</v>
      </c>
      <c r="G44" s="65">
        <v>2120038</v>
      </c>
      <c r="H44" s="5" t="s">
        <v>989</v>
      </c>
      <c r="I44" s="5" t="s">
        <v>986</v>
      </c>
    </row>
    <row r="45" spans="1:9" ht="12" customHeight="1">
      <c r="A45" s="2">
        <v>51</v>
      </c>
      <c r="B45" s="82">
        <v>20</v>
      </c>
      <c r="C45" s="5" t="s">
        <v>951</v>
      </c>
      <c r="D45" s="6" t="s">
        <v>50</v>
      </c>
      <c r="E45" s="93">
        <v>20000</v>
      </c>
      <c r="F45" s="118">
        <f t="shared" si="0"/>
        <v>400000</v>
      </c>
      <c r="G45" s="65">
        <v>2120038</v>
      </c>
      <c r="H45" s="5" t="s">
        <v>989</v>
      </c>
      <c r="I45" s="5" t="s">
        <v>986</v>
      </c>
    </row>
    <row r="46" spans="1:9" ht="9">
      <c r="A46" s="2">
        <v>52</v>
      </c>
      <c r="B46" s="82">
        <v>3000</v>
      </c>
      <c r="C46" s="5" t="s">
        <v>949</v>
      </c>
      <c r="D46" s="6" t="s">
        <v>51</v>
      </c>
      <c r="E46" s="93">
        <v>400</v>
      </c>
      <c r="F46" s="118">
        <f t="shared" si="0"/>
        <v>1200000</v>
      </c>
      <c r="G46" s="65">
        <v>2120038</v>
      </c>
      <c r="H46" s="5" t="s">
        <v>989</v>
      </c>
      <c r="I46" s="5" t="s">
        <v>986</v>
      </c>
    </row>
    <row r="47" spans="1:9" ht="9">
      <c r="A47" s="2">
        <v>53</v>
      </c>
      <c r="B47" s="83">
        <v>2900</v>
      </c>
      <c r="C47" s="8" t="s">
        <v>949</v>
      </c>
      <c r="D47" s="9" t="s">
        <v>476</v>
      </c>
      <c r="E47" s="93">
        <v>500</v>
      </c>
      <c r="F47" s="118">
        <f t="shared" si="0"/>
        <v>1450000</v>
      </c>
      <c r="G47" s="65">
        <v>2120038</v>
      </c>
      <c r="H47" s="5" t="s">
        <v>989</v>
      </c>
      <c r="I47" s="5" t="s">
        <v>986</v>
      </c>
    </row>
    <row r="48" spans="1:9" ht="9">
      <c r="A48" s="2">
        <v>54</v>
      </c>
      <c r="B48" s="82">
        <v>100</v>
      </c>
      <c r="C48" s="5" t="s">
        <v>951</v>
      </c>
      <c r="D48" s="6" t="s">
        <v>477</v>
      </c>
      <c r="E48" s="93">
        <v>20000</v>
      </c>
      <c r="F48" s="118">
        <f t="shared" si="0"/>
        <v>2000000</v>
      </c>
      <c r="G48" s="65">
        <v>2120038</v>
      </c>
      <c r="H48" s="5" t="s">
        <v>989</v>
      </c>
      <c r="I48" s="5" t="s">
        <v>986</v>
      </c>
    </row>
    <row r="49" spans="1:9" ht="9">
      <c r="A49" s="2">
        <v>55</v>
      </c>
      <c r="B49" s="82">
        <v>5000</v>
      </c>
      <c r="C49" s="5" t="s">
        <v>949</v>
      </c>
      <c r="D49" s="6" t="s">
        <v>478</v>
      </c>
      <c r="E49" s="93">
        <v>150</v>
      </c>
      <c r="F49" s="118">
        <f t="shared" si="0"/>
        <v>750000</v>
      </c>
      <c r="G49" s="65">
        <v>2120038</v>
      </c>
      <c r="H49" s="5" t="s">
        <v>989</v>
      </c>
      <c r="I49" s="5" t="s">
        <v>986</v>
      </c>
    </row>
    <row r="50" spans="1:9" ht="9">
      <c r="A50" s="2">
        <v>56</v>
      </c>
      <c r="B50" s="82">
        <v>1000</v>
      </c>
      <c r="C50" s="5" t="s">
        <v>953</v>
      </c>
      <c r="D50" s="6" t="s">
        <v>481</v>
      </c>
      <c r="E50" s="93">
        <v>15000</v>
      </c>
      <c r="F50" s="118">
        <f t="shared" si="0"/>
        <v>15000000</v>
      </c>
      <c r="G50" s="65">
        <v>2120038</v>
      </c>
      <c r="H50" s="5" t="s">
        <v>989</v>
      </c>
      <c r="I50" s="5" t="s">
        <v>986</v>
      </c>
    </row>
    <row r="51" spans="1:9" ht="9">
      <c r="A51" s="2">
        <v>57</v>
      </c>
      <c r="B51" s="82">
        <v>700</v>
      </c>
      <c r="C51" s="5" t="s">
        <v>953</v>
      </c>
      <c r="D51" s="6" t="s">
        <v>482</v>
      </c>
      <c r="E51" s="93">
        <v>17000</v>
      </c>
      <c r="F51" s="118">
        <f t="shared" si="0"/>
        <v>11900000</v>
      </c>
      <c r="G51" s="65">
        <v>2120038</v>
      </c>
      <c r="H51" s="5" t="s">
        <v>989</v>
      </c>
      <c r="I51" s="5" t="s">
        <v>986</v>
      </c>
    </row>
    <row r="52" spans="1:9" ht="18">
      <c r="A52" s="2">
        <v>58</v>
      </c>
      <c r="B52" s="82">
        <v>50</v>
      </c>
      <c r="C52" s="5" t="s">
        <v>953</v>
      </c>
      <c r="D52" s="6" t="s">
        <v>483</v>
      </c>
      <c r="E52" s="93">
        <v>15000</v>
      </c>
      <c r="F52" s="118">
        <f t="shared" si="0"/>
        <v>750000</v>
      </c>
      <c r="G52" s="65">
        <v>2120038</v>
      </c>
      <c r="H52" s="5" t="s">
        <v>989</v>
      </c>
      <c r="I52" s="5" t="s">
        <v>986</v>
      </c>
    </row>
    <row r="53" spans="1:9" ht="18">
      <c r="A53" s="2">
        <v>59</v>
      </c>
      <c r="B53" s="82">
        <v>40</v>
      </c>
      <c r="C53" s="5" t="s">
        <v>953</v>
      </c>
      <c r="D53" s="6" t="s">
        <v>484</v>
      </c>
      <c r="E53" s="93">
        <v>17000</v>
      </c>
      <c r="F53" s="118">
        <f t="shared" si="0"/>
        <v>680000</v>
      </c>
      <c r="G53" s="65">
        <v>2120038</v>
      </c>
      <c r="H53" s="5" t="s">
        <v>989</v>
      </c>
      <c r="I53" s="5" t="s">
        <v>986</v>
      </c>
    </row>
    <row r="54" spans="1:9" ht="9">
      <c r="A54" s="2">
        <v>60</v>
      </c>
      <c r="B54" s="82">
        <v>20</v>
      </c>
      <c r="C54" s="5" t="s">
        <v>953</v>
      </c>
      <c r="D54" s="6" t="s">
        <v>485</v>
      </c>
      <c r="E54" s="93">
        <v>17000</v>
      </c>
      <c r="F54" s="118">
        <f t="shared" si="0"/>
        <v>340000</v>
      </c>
      <c r="G54" s="65">
        <v>2120038</v>
      </c>
      <c r="H54" s="5" t="s">
        <v>989</v>
      </c>
      <c r="I54" s="5" t="s">
        <v>986</v>
      </c>
    </row>
    <row r="55" spans="1:9" ht="9">
      <c r="A55" s="2">
        <v>62</v>
      </c>
      <c r="B55" s="83">
        <v>500</v>
      </c>
      <c r="C55" s="8" t="s">
        <v>954</v>
      </c>
      <c r="D55" s="9" t="s">
        <v>312</v>
      </c>
      <c r="E55" s="93">
        <v>2000</v>
      </c>
      <c r="F55" s="118">
        <f t="shared" si="0"/>
        <v>1000000</v>
      </c>
      <c r="G55" s="65">
        <v>2120039</v>
      </c>
      <c r="H55" s="5" t="s">
        <v>989</v>
      </c>
      <c r="I55" s="5" t="s">
        <v>988</v>
      </c>
    </row>
    <row r="56" spans="1:9" ht="9">
      <c r="A56" s="2">
        <v>63</v>
      </c>
      <c r="B56" s="83">
        <v>100</v>
      </c>
      <c r="C56" s="8" t="s">
        <v>955</v>
      </c>
      <c r="D56" s="9" t="s">
        <v>335</v>
      </c>
      <c r="E56" s="93">
        <v>10000</v>
      </c>
      <c r="F56" s="118">
        <f t="shared" si="0"/>
        <v>1000000</v>
      </c>
      <c r="G56" s="65">
        <v>2120039</v>
      </c>
      <c r="H56" s="5" t="s">
        <v>989</v>
      </c>
      <c r="I56" s="5" t="s">
        <v>988</v>
      </c>
    </row>
    <row r="57" spans="1:9" ht="9">
      <c r="A57" s="2">
        <v>64</v>
      </c>
      <c r="B57" s="83">
        <v>200</v>
      </c>
      <c r="C57" s="8" t="s">
        <v>949</v>
      </c>
      <c r="D57" s="9" t="s">
        <v>314</v>
      </c>
      <c r="E57" s="93">
        <v>700</v>
      </c>
      <c r="F57" s="118">
        <f t="shared" si="0"/>
        <v>140000</v>
      </c>
      <c r="G57" s="65">
        <v>2120039</v>
      </c>
      <c r="H57" s="5" t="s">
        <v>989</v>
      </c>
      <c r="I57" s="5" t="s">
        <v>988</v>
      </c>
    </row>
    <row r="58" spans="1:9" ht="9">
      <c r="A58" s="2">
        <v>65</v>
      </c>
      <c r="B58" s="82">
        <v>190</v>
      </c>
      <c r="C58" s="5" t="s">
        <v>949</v>
      </c>
      <c r="D58" s="9" t="s">
        <v>258</v>
      </c>
      <c r="E58" s="93">
        <v>5000</v>
      </c>
      <c r="F58" s="118">
        <f t="shared" si="0"/>
        <v>950000</v>
      </c>
      <c r="G58" s="65">
        <v>2120039</v>
      </c>
      <c r="H58" s="5" t="s">
        <v>989</v>
      </c>
      <c r="I58" s="5" t="s">
        <v>988</v>
      </c>
    </row>
    <row r="59" spans="1:9" ht="9">
      <c r="A59" s="2">
        <v>66</v>
      </c>
      <c r="B59" s="83">
        <v>50</v>
      </c>
      <c r="C59" s="8" t="s">
        <v>949</v>
      </c>
      <c r="D59" s="9" t="s">
        <v>316</v>
      </c>
      <c r="E59" s="93">
        <v>1247</v>
      </c>
      <c r="F59" s="118">
        <f t="shared" si="0"/>
        <v>62350</v>
      </c>
      <c r="G59" s="65">
        <v>2120039</v>
      </c>
      <c r="H59" s="5" t="s">
        <v>989</v>
      </c>
      <c r="I59" s="5" t="s">
        <v>988</v>
      </c>
    </row>
    <row r="60" spans="1:9" ht="9">
      <c r="A60" s="2">
        <v>67</v>
      </c>
      <c r="B60" s="83">
        <v>1500</v>
      </c>
      <c r="C60" s="8" t="s">
        <v>949</v>
      </c>
      <c r="D60" s="9" t="s">
        <v>317</v>
      </c>
      <c r="E60" s="93">
        <v>200</v>
      </c>
      <c r="F60" s="118">
        <f t="shared" si="0"/>
        <v>300000</v>
      </c>
      <c r="G60" s="65">
        <v>2120039</v>
      </c>
      <c r="H60" s="5" t="s">
        <v>989</v>
      </c>
      <c r="I60" s="5" t="s">
        <v>988</v>
      </c>
    </row>
    <row r="61" spans="1:9" ht="9">
      <c r="A61" s="2">
        <v>68</v>
      </c>
      <c r="B61" s="83">
        <v>200</v>
      </c>
      <c r="C61" s="8" t="s">
        <v>949</v>
      </c>
      <c r="D61" s="9" t="s">
        <v>318</v>
      </c>
      <c r="E61" s="93">
        <v>1850</v>
      </c>
      <c r="F61" s="118">
        <f t="shared" si="0"/>
        <v>370000</v>
      </c>
      <c r="G61" s="65">
        <v>2120039</v>
      </c>
      <c r="H61" s="5" t="s">
        <v>989</v>
      </c>
      <c r="I61" s="5" t="s">
        <v>988</v>
      </c>
    </row>
    <row r="62" spans="1:9" ht="9">
      <c r="A62" s="2">
        <v>69</v>
      </c>
      <c r="B62" s="82">
        <v>50000</v>
      </c>
      <c r="C62" s="5" t="s">
        <v>949</v>
      </c>
      <c r="D62" s="6" t="s">
        <v>496</v>
      </c>
      <c r="E62" s="93">
        <v>2000</v>
      </c>
      <c r="F62" s="118">
        <f t="shared" si="0"/>
        <v>100000000</v>
      </c>
      <c r="G62" s="65">
        <v>2120039</v>
      </c>
      <c r="H62" s="5" t="s">
        <v>989</v>
      </c>
      <c r="I62" s="5" t="s">
        <v>988</v>
      </c>
    </row>
    <row r="63" spans="1:9" ht="9">
      <c r="A63" s="2">
        <v>70</v>
      </c>
      <c r="B63" s="83">
        <v>500</v>
      </c>
      <c r="C63" s="8" t="s">
        <v>949</v>
      </c>
      <c r="D63" s="9" t="s">
        <v>320</v>
      </c>
      <c r="E63" s="93">
        <v>688</v>
      </c>
      <c r="F63" s="118">
        <f t="shared" si="0"/>
        <v>344000</v>
      </c>
      <c r="G63" s="65">
        <v>2120039</v>
      </c>
      <c r="H63" s="5" t="s">
        <v>989</v>
      </c>
      <c r="I63" s="5" t="s">
        <v>988</v>
      </c>
    </row>
    <row r="64" spans="1:9" ht="9">
      <c r="A64" s="2">
        <v>71</v>
      </c>
      <c r="B64" s="82">
        <v>20</v>
      </c>
      <c r="C64" s="5" t="s">
        <v>956</v>
      </c>
      <c r="D64" s="6" t="s">
        <v>336</v>
      </c>
      <c r="E64" s="93">
        <v>1800</v>
      </c>
      <c r="F64" s="118">
        <f t="shared" si="0"/>
        <v>36000</v>
      </c>
      <c r="G64" s="65">
        <v>2120039</v>
      </c>
      <c r="H64" s="5" t="s">
        <v>989</v>
      </c>
      <c r="I64" s="5" t="s">
        <v>988</v>
      </c>
    </row>
    <row r="65" spans="1:9" ht="9">
      <c r="A65" s="2">
        <v>72</v>
      </c>
      <c r="B65" s="82">
        <v>500</v>
      </c>
      <c r="C65" s="5" t="s">
        <v>956</v>
      </c>
      <c r="D65" s="6" t="s">
        <v>337</v>
      </c>
      <c r="E65" s="93">
        <v>1000</v>
      </c>
      <c r="F65" s="118">
        <f t="shared" si="0"/>
        <v>500000</v>
      </c>
      <c r="G65" s="65">
        <v>2120039</v>
      </c>
      <c r="H65" s="5" t="s">
        <v>989</v>
      </c>
      <c r="I65" s="5" t="s">
        <v>988</v>
      </c>
    </row>
    <row r="66" spans="1:9" ht="9">
      <c r="A66" s="2">
        <v>73</v>
      </c>
      <c r="B66" s="83">
        <v>600</v>
      </c>
      <c r="C66" s="8" t="s">
        <v>956</v>
      </c>
      <c r="D66" s="9" t="s">
        <v>334</v>
      </c>
      <c r="E66" s="93">
        <v>797</v>
      </c>
      <c r="F66" s="118">
        <f t="shared" si="0"/>
        <v>478200</v>
      </c>
      <c r="G66" s="65">
        <v>2120039</v>
      </c>
      <c r="H66" s="5" t="s">
        <v>989</v>
      </c>
      <c r="I66" s="5" t="s">
        <v>988</v>
      </c>
    </row>
    <row r="67" spans="1:9" ht="9">
      <c r="A67" s="2">
        <v>74</v>
      </c>
      <c r="B67" s="82">
        <v>300</v>
      </c>
      <c r="C67" s="5" t="s">
        <v>954</v>
      </c>
      <c r="D67" s="6" t="s">
        <v>515</v>
      </c>
      <c r="E67" s="93">
        <v>2000</v>
      </c>
      <c r="F67" s="118">
        <f t="shared" si="0"/>
        <v>600000</v>
      </c>
      <c r="G67" s="65">
        <v>2120039</v>
      </c>
      <c r="H67" s="5" t="s">
        <v>989</v>
      </c>
      <c r="I67" s="5" t="s">
        <v>988</v>
      </c>
    </row>
    <row r="68" spans="1:9" ht="9">
      <c r="A68" s="2">
        <v>75</v>
      </c>
      <c r="B68" s="83">
        <v>2</v>
      </c>
      <c r="C68" s="8" t="s">
        <v>954</v>
      </c>
      <c r="D68" s="9" t="s">
        <v>385</v>
      </c>
      <c r="E68" s="93">
        <v>16000</v>
      </c>
      <c r="F68" s="118">
        <f t="shared" si="0"/>
        <v>32000</v>
      </c>
      <c r="G68" s="65">
        <v>2120039</v>
      </c>
      <c r="H68" s="5" t="s">
        <v>989</v>
      </c>
      <c r="I68" s="5" t="s">
        <v>988</v>
      </c>
    </row>
    <row r="69" spans="1:9" ht="9">
      <c r="A69" s="2">
        <v>76</v>
      </c>
      <c r="B69" s="83">
        <v>50</v>
      </c>
      <c r="C69" s="8" t="s">
        <v>949</v>
      </c>
      <c r="D69" s="9" t="s">
        <v>338</v>
      </c>
      <c r="E69" s="93">
        <v>4000</v>
      </c>
      <c r="F69" s="118">
        <f t="shared" si="0"/>
        <v>200000</v>
      </c>
      <c r="G69" s="65">
        <v>2120039</v>
      </c>
      <c r="H69" s="5" t="s">
        <v>989</v>
      </c>
      <c r="I69" s="5" t="s">
        <v>988</v>
      </c>
    </row>
    <row r="70" spans="1:9" ht="9">
      <c r="A70" s="2">
        <v>77</v>
      </c>
      <c r="B70" s="83">
        <v>500</v>
      </c>
      <c r="C70" s="8" t="s">
        <v>949</v>
      </c>
      <c r="D70" s="9" t="s">
        <v>340</v>
      </c>
      <c r="E70" s="93">
        <v>550</v>
      </c>
      <c r="F70" s="118">
        <f t="shared" si="0"/>
        <v>275000</v>
      </c>
      <c r="G70" s="65">
        <v>2120039</v>
      </c>
      <c r="H70" s="5" t="s">
        <v>989</v>
      </c>
      <c r="I70" s="5" t="s">
        <v>988</v>
      </c>
    </row>
    <row r="71" spans="1:9" ht="18">
      <c r="A71" s="2">
        <v>78</v>
      </c>
      <c r="B71" s="82">
        <v>10</v>
      </c>
      <c r="C71" s="5" t="s">
        <v>949</v>
      </c>
      <c r="D71" s="6" t="s">
        <v>339</v>
      </c>
      <c r="E71" s="93">
        <v>200000</v>
      </c>
      <c r="F71" s="118">
        <f t="shared" si="0"/>
        <v>2000000</v>
      </c>
      <c r="G71" s="65">
        <v>2120039</v>
      </c>
      <c r="H71" s="5" t="s">
        <v>989</v>
      </c>
      <c r="I71" s="5" t="s">
        <v>988</v>
      </c>
    </row>
    <row r="72" spans="1:9" ht="9">
      <c r="A72" s="2">
        <v>79</v>
      </c>
      <c r="B72" s="83">
        <v>50</v>
      </c>
      <c r="C72" s="8" t="s">
        <v>949</v>
      </c>
      <c r="D72" s="9" t="s">
        <v>342</v>
      </c>
      <c r="E72" s="93">
        <v>1450</v>
      </c>
      <c r="F72" s="118">
        <f aca="true" t="shared" si="2" ref="F72:F135">(B72*E72)</f>
        <v>72500</v>
      </c>
      <c r="G72" s="65">
        <v>2120039</v>
      </c>
      <c r="H72" s="5" t="s">
        <v>989</v>
      </c>
      <c r="I72" s="5" t="s">
        <v>988</v>
      </c>
    </row>
    <row r="73" spans="1:9" ht="9">
      <c r="A73" s="2">
        <v>80</v>
      </c>
      <c r="B73" s="83">
        <v>100</v>
      </c>
      <c r="C73" s="8" t="s">
        <v>954</v>
      </c>
      <c r="D73" s="9" t="s">
        <v>388</v>
      </c>
      <c r="E73" s="93">
        <v>4800</v>
      </c>
      <c r="F73" s="118">
        <f t="shared" si="2"/>
        <v>480000</v>
      </c>
      <c r="G73" s="65">
        <v>2120039</v>
      </c>
      <c r="H73" s="5" t="s">
        <v>989</v>
      </c>
      <c r="I73" s="5" t="s">
        <v>988</v>
      </c>
    </row>
    <row r="74" spans="1:9" ht="9">
      <c r="A74" s="2">
        <v>81</v>
      </c>
      <c r="B74" s="83">
        <v>20</v>
      </c>
      <c r="C74" s="8" t="s">
        <v>949</v>
      </c>
      <c r="D74" s="9" t="s">
        <v>344</v>
      </c>
      <c r="E74" s="93">
        <v>1600</v>
      </c>
      <c r="F74" s="118">
        <f t="shared" si="2"/>
        <v>32000</v>
      </c>
      <c r="G74" s="65">
        <v>2120039</v>
      </c>
      <c r="H74" s="5" t="s">
        <v>989</v>
      </c>
      <c r="I74" s="5" t="s">
        <v>988</v>
      </c>
    </row>
    <row r="75" spans="1:9" ht="9">
      <c r="A75" s="2">
        <v>82</v>
      </c>
      <c r="B75" s="83">
        <v>5</v>
      </c>
      <c r="C75" s="8" t="s">
        <v>949</v>
      </c>
      <c r="D75" s="9" t="s">
        <v>343</v>
      </c>
      <c r="E75" s="93">
        <v>7540</v>
      </c>
      <c r="F75" s="118">
        <f t="shared" si="2"/>
        <v>37700</v>
      </c>
      <c r="G75" s="65">
        <v>2120039</v>
      </c>
      <c r="H75" s="5" t="s">
        <v>989</v>
      </c>
      <c r="I75" s="5" t="s">
        <v>988</v>
      </c>
    </row>
    <row r="76" spans="1:9" ht="9">
      <c r="A76" s="2">
        <v>83</v>
      </c>
      <c r="B76" s="83">
        <v>400</v>
      </c>
      <c r="C76" s="8" t="s">
        <v>949</v>
      </c>
      <c r="D76" s="9" t="s">
        <v>348</v>
      </c>
      <c r="E76" s="93">
        <v>13213</v>
      </c>
      <c r="F76" s="118">
        <f t="shared" si="2"/>
        <v>5285200</v>
      </c>
      <c r="G76" s="65">
        <v>2120039</v>
      </c>
      <c r="H76" s="5" t="s">
        <v>989</v>
      </c>
      <c r="I76" s="5" t="s">
        <v>988</v>
      </c>
    </row>
    <row r="77" spans="1:9" ht="9">
      <c r="A77" s="2">
        <v>84</v>
      </c>
      <c r="B77" s="83">
        <v>500</v>
      </c>
      <c r="C77" s="8" t="s">
        <v>949</v>
      </c>
      <c r="D77" s="9" t="s">
        <v>350</v>
      </c>
      <c r="E77" s="93">
        <v>2800</v>
      </c>
      <c r="F77" s="118">
        <f t="shared" si="2"/>
        <v>1400000</v>
      </c>
      <c r="G77" s="65">
        <v>2120039</v>
      </c>
      <c r="H77" s="5" t="s">
        <v>989</v>
      </c>
      <c r="I77" s="5" t="s">
        <v>988</v>
      </c>
    </row>
    <row r="78" spans="1:9" ht="9">
      <c r="A78" s="2">
        <v>85</v>
      </c>
      <c r="B78" s="83">
        <v>100</v>
      </c>
      <c r="C78" s="8" t="s">
        <v>949</v>
      </c>
      <c r="D78" s="9" t="s">
        <v>351</v>
      </c>
      <c r="E78" s="93">
        <v>2400</v>
      </c>
      <c r="F78" s="118">
        <f t="shared" si="2"/>
        <v>240000</v>
      </c>
      <c r="G78" s="65">
        <v>2120039</v>
      </c>
      <c r="H78" s="5" t="s">
        <v>989</v>
      </c>
      <c r="I78" s="5" t="s">
        <v>988</v>
      </c>
    </row>
    <row r="79" spans="1:9" ht="9">
      <c r="A79" s="2">
        <v>86</v>
      </c>
      <c r="B79" s="83">
        <v>4000</v>
      </c>
      <c r="C79" s="8" t="s">
        <v>949</v>
      </c>
      <c r="D79" s="9" t="s">
        <v>352</v>
      </c>
      <c r="E79" s="93">
        <v>360</v>
      </c>
      <c r="F79" s="118">
        <f t="shared" si="2"/>
        <v>1440000</v>
      </c>
      <c r="G79" s="65">
        <v>2120039</v>
      </c>
      <c r="H79" s="5" t="s">
        <v>989</v>
      </c>
      <c r="I79" s="5" t="s">
        <v>988</v>
      </c>
    </row>
    <row r="80" spans="1:9" ht="9">
      <c r="A80" s="2">
        <v>87</v>
      </c>
      <c r="B80" s="83">
        <v>300</v>
      </c>
      <c r="C80" s="8" t="s">
        <v>949</v>
      </c>
      <c r="D80" s="9" t="s">
        <v>353</v>
      </c>
      <c r="E80" s="93">
        <v>5000</v>
      </c>
      <c r="F80" s="118">
        <f t="shared" si="2"/>
        <v>1500000</v>
      </c>
      <c r="G80" s="65">
        <v>2120039</v>
      </c>
      <c r="H80" s="5" t="s">
        <v>989</v>
      </c>
      <c r="I80" s="5" t="s">
        <v>988</v>
      </c>
    </row>
    <row r="81" spans="1:9" ht="9">
      <c r="A81" s="2">
        <v>88</v>
      </c>
      <c r="B81" s="83">
        <v>1500</v>
      </c>
      <c r="C81" s="8" t="s">
        <v>949</v>
      </c>
      <c r="D81" s="9" t="s">
        <v>354</v>
      </c>
      <c r="E81" s="93">
        <v>1183</v>
      </c>
      <c r="F81" s="118">
        <f t="shared" si="2"/>
        <v>1774500</v>
      </c>
      <c r="G81" s="65">
        <v>2120039</v>
      </c>
      <c r="H81" s="5" t="s">
        <v>989</v>
      </c>
      <c r="I81" s="5" t="s">
        <v>988</v>
      </c>
    </row>
    <row r="82" spans="1:9" ht="9">
      <c r="A82" s="2">
        <v>89</v>
      </c>
      <c r="B82" s="83">
        <v>15000</v>
      </c>
      <c r="C82" s="8" t="s">
        <v>949</v>
      </c>
      <c r="D82" s="9" t="s">
        <v>355</v>
      </c>
      <c r="E82" s="93">
        <v>1200</v>
      </c>
      <c r="F82" s="118">
        <f t="shared" si="2"/>
        <v>18000000</v>
      </c>
      <c r="G82" s="65">
        <v>2120039</v>
      </c>
      <c r="H82" s="5" t="s">
        <v>989</v>
      </c>
      <c r="I82" s="5" t="s">
        <v>988</v>
      </c>
    </row>
    <row r="83" spans="1:9" ht="9">
      <c r="A83" s="2">
        <v>90</v>
      </c>
      <c r="B83" s="83">
        <v>30000</v>
      </c>
      <c r="C83" s="8" t="s">
        <v>949</v>
      </c>
      <c r="D83" s="9" t="s">
        <v>322</v>
      </c>
      <c r="E83" s="93">
        <v>1133</v>
      </c>
      <c r="F83" s="118">
        <f t="shared" si="2"/>
        <v>33990000</v>
      </c>
      <c r="G83" s="65">
        <v>2120039</v>
      </c>
      <c r="H83" s="5" t="s">
        <v>989</v>
      </c>
      <c r="I83" s="5" t="s">
        <v>988</v>
      </c>
    </row>
    <row r="84" spans="1:9" ht="9">
      <c r="A84" s="2">
        <v>91</v>
      </c>
      <c r="B84" s="83">
        <v>1000</v>
      </c>
      <c r="C84" s="8" t="s">
        <v>949</v>
      </c>
      <c r="D84" s="9" t="s">
        <v>357</v>
      </c>
      <c r="E84" s="93">
        <v>800</v>
      </c>
      <c r="F84" s="118">
        <f t="shared" si="2"/>
        <v>800000</v>
      </c>
      <c r="G84" s="65">
        <v>2120039</v>
      </c>
      <c r="H84" s="5" t="s">
        <v>989</v>
      </c>
      <c r="I84" s="5" t="s">
        <v>988</v>
      </c>
    </row>
    <row r="85" spans="1:9" ht="9">
      <c r="A85" s="2">
        <v>92</v>
      </c>
      <c r="B85" s="83">
        <v>400</v>
      </c>
      <c r="C85" s="8" t="s">
        <v>949</v>
      </c>
      <c r="D85" s="9" t="s">
        <v>432</v>
      </c>
      <c r="E85" s="93">
        <v>2000</v>
      </c>
      <c r="F85" s="118">
        <f t="shared" si="2"/>
        <v>800000</v>
      </c>
      <c r="G85" s="65">
        <v>2120039</v>
      </c>
      <c r="H85" s="5" t="s">
        <v>989</v>
      </c>
      <c r="I85" s="5" t="s">
        <v>988</v>
      </c>
    </row>
    <row r="86" spans="1:9" ht="9">
      <c r="A86" s="2">
        <v>93</v>
      </c>
      <c r="B86" s="83">
        <v>100</v>
      </c>
      <c r="C86" s="8" t="s">
        <v>949</v>
      </c>
      <c r="D86" s="9" t="s">
        <v>368</v>
      </c>
      <c r="E86" s="93">
        <v>30000</v>
      </c>
      <c r="F86" s="118">
        <f t="shared" si="2"/>
        <v>3000000</v>
      </c>
      <c r="G86" s="65">
        <v>2120039</v>
      </c>
      <c r="H86" s="5" t="s">
        <v>989</v>
      </c>
      <c r="I86" s="5" t="s">
        <v>988</v>
      </c>
    </row>
    <row r="87" spans="1:9" ht="9">
      <c r="A87" s="2">
        <v>94</v>
      </c>
      <c r="B87" s="83">
        <v>500</v>
      </c>
      <c r="C87" s="8" t="s">
        <v>949</v>
      </c>
      <c r="D87" s="9" t="s">
        <v>369</v>
      </c>
      <c r="E87" s="93">
        <v>830</v>
      </c>
      <c r="F87" s="118">
        <f t="shared" si="2"/>
        <v>415000</v>
      </c>
      <c r="G87" s="65">
        <v>2120039</v>
      </c>
      <c r="H87" s="5" t="s">
        <v>989</v>
      </c>
      <c r="I87" s="5" t="s">
        <v>988</v>
      </c>
    </row>
    <row r="88" spans="1:9" ht="9">
      <c r="A88" s="2">
        <v>95</v>
      </c>
      <c r="B88" s="83">
        <v>4200</v>
      </c>
      <c r="C88" s="8" t="s">
        <v>953</v>
      </c>
      <c r="D88" s="9" t="s">
        <v>378</v>
      </c>
      <c r="E88" s="93">
        <v>11252</v>
      </c>
      <c r="F88" s="118">
        <f t="shared" si="2"/>
        <v>47258400</v>
      </c>
      <c r="G88" s="65">
        <v>2120039</v>
      </c>
      <c r="H88" s="5" t="s">
        <v>989</v>
      </c>
      <c r="I88" s="5" t="s">
        <v>988</v>
      </c>
    </row>
    <row r="89" spans="1:9" ht="9">
      <c r="A89" s="2">
        <v>96</v>
      </c>
      <c r="B89" s="83">
        <v>10</v>
      </c>
      <c r="C89" s="8" t="s">
        <v>949</v>
      </c>
      <c r="D89" s="9" t="s">
        <v>364</v>
      </c>
      <c r="E89" s="93">
        <v>7000</v>
      </c>
      <c r="F89" s="118">
        <f t="shared" si="2"/>
        <v>70000</v>
      </c>
      <c r="G89" s="65">
        <v>2120039</v>
      </c>
      <c r="H89" s="5" t="s">
        <v>989</v>
      </c>
      <c r="I89" s="5" t="s">
        <v>988</v>
      </c>
    </row>
    <row r="90" spans="1:9" ht="9">
      <c r="A90" s="2">
        <v>97</v>
      </c>
      <c r="B90" s="83">
        <v>1600</v>
      </c>
      <c r="C90" s="8" t="s">
        <v>949</v>
      </c>
      <c r="D90" s="9" t="s">
        <v>321</v>
      </c>
      <c r="E90" s="93">
        <v>8000</v>
      </c>
      <c r="F90" s="118">
        <f t="shared" si="2"/>
        <v>12800000</v>
      </c>
      <c r="G90" s="65">
        <v>2120039</v>
      </c>
      <c r="H90" s="5" t="s">
        <v>989</v>
      </c>
      <c r="I90" s="5" t="s">
        <v>988</v>
      </c>
    </row>
    <row r="91" spans="1:9" ht="9">
      <c r="A91" s="2">
        <v>98</v>
      </c>
      <c r="B91" s="82">
        <v>30</v>
      </c>
      <c r="C91" s="5" t="s">
        <v>949</v>
      </c>
      <c r="D91" s="6" t="s">
        <v>499</v>
      </c>
      <c r="E91" s="93">
        <v>3000</v>
      </c>
      <c r="F91" s="118">
        <f t="shared" si="2"/>
        <v>90000</v>
      </c>
      <c r="G91" s="65">
        <v>2120039</v>
      </c>
      <c r="H91" s="5" t="s">
        <v>989</v>
      </c>
      <c r="I91" s="5" t="s">
        <v>988</v>
      </c>
    </row>
    <row r="92" spans="1:9" ht="9">
      <c r="A92" s="2">
        <v>99</v>
      </c>
      <c r="B92" s="83">
        <v>800</v>
      </c>
      <c r="C92" s="8" t="s">
        <v>949</v>
      </c>
      <c r="D92" s="9" t="s">
        <v>383</v>
      </c>
      <c r="E92" s="93">
        <v>1288</v>
      </c>
      <c r="F92" s="118">
        <f t="shared" si="2"/>
        <v>1030400</v>
      </c>
      <c r="G92" s="65">
        <v>2120039</v>
      </c>
      <c r="H92" s="5" t="s">
        <v>989</v>
      </c>
      <c r="I92" s="5" t="s">
        <v>988</v>
      </c>
    </row>
    <row r="93" spans="1:9" ht="9">
      <c r="A93" s="2">
        <v>100</v>
      </c>
      <c r="B93" s="83">
        <v>150</v>
      </c>
      <c r="C93" s="8" t="s">
        <v>949</v>
      </c>
      <c r="D93" s="9" t="s">
        <v>384</v>
      </c>
      <c r="E93" s="93">
        <v>2400</v>
      </c>
      <c r="F93" s="118">
        <f t="shared" si="2"/>
        <v>360000</v>
      </c>
      <c r="G93" s="65">
        <v>2120039</v>
      </c>
      <c r="H93" s="5" t="s">
        <v>989</v>
      </c>
      <c r="I93" s="5" t="s">
        <v>988</v>
      </c>
    </row>
    <row r="94" spans="1:9" ht="9">
      <c r="A94" s="2">
        <v>101</v>
      </c>
      <c r="B94" s="83">
        <v>3000</v>
      </c>
      <c r="C94" s="8" t="s">
        <v>949</v>
      </c>
      <c r="D94" s="9" t="s">
        <v>389</v>
      </c>
      <c r="E94" s="93">
        <v>2000</v>
      </c>
      <c r="F94" s="118">
        <f t="shared" si="2"/>
        <v>6000000</v>
      </c>
      <c r="G94" s="65">
        <v>2120039</v>
      </c>
      <c r="H94" s="5" t="s">
        <v>989</v>
      </c>
      <c r="I94" s="5" t="s">
        <v>988</v>
      </c>
    </row>
    <row r="95" spans="1:9" ht="9">
      <c r="A95" s="2">
        <v>102</v>
      </c>
      <c r="B95" s="83">
        <v>500</v>
      </c>
      <c r="C95" s="8" t="s">
        <v>949</v>
      </c>
      <c r="D95" s="9" t="s">
        <v>395</v>
      </c>
      <c r="E95" s="93">
        <v>300</v>
      </c>
      <c r="F95" s="118">
        <f t="shared" si="2"/>
        <v>150000</v>
      </c>
      <c r="G95" s="65">
        <v>2120039</v>
      </c>
      <c r="H95" s="5" t="s">
        <v>989</v>
      </c>
      <c r="I95" s="5" t="s">
        <v>988</v>
      </c>
    </row>
    <row r="96" spans="1:9" ht="9">
      <c r="A96" s="2">
        <v>103</v>
      </c>
      <c r="B96" s="83">
        <v>250</v>
      </c>
      <c r="C96" s="8" t="s">
        <v>957</v>
      </c>
      <c r="D96" s="9" t="s">
        <v>397</v>
      </c>
      <c r="E96" s="93">
        <v>5000</v>
      </c>
      <c r="F96" s="118">
        <f t="shared" si="2"/>
        <v>1250000</v>
      </c>
      <c r="G96" s="65">
        <v>2120039</v>
      </c>
      <c r="H96" s="5" t="s">
        <v>989</v>
      </c>
      <c r="I96" s="5" t="s">
        <v>988</v>
      </c>
    </row>
    <row r="97" spans="1:9" ht="9">
      <c r="A97" s="2">
        <v>104</v>
      </c>
      <c r="B97" s="83">
        <v>200</v>
      </c>
      <c r="C97" s="8" t="s">
        <v>954</v>
      </c>
      <c r="D97" s="9" t="s">
        <v>394</v>
      </c>
      <c r="E97" s="93">
        <v>80000</v>
      </c>
      <c r="F97" s="118">
        <f t="shared" si="2"/>
        <v>16000000</v>
      </c>
      <c r="G97" s="65">
        <v>2120039</v>
      </c>
      <c r="H97" s="5" t="s">
        <v>989</v>
      </c>
      <c r="I97" s="5" t="s">
        <v>988</v>
      </c>
    </row>
    <row r="98" spans="1:9" ht="9">
      <c r="A98" s="2">
        <v>105</v>
      </c>
      <c r="B98" s="83">
        <v>300</v>
      </c>
      <c r="C98" s="8" t="s">
        <v>949</v>
      </c>
      <c r="D98" s="9" t="s">
        <v>398</v>
      </c>
      <c r="E98" s="93">
        <v>1020</v>
      </c>
      <c r="F98" s="118">
        <f t="shared" si="2"/>
        <v>306000</v>
      </c>
      <c r="G98" s="65">
        <v>2120039</v>
      </c>
      <c r="H98" s="5" t="s">
        <v>989</v>
      </c>
      <c r="I98" s="5" t="s">
        <v>988</v>
      </c>
    </row>
    <row r="99" spans="1:9" ht="9">
      <c r="A99" s="2">
        <v>106</v>
      </c>
      <c r="B99" s="83">
        <v>300</v>
      </c>
      <c r="C99" s="8" t="s">
        <v>949</v>
      </c>
      <c r="D99" s="9" t="s">
        <v>399</v>
      </c>
      <c r="E99" s="93">
        <v>1700</v>
      </c>
      <c r="F99" s="118">
        <f t="shared" si="2"/>
        <v>510000</v>
      </c>
      <c r="G99" s="65">
        <v>2120039</v>
      </c>
      <c r="H99" s="5" t="s">
        <v>989</v>
      </c>
      <c r="I99" s="5" t="s">
        <v>988</v>
      </c>
    </row>
    <row r="100" spans="1:9" ht="9">
      <c r="A100" s="2">
        <v>107</v>
      </c>
      <c r="B100" s="83">
        <v>4100</v>
      </c>
      <c r="C100" s="8" t="s">
        <v>949</v>
      </c>
      <c r="D100" s="9" t="s">
        <v>401</v>
      </c>
      <c r="E100" s="93">
        <v>550</v>
      </c>
      <c r="F100" s="118">
        <f t="shared" si="2"/>
        <v>2255000</v>
      </c>
      <c r="G100" s="65">
        <v>2120039</v>
      </c>
      <c r="H100" s="5" t="s">
        <v>989</v>
      </c>
      <c r="I100" s="5" t="s">
        <v>988</v>
      </c>
    </row>
    <row r="101" spans="1:9" ht="9">
      <c r="A101" s="2">
        <v>108</v>
      </c>
      <c r="B101" s="83">
        <v>800</v>
      </c>
      <c r="C101" s="8" t="s">
        <v>949</v>
      </c>
      <c r="D101" s="9" t="s">
        <v>390</v>
      </c>
      <c r="E101" s="93">
        <v>7000</v>
      </c>
      <c r="F101" s="118">
        <f t="shared" si="2"/>
        <v>5600000</v>
      </c>
      <c r="G101" s="65">
        <v>2120039</v>
      </c>
      <c r="H101" s="5" t="s">
        <v>989</v>
      </c>
      <c r="I101" s="5" t="s">
        <v>988</v>
      </c>
    </row>
    <row r="102" spans="1:9" ht="9">
      <c r="A102" s="2">
        <v>109</v>
      </c>
      <c r="B102" s="82">
        <v>50</v>
      </c>
      <c r="C102" s="5" t="s">
        <v>949</v>
      </c>
      <c r="D102" s="6" t="s">
        <v>391</v>
      </c>
      <c r="E102" s="93">
        <v>15000</v>
      </c>
      <c r="F102" s="118">
        <f t="shared" si="2"/>
        <v>750000</v>
      </c>
      <c r="G102" s="65">
        <v>2120039</v>
      </c>
      <c r="H102" s="5" t="s">
        <v>989</v>
      </c>
      <c r="I102" s="5" t="s">
        <v>988</v>
      </c>
    </row>
    <row r="103" spans="1:9" ht="9">
      <c r="A103" s="2">
        <v>110</v>
      </c>
      <c r="B103" s="83">
        <v>10</v>
      </c>
      <c r="C103" s="8" t="s">
        <v>955</v>
      </c>
      <c r="D103" s="9" t="s">
        <v>323</v>
      </c>
      <c r="E103" s="93">
        <v>45000</v>
      </c>
      <c r="F103" s="118">
        <f t="shared" si="2"/>
        <v>450000</v>
      </c>
      <c r="G103" s="65">
        <v>2120039</v>
      </c>
      <c r="H103" s="5" t="s">
        <v>989</v>
      </c>
      <c r="I103" s="5" t="s">
        <v>988</v>
      </c>
    </row>
    <row r="104" spans="1:9" ht="9">
      <c r="A104" s="2">
        <v>111</v>
      </c>
      <c r="B104" s="82">
        <v>20</v>
      </c>
      <c r="C104" s="5" t="s">
        <v>955</v>
      </c>
      <c r="D104" s="6" t="s">
        <v>503</v>
      </c>
      <c r="E104" s="93">
        <v>8000</v>
      </c>
      <c r="F104" s="118">
        <f t="shared" si="2"/>
        <v>160000</v>
      </c>
      <c r="G104" s="65">
        <v>2120039</v>
      </c>
      <c r="H104" s="5" t="s">
        <v>989</v>
      </c>
      <c r="I104" s="5" t="s">
        <v>988</v>
      </c>
    </row>
    <row r="105" spans="1:9" ht="18">
      <c r="A105" s="2">
        <v>112</v>
      </c>
      <c r="B105" s="82">
        <v>10000</v>
      </c>
      <c r="C105" s="5" t="s">
        <v>949</v>
      </c>
      <c r="D105" s="9" t="s">
        <v>313</v>
      </c>
      <c r="E105" s="93">
        <v>200</v>
      </c>
      <c r="F105" s="118">
        <f t="shared" si="2"/>
        <v>2000000</v>
      </c>
      <c r="G105" s="65">
        <v>2120039</v>
      </c>
      <c r="H105" s="5" t="s">
        <v>989</v>
      </c>
      <c r="I105" s="5" t="s">
        <v>988</v>
      </c>
    </row>
    <row r="106" spans="1:9" ht="9">
      <c r="A106" s="2">
        <v>113</v>
      </c>
      <c r="B106" s="83">
        <v>50</v>
      </c>
      <c r="C106" s="8" t="s">
        <v>954</v>
      </c>
      <c r="D106" s="9" t="s">
        <v>279</v>
      </c>
      <c r="E106" s="93">
        <v>35500</v>
      </c>
      <c r="F106" s="118">
        <f t="shared" si="2"/>
        <v>1775000</v>
      </c>
      <c r="G106" s="65">
        <v>2120039</v>
      </c>
      <c r="H106" s="5" t="s">
        <v>989</v>
      </c>
      <c r="I106" s="5" t="s">
        <v>988</v>
      </c>
    </row>
    <row r="107" spans="1:9" ht="9">
      <c r="A107" s="2">
        <v>114</v>
      </c>
      <c r="B107" s="83">
        <v>50</v>
      </c>
      <c r="C107" s="8" t="s">
        <v>949</v>
      </c>
      <c r="D107" s="9" t="s">
        <v>315</v>
      </c>
      <c r="E107" s="93">
        <v>13000</v>
      </c>
      <c r="F107" s="118">
        <f t="shared" si="2"/>
        <v>650000</v>
      </c>
      <c r="G107" s="65">
        <v>2120039</v>
      </c>
      <c r="H107" s="5" t="s">
        <v>989</v>
      </c>
      <c r="I107" s="5" t="s">
        <v>988</v>
      </c>
    </row>
    <row r="108" spans="1:9" ht="9">
      <c r="A108" s="2">
        <v>115</v>
      </c>
      <c r="B108" s="82">
        <v>100</v>
      </c>
      <c r="C108" s="5" t="s">
        <v>958</v>
      </c>
      <c r="D108" s="6" t="s">
        <v>76</v>
      </c>
      <c r="E108" s="93">
        <v>500</v>
      </c>
      <c r="F108" s="118">
        <f t="shared" si="2"/>
        <v>50000</v>
      </c>
      <c r="G108" s="65">
        <v>2120039</v>
      </c>
      <c r="H108" s="5" t="s">
        <v>989</v>
      </c>
      <c r="I108" s="5" t="s">
        <v>988</v>
      </c>
    </row>
    <row r="109" spans="1:9" ht="9">
      <c r="A109" s="2">
        <v>116</v>
      </c>
      <c r="B109" s="83">
        <v>1000</v>
      </c>
      <c r="C109" s="8" t="s">
        <v>954</v>
      </c>
      <c r="D109" s="9" t="s">
        <v>356</v>
      </c>
      <c r="E109" s="93">
        <v>3000</v>
      </c>
      <c r="F109" s="118">
        <f t="shared" si="2"/>
        <v>3000000</v>
      </c>
      <c r="G109" s="65">
        <v>2120039</v>
      </c>
      <c r="H109" s="5" t="s">
        <v>989</v>
      </c>
      <c r="I109" s="5" t="s">
        <v>988</v>
      </c>
    </row>
    <row r="110" spans="1:9" ht="9">
      <c r="A110" s="2">
        <v>117</v>
      </c>
      <c r="B110" s="83">
        <v>150</v>
      </c>
      <c r="C110" s="8" t="s">
        <v>954</v>
      </c>
      <c r="D110" s="9" t="s">
        <v>361</v>
      </c>
      <c r="E110" s="93">
        <v>6500</v>
      </c>
      <c r="F110" s="118">
        <f t="shared" si="2"/>
        <v>975000</v>
      </c>
      <c r="G110" s="65">
        <v>2120039</v>
      </c>
      <c r="H110" s="5" t="s">
        <v>989</v>
      </c>
      <c r="I110" s="5" t="s">
        <v>988</v>
      </c>
    </row>
    <row r="111" spans="1:9" ht="9">
      <c r="A111" s="2">
        <v>118</v>
      </c>
      <c r="B111" s="83">
        <v>700</v>
      </c>
      <c r="C111" s="8" t="s">
        <v>954</v>
      </c>
      <c r="D111" s="9" t="s">
        <v>358</v>
      </c>
      <c r="E111" s="93">
        <v>1337</v>
      </c>
      <c r="F111" s="118">
        <f t="shared" si="2"/>
        <v>935900</v>
      </c>
      <c r="G111" s="65">
        <v>2120039</v>
      </c>
      <c r="H111" s="5" t="s">
        <v>989</v>
      </c>
      <c r="I111" s="5" t="s">
        <v>988</v>
      </c>
    </row>
    <row r="112" spans="1:9" ht="9">
      <c r="A112" s="2">
        <v>119</v>
      </c>
      <c r="B112" s="83">
        <v>4000</v>
      </c>
      <c r="C112" s="8" t="s">
        <v>954</v>
      </c>
      <c r="D112" s="9" t="s">
        <v>360</v>
      </c>
      <c r="E112" s="93">
        <v>2500</v>
      </c>
      <c r="F112" s="118">
        <f t="shared" si="2"/>
        <v>10000000</v>
      </c>
      <c r="G112" s="65">
        <v>2120039</v>
      </c>
      <c r="H112" s="5" t="s">
        <v>989</v>
      </c>
      <c r="I112" s="5" t="s">
        <v>988</v>
      </c>
    </row>
    <row r="113" spans="1:9" ht="9">
      <c r="A113" s="2">
        <v>120</v>
      </c>
      <c r="B113" s="82">
        <v>300</v>
      </c>
      <c r="C113" s="5" t="s">
        <v>955</v>
      </c>
      <c r="D113" s="6" t="s">
        <v>495</v>
      </c>
      <c r="E113" s="93">
        <v>5000</v>
      </c>
      <c r="F113" s="118">
        <f t="shared" si="2"/>
        <v>1500000</v>
      </c>
      <c r="G113" s="65">
        <v>2120039</v>
      </c>
      <c r="H113" s="5" t="s">
        <v>989</v>
      </c>
      <c r="I113" s="5" t="s">
        <v>988</v>
      </c>
    </row>
    <row r="114" spans="1:9" ht="9">
      <c r="A114" s="2">
        <v>121</v>
      </c>
      <c r="B114" s="83">
        <v>10</v>
      </c>
      <c r="C114" s="8" t="s">
        <v>959</v>
      </c>
      <c r="D114" s="9" t="s">
        <v>362</v>
      </c>
      <c r="E114" s="93">
        <v>40000</v>
      </c>
      <c r="F114" s="118">
        <f t="shared" si="2"/>
        <v>400000</v>
      </c>
      <c r="G114" s="65">
        <v>2120039</v>
      </c>
      <c r="H114" s="5" t="s">
        <v>989</v>
      </c>
      <c r="I114" s="5" t="s">
        <v>988</v>
      </c>
    </row>
    <row r="115" spans="1:9" ht="9">
      <c r="A115" s="2">
        <v>122</v>
      </c>
      <c r="B115" s="83">
        <v>700</v>
      </c>
      <c r="C115" s="8" t="s">
        <v>949</v>
      </c>
      <c r="D115" s="9" t="s">
        <v>363</v>
      </c>
      <c r="E115" s="93">
        <v>2122</v>
      </c>
      <c r="F115" s="118">
        <f t="shared" si="2"/>
        <v>1485400</v>
      </c>
      <c r="G115" s="65">
        <v>2120039</v>
      </c>
      <c r="H115" s="5" t="s">
        <v>989</v>
      </c>
      <c r="I115" s="5" t="s">
        <v>988</v>
      </c>
    </row>
    <row r="116" spans="1:9" ht="9">
      <c r="A116" s="2">
        <v>123</v>
      </c>
      <c r="B116" s="83">
        <v>10</v>
      </c>
      <c r="C116" s="8" t="s">
        <v>953</v>
      </c>
      <c r="D116" s="9" t="s">
        <v>370</v>
      </c>
      <c r="E116" s="93">
        <v>55000</v>
      </c>
      <c r="F116" s="118">
        <f t="shared" si="2"/>
        <v>550000</v>
      </c>
      <c r="G116" s="65">
        <v>2120039</v>
      </c>
      <c r="H116" s="5" t="s">
        <v>989</v>
      </c>
      <c r="I116" s="5" t="s">
        <v>988</v>
      </c>
    </row>
    <row r="117" spans="1:9" ht="9">
      <c r="A117" s="2">
        <v>124</v>
      </c>
      <c r="B117" s="82">
        <v>80</v>
      </c>
      <c r="C117" s="5" t="s">
        <v>954</v>
      </c>
      <c r="D117" s="6" t="s">
        <v>374</v>
      </c>
      <c r="E117" s="93">
        <v>62000</v>
      </c>
      <c r="F117" s="118">
        <f t="shared" si="2"/>
        <v>4960000</v>
      </c>
      <c r="G117" s="65">
        <v>2120039</v>
      </c>
      <c r="H117" s="5" t="s">
        <v>989</v>
      </c>
      <c r="I117" s="5" t="s">
        <v>988</v>
      </c>
    </row>
    <row r="118" spans="1:9" ht="9">
      <c r="A118" s="2">
        <v>125</v>
      </c>
      <c r="B118" s="83">
        <v>200</v>
      </c>
      <c r="C118" s="8" t="s">
        <v>954</v>
      </c>
      <c r="D118" s="9" t="s">
        <v>375</v>
      </c>
      <c r="E118" s="93">
        <v>64200</v>
      </c>
      <c r="F118" s="118">
        <f t="shared" si="2"/>
        <v>12840000</v>
      </c>
      <c r="G118" s="65">
        <v>2120039</v>
      </c>
      <c r="H118" s="5" t="s">
        <v>989</v>
      </c>
      <c r="I118" s="5" t="s">
        <v>988</v>
      </c>
    </row>
    <row r="119" spans="1:9" ht="9">
      <c r="A119" s="2">
        <v>126</v>
      </c>
      <c r="B119" s="83">
        <v>5</v>
      </c>
      <c r="C119" s="8" t="s">
        <v>954</v>
      </c>
      <c r="D119" s="9" t="s">
        <v>376</v>
      </c>
      <c r="E119" s="93">
        <v>60000</v>
      </c>
      <c r="F119" s="118">
        <f t="shared" si="2"/>
        <v>300000</v>
      </c>
      <c r="G119" s="65">
        <v>2120039</v>
      </c>
      <c r="H119" s="5" t="s">
        <v>989</v>
      </c>
      <c r="I119" s="5" t="s">
        <v>988</v>
      </c>
    </row>
    <row r="120" spans="1:9" ht="9">
      <c r="A120" s="2">
        <v>127</v>
      </c>
      <c r="B120" s="83">
        <v>5</v>
      </c>
      <c r="C120" s="8" t="s">
        <v>954</v>
      </c>
      <c r="D120" s="9" t="s">
        <v>377</v>
      </c>
      <c r="E120" s="93">
        <v>62000</v>
      </c>
      <c r="F120" s="118">
        <f t="shared" si="2"/>
        <v>310000</v>
      </c>
      <c r="G120" s="65">
        <v>2120039</v>
      </c>
      <c r="H120" s="5" t="s">
        <v>989</v>
      </c>
      <c r="I120" s="5" t="s">
        <v>988</v>
      </c>
    </row>
    <row r="121" spans="1:9" ht="9">
      <c r="A121" s="2">
        <v>128</v>
      </c>
      <c r="B121" s="82">
        <v>25</v>
      </c>
      <c r="C121" s="5" t="s">
        <v>955</v>
      </c>
      <c r="D121" s="6" t="s">
        <v>479</v>
      </c>
      <c r="E121" s="93">
        <v>15000</v>
      </c>
      <c r="F121" s="118">
        <f t="shared" si="2"/>
        <v>375000</v>
      </c>
      <c r="G121" s="65">
        <v>2120039</v>
      </c>
      <c r="H121" s="5" t="s">
        <v>989</v>
      </c>
      <c r="I121" s="5" t="s">
        <v>988</v>
      </c>
    </row>
    <row r="122" spans="1:9" ht="9">
      <c r="A122" s="2">
        <v>129</v>
      </c>
      <c r="B122" s="82">
        <v>10</v>
      </c>
      <c r="C122" s="5" t="s">
        <v>955</v>
      </c>
      <c r="D122" s="6" t="s">
        <v>480</v>
      </c>
      <c r="E122" s="93">
        <v>18000</v>
      </c>
      <c r="F122" s="118">
        <f t="shared" si="2"/>
        <v>180000</v>
      </c>
      <c r="G122" s="65">
        <v>2120039</v>
      </c>
      <c r="H122" s="5" t="s">
        <v>989</v>
      </c>
      <c r="I122" s="5" t="s">
        <v>988</v>
      </c>
    </row>
    <row r="123" spans="1:9" ht="9">
      <c r="A123" s="2">
        <v>130</v>
      </c>
      <c r="B123" s="83">
        <v>4200</v>
      </c>
      <c r="C123" s="8" t="s">
        <v>953</v>
      </c>
      <c r="D123" s="9" t="s">
        <v>379</v>
      </c>
      <c r="E123" s="93">
        <v>12000</v>
      </c>
      <c r="F123" s="118">
        <f t="shared" si="2"/>
        <v>50400000</v>
      </c>
      <c r="G123" s="65">
        <v>2120039</v>
      </c>
      <c r="H123" s="5" t="s">
        <v>989</v>
      </c>
      <c r="I123" s="5" t="s">
        <v>988</v>
      </c>
    </row>
    <row r="124" spans="1:9" ht="9">
      <c r="A124" s="2">
        <v>131</v>
      </c>
      <c r="B124" s="83">
        <v>10</v>
      </c>
      <c r="C124" s="8" t="s">
        <v>949</v>
      </c>
      <c r="D124" s="9" t="s">
        <v>371</v>
      </c>
      <c r="E124" s="93">
        <v>600</v>
      </c>
      <c r="F124" s="118">
        <f t="shared" si="2"/>
        <v>6000</v>
      </c>
      <c r="G124" s="65">
        <v>2120039</v>
      </c>
      <c r="H124" s="5" t="s">
        <v>989</v>
      </c>
      <c r="I124" s="5" t="s">
        <v>988</v>
      </c>
    </row>
    <row r="125" spans="1:9" ht="9">
      <c r="A125" s="2">
        <v>132</v>
      </c>
      <c r="B125" s="83">
        <v>500</v>
      </c>
      <c r="C125" s="8" t="s">
        <v>956</v>
      </c>
      <c r="D125" s="9" t="s">
        <v>372</v>
      </c>
      <c r="E125" s="93">
        <v>245</v>
      </c>
      <c r="F125" s="118">
        <f t="shared" si="2"/>
        <v>122500</v>
      </c>
      <c r="G125" s="65">
        <v>2120039</v>
      </c>
      <c r="H125" s="5" t="s">
        <v>989</v>
      </c>
      <c r="I125" s="5" t="s">
        <v>988</v>
      </c>
    </row>
    <row r="126" spans="1:9" ht="9">
      <c r="A126" s="2">
        <v>133</v>
      </c>
      <c r="B126" s="83">
        <v>500</v>
      </c>
      <c r="C126" s="8" t="s">
        <v>956</v>
      </c>
      <c r="D126" s="9" t="s">
        <v>381</v>
      </c>
      <c r="E126" s="93">
        <v>130</v>
      </c>
      <c r="F126" s="118">
        <f t="shared" si="2"/>
        <v>65000</v>
      </c>
      <c r="G126" s="65">
        <v>2120039</v>
      </c>
      <c r="H126" s="5" t="s">
        <v>989</v>
      </c>
      <c r="I126" s="5" t="s">
        <v>988</v>
      </c>
    </row>
    <row r="127" spans="1:9" ht="9">
      <c r="A127" s="2">
        <v>134</v>
      </c>
      <c r="B127" s="83">
        <v>50</v>
      </c>
      <c r="C127" s="8" t="s">
        <v>954</v>
      </c>
      <c r="D127" s="9" t="s">
        <v>373</v>
      </c>
      <c r="E127" s="93">
        <v>43200</v>
      </c>
      <c r="F127" s="118">
        <f t="shared" si="2"/>
        <v>2160000</v>
      </c>
      <c r="G127" s="65">
        <v>2120039</v>
      </c>
      <c r="H127" s="5" t="s">
        <v>989</v>
      </c>
      <c r="I127" s="5" t="s">
        <v>988</v>
      </c>
    </row>
    <row r="128" spans="1:9" ht="9">
      <c r="A128" s="2">
        <v>135</v>
      </c>
      <c r="B128" s="83">
        <v>10</v>
      </c>
      <c r="C128" s="8" t="s">
        <v>953</v>
      </c>
      <c r="D128" s="9" t="s">
        <v>380</v>
      </c>
      <c r="E128" s="93">
        <v>15000</v>
      </c>
      <c r="F128" s="118">
        <f t="shared" si="2"/>
        <v>150000</v>
      </c>
      <c r="G128" s="65">
        <v>2120039</v>
      </c>
      <c r="H128" s="5" t="s">
        <v>989</v>
      </c>
      <c r="I128" s="5" t="s">
        <v>988</v>
      </c>
    </row>
    <row r="129" spans="1:9" ht="9">
      <c r="A129" s="2">
        <v>136</v>
      </c>
      <c r="B129" s="83">
        <v>50</v>
      </c>
      <c r="C129" s="8" t="s">
        <v>960</v>
      </c>
      <c r="D129" s="9" t="s">
        <v>382</v>
      </c>
      <c r="E129" s="93">
        <v>7400</v>
      </c>
      <c r="F129" s="118">
        <f t="shared" si="2"/>
        <v>370000</v>
      </c>
      <c r="G129" s="65">
        <v>2120039</v>
      </c>
      <c r="H129" s="5" t="s">
        <v>989</v>
      </c>
      <c r="I129" s="5" t="s">
        <v>988</v>
      </c>
    </row>
    <row r="130" spans="1:9" ht="18">
      <c r="A130" s="2">
        <v>137</v>
      </c>
      <c r="B130" s="83">
        <v>18</v>
      </c>
      <c r="C130" s="8" t="s">
        <v>949</v>
      </c>
      <c r="D130" s="9" t="s">
        <v>0</v>
      </c>
      <c r="E130" s="93">
        <v>9100</v>
      </c>
      <c r="F130" s="118">
        <f t="shared" si="2"/>
        <v>163800</v>
      </c>
      <c r="G130" s="65">
        <v>2120039</v>
      </c>
      <c r="H130" s="5" t="s">
        <v>989</v>
      </c>
      <c r="I130" s="5" t="s">
        <v>988</v>
      </c>
    </row>
    <row r="131" spans="1:9" ht="9">
      <c r="A131" s="2">
        <v>138</v>
      </c>
      <c r="B131" s="83">
        <v>20</v>
      </c>
      <c r="C131" s="8" t="s">
        <v>949</v>
      </c>
      <c r="D131" s="9" t="s">
        <v>386</v>
      </c>
      <c r="E131" s="93">
        <v>5700</v>
      </c>
      <c r="F131" s="118">
        <f t="shared" si="2"/>
        <v>114000</v>
      </c>
      <c r="G131" s="65">
        <v>2120039</v>
      </c>
      <c r="H131" s="5" t="s">
        <v>989</v>
      </c>
      <c r="I131" s="5" t="s">
        <v>988</v>
      </c>
    </row>
    <row r="132" spans="1:9" ht="9">
      <c r="A132" s="2">
        <v>139</v>
      </c>
      <c r="B132" s="83">
        <v>800</v>
      </c>
      <c r="C132" s="8" t="s">
        <v>949</v>
      </c>
      <c r="D132" s="9" t="s">
        <v>387</v>
      </c>
      <c r="E132" s="93">
        <v>3500</v>
      </c>
      <c r="F132" s="118">
        <f t="shared" si="2"/>
        <v>2800000</v>
      </c>
      <c r="G132" s="65">
        <v>2120039</v>
      </c>
      <c r="H132" s="5" t="s">
        <v>989</v>
      </c>
      <c r="I132" s="5" t="s">
        <v>988</v>
      </c>
    </row>
    <row r="133" spans="1:9" ht="9">
      <c r="A133" s="2">
        <v>140</v>
      </c>
      <c r="B133" s="83">
        <v>50</v>
      </c>
      <c r="C133" s="8" t="s">
        <v>949</v>
      </c>
      <c r="D133" s="9" t="s">
        <v>367</v>
      </c>
      <c r="E133" s="93">
        <v>1204</v>
      </c>
      <c r="F133" s="118">
        <f t="shared" si="2"/>
        <v>60200</v>
      </c>
      <c r="G133" s="65">
        <v>2120039</v>
      </c>
      <c r="H133" s="5" t="s">
        <v>989</v>
      </c>
      <c r="I133" s="5" t="s">
        <v>988</v>
      </c>
    </row>
    <row r="134" spans="1:9" ht="9">
      <c r="A134" s="2">
        <v>141</v>
      </c>
      <c r="B134" s="83">
        <v>50</v>
      </c>
      <c r="C134" s="8" t="s">
        <v>957</v>
      </c>
      <c r="D134" s="9" t="s">
        <v>396</v>
      </c>
      <c r="E134" s="93">
        <v>600</v>
      </c>
      <c r="F134" s="118">
        <f t="shared" si="2"/>
        <v>30000</v>
      </c>
      <c r="G134" s="65">
        <v>2120039</v>
      </c>
      <c r="H134" s="5" t="s">
        <v>989</v>
      </c>
      <c r="I134" s="5" t="s">
        <v>988</v>
      </c>
    </row>
    <row r="135" spans="1:9" ht="9">
      <c r="A135" s="2">
        <v>142</v>
      </c>
      <c r="B135" s="83">
        <v>300</v>
      </c>
      <c r="C135" s="8" t="s">
        <v>949</v>
      </c>
      <c r="D135" s="9" t="s">
        <v>400</v>
      </c>
      <c r="E135" s="93">
        <v>2700</v>
      </c>
      <c r="F135" s="118">
        <f t="shared" si="2"/>
        <v>810000</v>
      </c>
      <c r="G135" s="65">
        <v>2120039</v>
      </c>
      <c r="H135" s="5" t="s">
        <v>989</v>
      </c>
      <c r="I135" s="5" t="s">
        <v>988</v>
      </c>
    </row>
    <row r="136" spans="1:9" ht="9">
      <c r="A136" s="2">
        <v>143</v>
      </c>
      <c r="B136" s="83">
        <v>100</v>
      </c>
      <c r="C136" s="8" t="s">
        <v>949</v>
      </c>
      <c r="D136" s="9" t="s">
        <v>404</v>
      </c>
      <c r="E136" s="93">
        <v>2500</v>
      </c>
      <c r="F136" s="118">
        <f aca="true" t="shared" si="3" ref="F136:F199">(B136*E136)</f>
        <v>250000</v>
      </c>
      <c r="G136" s="65">
        <v>2120039</v>
      </c>
      <c r="H136" s="5" t="s">
        <v>989</v>
      </c>
      <c r="I136" s="5" t="s">
        <v>988</v>
      </c>
    </row>
    <row r="137" spans="1:9" ht="9">
      <c r="A137" s="2">
        <v>144</v>
      </c>
      <c r="B137" s="83">
        <v>40</v>
      </c>
      <c r="C137" s="8" t="s">
        <v>949</v>
      </c>
      <c r="D137" s="9" t="s">
        <v>405</v>
      </c>
      <c r="E137" s="93">
        <v>7500</v>
      </c>
      <c r="F137" s="118">
        <f t="shared" si="3"/>
        <v>300000</v>
      </c>
      <c r="G137" s="65">
        <v>2120039</v>
      </c>
      <c r="H137" s="5" t="s">
        <v>989</v>
      </c>
      <c r="I137" s="5" t="s">
        <v>988</v>
      </c>
    </row>
    <row r="138" spans="1:9" ht="9">
      <c r="A138" s="2">
        <v>145</v>
      </c>
      <c r="B138" s="83">
        <v>40</v>
      </c>
      <c r="C138" s="8" t="s">
        <v>949</v>
      </c>
      <c r="D138" s="9" t="s">
        <v>407</v>
      </c>
      <c r="E138" s="93">
        <v>5000</v>
      </c>
      <c r="F138" s="118">
        <f t="shared" si="3"/>
        <v>200000</v>
      </c>
      <c r="G138" s="65">
        <v>2120039</v>
      </c>
      <c r="H138" s="5" t="s">
        <v>989</v>
      </c>
      <c r="I138" s="5" t="s">
        <v>988</v>
      </c>
    </row>
    <row r="139" spans="1:9" ht="9">
      <c r="A139" s="2">
        <v>146</v>
      </c>
      <c r="B139" s="83">
        <v>100</v>
      </c>
      <c r="C139" s="8" t="s">
        <v>949</v>
      </c>
      <c r="D139" s="9" t="s">
        <v>406</v>
      </c>
      <c r="E139" s="93">
        <v>1600</v>
      </c>
      <c r="F139" s="118">
        <f t="shared" si="3"/>
        <v>160000</v>
      </c>
      <c r="G139" s="65">
        <v>2120039</v>
      </c>
      <c r="H139" s="5" t="s">
        <v>989</v>
      </c>
      <c r="I139" s="5" t="s">
        <v>988</v>
      </c>
    </row>
    <row r="140" spans="1:9" ht="9">
      <c r="A140" s="2">
        <v>147</v>
      </c>
      <c r="B140" s="83">
        <v>50</v>
      </c>
      <c r="C140" s="8" t="s">
        <v>949</v>
      </c>
      <c r="D140" s="9" t="s">
        <v>408</v>
      </c>
      <c r="E140" s="93">
        <v>11292</v>
      </c>
      <c r="F140" s="118">
        <f t="shared" si="3"/>
        <v>564600</v>
      </c>
      <c r="G140" s="65">
        <v>2120039</v>
      </c>
      <c r="H140" s="5" t="s">
        <v>989</v>
      </c>
      <c r="I140" s="5" t="s">
        <v>988</v>
      </c>
    </row>
    <row r="141" spans="1:9" ht="9">
      <c r="A141" s="2">
        <v>148</v>
      </c>
      <c r="B141" s="83">
        <v>200</v>
      </c>
      <c r="C141" s="8" t="s">
        <v>949</v>
      </c>
      <c r="D141" s="9" t="s">
        <v>410</v>
      </c>
      <c r="E141" s="93">
        <v>15000</v>
      </c>
      <c r="F141" s="118">
        <f t="shared" si="3"/>
        <v>3000000</v>
      </c>
      <c r="G141" s="65">
        <v>2120039</v>
      </c>
      <c r="H141" s="5" t="s">
        <v>989</v>
      </c>
      <c r="I141" s="5" t="s">
        <v>988</v>
      </c>
    </row>
    <row r="142" spans="1:9" ht="9">
      <c r="A142" s="2">
        <v>149</v>
      </c>
      <c r="B142" s="83">
        <v>400</v>
      </c>
      <c r="C142" s="8" t="s">
        <v>949</v>
      </c>
      <c r="D142" s="9" t="s">
        <v>413</v>
      </c>
      <c r="E142" s="93">
        <v>1000</v>
      </c>
      <c r="F142" s="118">
        <f t="shared" si="3"/>
        <v>400000</v>
      </c>
      <c r="G142" s="65">
        <v>2120039</v>
      </c>
      <c r="H142" s="5" t="s">
        <v>989</v>
      </c>
      <c r="I142" s="5" t="s">
        <v>988</v>
      </c>
    </row>
    <row r="143" spans="1:9" ht="9">
      <c r="A143" s="2">
        <v>150</v>
      </c>
      <c r="B143" s="82">
        <v>50</v>
      </c>
      <c r="C143" s="5" t="s">
        <v>949</v>
      </c>
      <c r="D143" s="6" t="s">
        <v>497</v>
      </c>
      <c r="E143" s="93">
        <v>7000</v>
      </c>
      <c r="F143" s="118">
        <f t="shared" si="3"/>
        <v>350000</v>
      </c>
      <c r="G143" s="65">
        <v>2120039</v>
      </c>
      <c r="H143" s="5" t="s">
        <v>989</v>
      </c>
      <c r="I143" s="5" t="s">
        <v>988</v>
      </c>
    </row>
    <row r="144" spans="1:9" ht="9">
      <c r="A144" s="2">
        <v>151</v>
      </c>
      <c r="B144" s="82">
        <v>2</v>
      </c>
      <c r="C144" s="5" t="s">
        <v>949</v>
      </c>
      <c r="D144" s="6" t="s">
        <v>498</v>
      </c>
      <c r="E144" s="93">
        <v>200000</v>
      </c>
      <c r="F144" s="118">
        <f t="shared" si="3"/>
        <v>400000</v>
      </c>
      <c r="G144" s="65">
        <v>2120039</v>
      </c>
      <c r="H144" s="5" t="s">
        <v>989</v>
      </c>
      <c r="I144" s="5" t="s">
        <v>988</v>
      </c>
    </row>
    <row r="145" spans="1:9" ht="9">
      <c r="A145" s="2">
        <v>152</v>
      </c>
      <c r="B145" s="83">
        <v>300</v>
      </c>
      <c r="C145" s="8" t="s">
        <v>949</v>
      </c>
      <c r="D145" s="9" t="s">
        <v>414</v>
      </c>
      <c r="E145" s="93">
        <v>270</v>
      </c>
      <c r="F145" s="118">
        <f t="shared" si="3"/>
        <v>81000</v>
      </c>
      <c r="G145" s="65">
        <v>2120039</v>
      </c>
      <c r="H145" s="5" t="s">
        <v>989</v>
      </c>
      <c r="I145" s="5" t="s">
        <v>988</v>
      </c>
    </row>
    <row r="146" spans="1:9" ht="9">
      <c r="A146" s="2">
        <v>153</v>
      </c>
      <c r="B146" s="83">
        <v>400</v>
      </c>
      <c r="C146" s="8" t="s">
        <v>949</v>
      </c>
      <c r="D146" s="9" t="s">
        <v>125</v>
      </c>
      <c r="E146" s="93">
        <v>20000</v>
      </c>
      <c r="F146" s="118">
        <f t="shared" si="3"/>
        <v>8000000</v>
      </c>
      <c r="G146" s="65">
        <v>2120039</v>
      </c>
      <c r="H146" s="5" t="s">
        <v>989</v>
      </c>
      <c r="I146" s="5" t="s">
        <v>988</v>
      </c>
    </row>
    <row r="147" spans="1:9" ht="9">
      <c r="A147" s="2">
        <v>154</v>
      </c>
      <c r="B147" s="83">
        <v>100</v>
      </c>
      <c r="C147" s="8" t="s">
        <v>954</v>
      </c>
      <c r="D147" s="9" t="s">
        <v>359</v>
      </c>
      <c r="E147" s="93">
        <v>1216</v>
      </c>
      <c r="F147" s="118">
        <f t="shared" si="3"/>
        <v>121600</v>
      </c>
      <c r="G147" s="65">
        <v>2120039</v>
      </c>
      <c r="H147" s="5" t="s">
        <v>989</v>
      </c>
      <c r="I147" s="5" t="s">
        <v>988</v>
      </c>
    </row>
    <row r="148" spans="1:9" ht="9">
      <c r="A148" s="2">
        <v>155</v>
      </c>
      <c r="B148" s="83">
        <v>250</v>
      </c>
      <c r="C148" s="8" t="s">
        <v>949</v>
      </c>
      <c r="D148" s="9" t="s">
        <v>416</v>
      </c>
      <c r="E148" s="93">
        <v>45360</v>
      </c>
      <c r="F148" s="118">
        <f t="shared" si="3"/>
        <v>11340000</v>
      </c>
      <c r="G148" s="65">
        <v>2120039</v>
      </c>
      <c r="H148" s="5" t="s">
        <v>989</v>
      </c>
      <c r="I148" s="5" t="s">
        <v>988</v>
      </c>
    </row>
    <row r="149" spans="1:9" ht="9">
      <c r="A149" s="2">
        <v>156</v>
      </c>
      <c r="B149" s="83">
        <v>40</v>
      </c>
      <c r="C149" s="8" t="s">
        <v>949</v>
      </c>
      <c r="D149" s="9" t="s">
        <v>417</v>
      </c>
      <c r="E149" s="93">
        <v>100000</v>
      </c>
      <c r="F149" s="118">
        <f t="shared" si="3"/>
        <v>4000000</v>
      </c>
      <c r="G149" s="65">
        <v>2120039</v>
      </c>
      <c r="H149" s="5" t="s">
        <v>989</v>
      </c>
      <c r="I149" s="5" t="s">
        <v>988</v>
      </c>
    </row>
    <row r="150" spans="1:9" ht="9">
      <c r="A150" s="2">
        <v>157</v>
      </c>
      <c r="B150" s="83">
        <v>500</v>
      </c>
      <c r="C150" s="8" t="s">
        <v>949</v>
      </c>
      <c r="D150" s="9" t="s">
        <v>422</v>
      </c>
      <c r="E150" s="93">
        <v>500</v>
      </c>
      <c r="F150" s="118">
        <f t="shared" si="3"/>
        <v>250000</v>
      </c>
      <c r="G150" s="65">
        <v>2120039</v>
      </c>
      <c r="H150" s="5" t="s">
        <v>989</v>
      </c>
      <c r="I150" s="5" t="s">
        <v>988</v>
      </c>
    </row>
    <row r="151" spans="1:9" ht="9">
      <c r="A151" s="2">
        <v>158</v>
      </c>
      <c r="B151" s="82">
        <v>500</v>
      </c>
      <c r="C151" s="5" t="s">
        <v>949</v>
      </c>
      <c r="D151" s="6" t="s">
        <v>418</v>
      </c>
      <c r="E151" s="93">
        <v>250</v>
      </c>
      <c r="F151" s="118">
        <f t="shared" si="3"/>
        <v>125000</v>
      </c>
      <c r="G151" s="65">
        <v>2120039</v>
      </c>
      <c r="H151" s="5" t="s">
        <v>989</v>
      </c>
      <c r="I151" s="5" t="s">
        <v>988</v>
      </c>
    </row>
    <row r="152" spans="1:9" ht="9">
      <c r="A152" s="2">
        <v>159</v>
      </c>
      <c r="B152" s="83">
        <v>1500</v>
      </c>
      <c r="C152" s="8" t="s">
        <v>949</v>
      </c>
      <c r="D152" s="9" t="s">
        <v>419</v>
      </c>
      <c r="E152" s="93">
        <v>300</v>
      </c>
      <c r="F152" s="118">
        <f t="shared" si="3"/>
        <v>450000</v>
      </c>
      <c r="G152" s="65">
        <v>2120039</v>
      </c>
      <c r="H152" s="5" t="s">
        <v>989</v>
      </c>
      <c r="I152" s="5" t="s">
        <v>988</v>
      </c>
    </row>
    <row r="153" spans="1:9" ht="9">
      <c r="A153" s="2">
        <v>160</v>
      </c>
      <c r="B153" s="83">
        <v>800</v>
      </c>
      <c r="C153" s="8" t="s">
        <v>949</v>
      </c>
      <c r="D153" s="9" t="s">
        <v>420</v>
      </c>
      <c r="E153" s="93">
        <v>400</v>
      </c>
      <c r="F153" s="118">
        <f t="shared" si="3"/>
        <v>320000</v>
      </c>
      <c r="G153" s="65">
        <v>2120039</v>
      </c>
      <c r="H153" s="5" t="s">
        <v>989</v>
      </c>
      <c r="I153" s="5" t="s">
        <v>988</v>
      </c>
    </row>
    <row r="154" spans="1:9" ht="9">
      <c r="A154" s="2">
        <v>161</v>
      </c>
      <c r="B154" s="83">
        <v>500</v>
      </c>
      <c r="C154" s="8" t="s">
        <v>949</v>
      </c>
      <c r="D154" s="9" t="s">
        <v>421</v>
      </c>
      <c r="E154" s="93">
        <v>500</v>
      </c>
      <c r="F154" s="118">
        <f t="shared" si="3"/>
        <v>250000</v>
      </c>
      <c r="G154" s="65">
        <v>2120039</v>
      </c>
      <c r="H154" s="5" t="s">
        <v>989</v>
      </c>
      <c r="I154" s="5" t="s">
        <v>988</v>
      </c>
    </row>
    <row r="155" spans="1:9" ht="9">
      <c r="A155" s="2">
        <v>163</v>
      </c>
      <c r="B155" s="82">
        <v>20</v>
      </c>
      <c r="C155" s="5" t="s">
        <v>949</v>
      </c>
      <c r="D155" s="6" t="s">
        <v>53</v>
      </c>
      <c r="E155" s="93">
        <v>10000000</v>
      </c>
      <c r="F155" s="118">
        <f t="shared" si="3"/>
        <v>200000000</v>
      </c>
      <c r="G155" s="65">
        <v>2120042</v>
      </c>
      <c r="H155" s="5" t="s">
        <v>990</v>
      </c>
      <c r="I155" s="5" t="s">
        <v>986</v>
      </c>
    </row>
    <row r="156" spans="1:9" ht="9">
      <c r="A156" s="2">
        <v>164</v>
      </c>
      <c r="B156" s="82">
        <v>10</v>
      </c>
      <c r="C156" s="5" t="s">
        <v>949</v>
      </c>
      <c r="D156" s="6" t="s">
        <v>57</v>
      </c>
      <c r="E156" s="93">
        <v>1576000</v>
      </c>
      <c r="F156" s="118">
        <f t="shared" si="3"/>
        <v>15760000</v>
      </c>
      <c r="G156" s="65">
        <v>2120042</v>
      </c>
      <c r="H156" s="5" t="s">
        <v>990</v>
      </c>
      <c r="I156" s="5" t="s">
        <v>988</v>
      </c>
    </row>
    <row r="157" spans="1:9" ht="9">
      <c r="A157" s="2">
        <v>166</v>
      </c>
      <c r="B157" s="82">
        <v>400</v>
      </c>
      <c r="C157" s="5" t="s">
        <v>949</v>
      </c>
      <c r="D157" s="6" t="s">
        <v>393</v>
      </c>
      <c r="E157" s="93">
        <v>300000</v>
      </c>
      <c r="F157" s="118">
        <f t="shared" si="3"/>
        <v>120000000</v>
      </c>
      <c r="G157" s="65">
        <v>2120043</v>
      </c>
      <c r="H157" s="5" t="s">
        <v>989</v>
      </c>
      <c r="I157" s="5" t="s">
        <v>988</v>
      </c>
    </row>
    <row r="158" spans="1:9" ht="9">
      <c r="A158" s="2">
        <v>167</v>
      </c>
      <c r="B158" s="83">
        <v>300</v>
      </c>
      <c r="C158" s="8" t="s">
        <v>949</v>
      </c>
      <c r="D158" s="9" t="s">
        <v>392</v>
      </c>
      <c r="E158" s="93">
        <v>100000</v>
      </c>
      <c r="F158" s="118">
        <f t="shared" si="3"/>
        <v>30000000</v>
      </c>
      <c r="G158" s="65">
        <v>2120043</v>
      </c>
      <c r="H158" s="5" t="s">
        <v>989</v>
      </c>
      <c r="I158" s="5" t="s">
        <v>988</v>
      </c>
    </row>
    <row r="159" spans="1:9" ht="18">
      <c r="A159" s="2">
        <v>168</v>
      </c>
      <c r="B159" s="83">
        <v>40</v>
      </c>
      <c r="C159" s="8" t="s">
        <v>961</v>
      </c>
      <c r="D159" s="9" t="s">
        <v>100</v>
      </c>
      <c r="E159" s="93">
        <v>72280</v>
      </c>
      <c r="F159" s="118">
        <f t="shared" si="3"/>
        <v>2891200</v>
      </c>
      <c r="G159" s="65">
        <v>2120043</v>
      </c>
      <c r="H159" s="5" t="s">
        <v>989</v>
      </c>
      <c r="I159" s="5" t="s">
        <v>988</v>
      </c>
    </row>
    <row r="160" spans="1:9" ht="9">
      <c r="A160" s="2">
        <v>169</v>
      </c>
      <c r="B160" s="83">
        <v>1</v>
      </c>
      <c r="C160" s="8" t="s">
        <v>949</v>
      </c>
      <c r="D160" s="9" t="s">
        <v>122</v>
      </c>
      <c r="E160" s="93">
        <v>500000</v>
      </c>
      <c r="F160" s="118">
        <f t="shared" si="3"/>
        <v>500000</v>
      </c>
      <c r="G160" s="65">
        <v>2120043</v>
      </c>
      <c r="H160" s="5" t="s">
        <v>989</v>
      </c>
      <c r="I160" s="5" t="s">
        <v>988</v>
      </c>
    </row>
    <row r="161" spans="1:9" ht="9">
      <c r="A161" s="2">
        <v>170</v>
      </c>
      <c r="B161" s="83">
        <v>1</v>
      </c>
      <c r="C161" s="8" t="s">
        <v>962</v>
      </c>
      <c r="D161" s="9" t="s">
        <v>124</v>
      </c>
      <c r="E161" s="93">
        <v>20000</v>
      </c>
      <c r="F161" s="118">
        <f t="shared" si="3"/>
        <v>20000</v>
      </c>
      <c r="G161" s="65">
        <v>2120043</v>
      </c>
      <c r="H161" s="5" t="s">
        <v>989</v>
      </c>
      <c r="I161" s="5" t="s">
        <v>988</v>
      </c>
    </row>
    <row r="162" spans="1:9" ht="9">
      <c r="A162" s="2">
        <v>171</v>
      </c>
      <c r="B162" s="82">
        <v>10</v>
      </c>
      <c r="C162" s="5" t="s">
        <v>949</v>
      </c>
      <c r="D162" s="6" t="s">
        <v>71</v>
      </c>
      <c r="E162" s="93">
        <v>55000</v>
      </c>
      <c r="F162" s="118">
        <f t="shared" si="3"/>
        <v>550000</v>
      </c>
      <c r="G162" s="65">
        <v>2120043</v>
      </c>
      <c r="H162" s="5" t="s">
        <v>989</v>
      </c>
      <c r="I162" s="5" t="s">
        <v>988</v>
      </c>
    </row>
    <row r="163" spans="1:9" ht="9">
      <c r="A163" s="2">
        <v>172</v>
      </c>
      <c r="B163" s="82">
        <v>300</v>
      </c>
      <c r="C163" s="5" t="s">
        <v>957</v>
      </c>
      <c r="D163" s="6" t="s">
        <v>72</v>
      </c>
      <c r="E163" s="93">
        <v>10625</v>
      </c>
      <c r="F163" s="118">
        <f t="shared" si="3"/>
        <v>3187500</v>
      </c>
      <c r="G163" s="65">
        <v>2120043</v>
      </c>
      <c r="H163" s="5" t="s">
        <v>989</v>
      </c>
      <c r="I163" s="5" t="s">
        <v>988</v>
      </c>
    </row>
    <row r="164" spans="1:9" ht="9">
      <c r="A164" s="2">
        <v>173</v>
      </c>
      <c r="B164" s="83">
        <v>100</v>
      </c>
      <c r="C164" s="8" t="s">
        <v>949</v>
      </c>
      <c r="D164" s="9" t="s">
        <v>85</v>
      </c>
      <c r="E164" s="93">
        <v>100</v>
      </c>
      <c r="F164" s="118">
        <f t="shared" si="3"/>
        <v>10000</v>
      </c>
      <c r="G164" s="65">
        <v>2120043</v>
      </c>
      <c r="H164" s="5" t="s">
        <v>989</v>
      </c>
      <c r="I164" s="5" t="s">
        <v>988</v>
      </c>
    </row>
    <row r="165" spans="1:9" ht="9">
      <c r="A165" s="2">
        <v>174</v>
      </c>
      <c r="B165" s="83">
        <v>5</v>
      </c>
      <c r="C165" s="8" t="s">
        <v>949</v>
      </c>
      <c r="D165" s="9" t="s">
        <v>160</v>
      </c>
      <c r="E165" s="93">
        <v>7000</v>
      </c>
      <c r="F165" s="118">
        <f t="shared" si="3"/>
        <v>35000</v>
      </c>
      <c r="G165" s="65">
        <v>2120043</v>
      </c>
      <c r="H165" s="5" t="s">
        <v>989</v>
      </c>
      <c r="I165" s="5" t="s">
        <v>988</v>
      </c>
    </row>
    <row r="166" spans="1:9" ht="9">
      <c r="A166" s="2">
        <v>175</v>
      </c>
      <c r="B166" s="83">
        <v>250</v>
      </c>
      <c r="C166" s="8" t="s">
        <v>949</v>
      </c>
      <c r="D166" s="9" t="s">
        <v>247</v>
      </c>
      <c r="E166" s="93">
        <v>2000</v>
      </c>
      <c r="F166" s="118">
        <f t="shared" si="3"/>
        <v>500000</v>
      </c>
      <c r="G166" s="65">
        <v>2120043</v>
      </c>
      <c r="H166" s="5" t="s">
        <v>989</v>
      </c>
      <c r="I166" s="5" t="s">
        <v>988</v>
      </c>
    </row>
    <row r="167" spans="1:9" ht="9">
      <c r="A167" s="2">
        <v>176</v>
      </c>
      <c r="B167" s="83">
        <v>4</v>
      </c>
      <c r="C167" s="8" t="s">
        <v>949</v>
      </c>
      <c r="D167" s="9" t="s">
        <v>111</v>
      </c>
      <c r="E167" s="93">
        <v>30000</v>
      </c>
      <c r="F167" s="118">
        <f t="shared" si="3"/>
        <v>120000</v>
      </c>
      <c r="G167" s="65">
        <v>2120043</v>
      </c>
      <c r="H167" s="5" t="s">
        <v>989</v>
      </c>
      <c r="I167" s="5" t="s">
        <v>988</v>
      </c>
    </row>
    <row r="168" spans="1:9" ht="9">
      <c r="A168" s="2">
        <v>177</v>
      </c>
      <c r="B168" s="83">
        <v>20</v>
      </c>
      <c r="C168" s="8" t="s">
        <v>949</v>
      </c>
      <c r="D168" s="9" t="s">
        <v>93</v>
      </c>
      <c r="E168" s="93">
        <v>40000</v>
      </c>
      <c r="F168" s="118">
        <f t="shared" si="3"/>
        <v>800000</v>
      </c>
      <c r="G168" s="65">
        <v>2120043</v>
      </c>
      <c r="H168" s="5" t="s">
        <v>989</v>
      </c>
      <c r="I168" s="5" t="s">
        <v>988</v>
      </c>
    </row>
    <row r="169" spans="1:9" ht="9">
      <c r="A169" s="2">
        <v>178</v>
      </c>
      <c r="B169" s="83">
        <v>20</v>
      </c>
      <c r="C169" s="8" t="s">
        <v>949</v>
      </c>
      <c r="D169" s="9" t="s">
        <v>94</v>
      </c>
      <c r="E169" s="93">
        <v>40000</v>
      </c>
      <c r="F169" s="118">
        <f t="shared" si="3"/>
        <v>800000</v>
      </c>
      <c r="G169" s="65">
        <v>2120043</v>
      </c>
      <c r="H169" s="5" t="s">
        <v>989</v>
      </c>
      <c r="I169" s="5" t="s">
        <v>988</v>
      </c>
    </row>
    <row r="170" spans="1:9" ht="9">
      <c r="A170" s="2">
        <v>179</v>
      </c>
      <c r="B170" s="83">
        <v>25</v>
      </c>
      <c r="C170" s="8" t="s">
        <v>949</v>
      </c>
      <c r="D170" s="9" t="s">
        <v>87</v>
      </c>
      <c r="E170" s="93">
        <v>35000</v>
      </c>
      <c r="F170" s="118">
        <f t="shared" si="3"/>
        <v>875000</v>
      </c>
      <c r="G170" s="65">
        <v>2120043</v>
      </c>
      <c r="H170" s="5" t="s">
        <v>989</v>
      </c>
      <c r="I170" s="5" t="s">
        <v>988</v>
      </c>
    </row>
    <row r="171" spans="1:9" ht="9">
      <c r="A171" s="2">
        <v>180</v>
      </c>
      <c r="B171" s="83">
        <v>20</v>
      </c>
      <c r="C171" s="8" t="s">
        <v>960</v>
      </c>
      <c r="D171" s="9" t="s">
        <v>88</v>
      </c>
      <c r="E171" s="93">
        <v>80000</v>
      </c>
      <c r="F171" s="118">
        <f t="shared" si="3"/>
        <v>1600000</v>
      </c>
      <c r="G171" s="65">
        <v>2120043</v>
      </c>
      <c r="H171" s="5" t="s">
        <v>989</v>
      </c>
      <c r="I171" s="5" t="s">
        <v>988</v>
      </c>
    </row>
    <row r="172" spans="1:9" ht="9">
      <c r="A172" s="2">
        <v>181</v>
      </c>
      <c r="B172" s="83">
        <v>20</v>
      </c>
      <c r="C172" s="8" t="s">
        <v>960</v>
      </c>
      <c r="D172" s="9" t="s">
        <v>89</v>
      </c>
      <c r="E172" s="93">
        <v>100000</v>
      </c>
      <c r="F172" s="118">
        <f t="shared" si="3"/>
        <v>2000000</v>
      </c>
      <c r="G172" s="65">
        <v>2120043</v>
      </c>
      <c r="H172" s="5" t="s">
        <v>989</v>
      </c>
      <c r="I172" s="5" t="s">
        <v>988</v>
      </c>
    </row>
    <row r="173" spans="1:9" ht="9">
      <c r="A173" s="2">
        <v>182</v>
      </c>
      <c r="B173" s="83">
        <v>30</v>
      </c>
      <c r="C173" s="8" t="s">
        <v>960</v>
      </c>
      <c r="D173" s="9" t="s">
        <v>90</v>
      </c>
      <c r="E173" s="93">
        <v>80000</v>
      </c>
      <c r="F173" s="118">
        <f t="shared" si="3"/>
        <v>2400000</v>
      </c>
      <c r="G173" s="65">
        <v>2120043</v>
      </c>
      <c r="H173" s="5" t="s">
        <v>989</v>
      </c>
      <c r="I173" s="5" t="s">
        <v>988</v>
      </c>
    </row>
    <row r="174" spans="1:9" ht="9">
      <c r="A174" s="2">
        <v>183</v>
      </c>
      <c r="B174" s="83">
        <v>6</v>
      </c>
      <c r="C174" s="8" t="s">
        <v>949</v>
      </c>
      <c r="D174" s="9" t="s">
        <v>136</v>
      </c>
      <c r="E174" s="93">
        <v>20000</v>
      </c>
      <c r="F174" s="118">
        <f t="shared" si="3"/>
        <v>120000</v>
      </c>
      <c r="G174" s="65">
        <v>2120043</v>
      </c>
      <c r="H174" s="5" t="s">
        <v>989</v>
      </c>
      <c r="I174" s="5" t="s">
        <v>988</v>
      </c>
    </row>
    <row r="175" spans="1:9" ht="9">
      <c r="A175" s="2">
        <v>184</v>
      </c>
      <c r="B175" s="83">
        <v>10</v>
      </c>
      <c r="C175" s="8" t="s">
        <v>949</v>
      </c>
      <c r="D175" s="9" t="s">
        <v>137</v>
      </c>
      <c r="E175" s="93">
        <v>20000</v>
      </c>
      <c r="F175" s="118">
        <f t="shared" si="3"/>
        <v>200000</v>
      </c>
      <c r="G175" s="65">
        <v>2120043</v>
      </c>
      <c r="H175" s="5" t="s">
        <v>989</v>
      </c>
      <c r="I175" s="5" t="s">
        <v>988</v>
      </c>
    </row>
    <row r="176" spans="1:9" ht="9">
      <c r="A176" s="2">
        <v>185</v>
      </c>
      <c r="B176" s="83">
        <v>25</v>
      </c>
      <c r="C176" s="8" t="s">
        <v>949</v>
      </c>
      <c r="D176" s="9" t="s">
        <v>86</v>
      </c>
      <c r="E176" s="93">
        <v>40000</v>
      </c>
      <c r="F176" s="118">
        <f t="shared" si="3"/>
        <v>1000000</v>
      </c>
      <c r="G176" s="65">
        <v>2120043</v>
      </c>
      <c r="H176" s="5" t="s">
        <v>989</v>
      </c>
      <c r="I176" s="5" t="s">
        <v>988</v>
      </c>
    </row>
    <row r="177" spans="1:9" ht="9">
      <c r="A177" s="2">
        <v>186</v>
      </c>
      <c r="B177" s="83">
        <v>20</v>
      </c>
      <c r="C177" s="8" t="s">
        <v>949</v>
      </c>
      <c r="D177" s="9" t="s">
        <v>138</v>
      </c>
      <c r="E177" s="93">
        <v>10000</v>
      </c>
      <c r="F177" s="118">
        <f t="shared" si="3"/>
        <v>200000</v>
      </c>
      <c r="G177" s="65">
        <v>2120043</v>
      </c>
      <c r="H177" s="5" t="s">
        <v>989</v>
      </c>
      <c r="I177" s="5" t="s">
        <v>988</v>
      </c>
    </row>
    <row r="178" spans="1:9" ht="9">
      <c r="A178" s="2">
        <v>187</v>
      </c>
      <c r="B178" s="83">
        <v>37</v>
      </c>
      <c r="C178" s="8" t="s">
        <v>949</v>
      </c>
      <c r="D178" s="9" t="s">
        <v>82</v>
      </c>
      <c r="E178" s="93">
        <v>10000</v>
      </c>
      <c r="F178" s="118">
        <f t="shared" si="3"/>
        <v>370000</v>
      </c>
      <c r="G178" s="65">
        <v>2120043</v>
      </c>
      <c r="H178" s="5" t="s">
        <v>989</v>
      </c>
      <c r="I178" s="5" t="s">
        <v>988</v>
      </c>
    </row>
    <row r="179" spans="1:9" ht="9">
      <c r="A179" s="2">
        <v>188</v>
      </c>
      <c r="B179" s="83">
        <v>3</v>
      </c>
      <c r="C179" s="8" t="s">
        <v>949</v>
      </c>
      <c r="D179" s="9" t="s">
        <v>83</v>
      </c>
      <c r="E179" s="93">
        <v>25000</v>
      </c>
      <c r="F179" s="118">
        <f t="shared" si="3"/>
        <v>75000</v>
      </c>
      <c r="G179" s="65">
        <v>2120043</v>
      </c>
      <c r="H179" s="5" t="s">
        <v>989</v>
      </c>
      <c r="I179" s="5" t="s">
        <v>988</v>
      </c>
    </row>
    <row r="180" spans="1:9" ht="18">
      <c r="A180" s="2">
        <v>189</v>
      </c>
      <c r="B180" s="83">
        <v>40</v>
      </c>
      <c r="C180" s="8" t="s">
        <v>949</v>
      </c>
      <c r="D180" s="9" t="s">
        <v>92</v>
      </c>
      <c r="E180" s="93">
        <v>25000</v>
      </c>
      <c r="F180" s="118">
        <f t="shared" si="3"/>
        <v>1000000</v>
      </c>
      <c r="G180" s="65">
        <v>2120043</v>
      </c>
      <c r="H180" s="5" t="s">
        <v>989</v>
      </c>
      <c r="I180" s="5" t="s">
        <v>988</v>
      </c>
    </row>
    <row r="181" spans="1:9" ht="9">
      <c r="A181" s="2">
        <v>190</v>
      </c>
      <c r="B181" s="83">
        <v>15</v>
      </c>
      <c r="C181" s="8" t="s">
        <v>949</v>
      </c>
      <c r="D181" s="9" t="s">
        <v>186</v>
      </c>
      <c r="E181" s="93">
        <v>7500</v>
      </c>
      <c r="F181" s="118">
        <f t="shared" si="3"/>
        <v>112500</v>
      </c>
      <c r="G181" s="65">
        <v>2120043</v>
      </c>
      <c r="H181" s="5" t="s">
        <v>989</v>
      </c>
      <c r="I181" s="5" t="s">
        <v>988</v>
      </c>
    </row>
    <row r="182" spans="1:9" ht="9">
      <c r="A182" s="2">
        <v>191</v>
      </c>
      <c r="B182" s="83">
        <v>20</v>
      </c>
      <c r="C182" s="8" t="s">
        <v>949</v>
      </c>
      <c r="D182" s="9" t="s">
        <v>96</v>
      </c>
      <c r="E182" s="93">
        <v>10000</v>
      </c>
      <c r="F182" s="118">
        <f t="shared" si="3"/>
        <v>200000</v>
      </c>
      <c r="G182" s="65">
        <v>2120043</v>
      </c>
      <c r="H182" s="5" t="s">
        <v>989</v>
      </c>
      <c r="I182" s="5" t="s">
        <v>988</v>
      </c>
    </row>
    <row r="183" spans="1:9" ht="9">
      <c r="A183" s="2">
        <v>192</v>
      </c>
      <c r="B183" s="83">
        <v>30</v>
      </c>
      <c r="C183" s="8" t="s">
        <v>949</v>
      </c>
      <c r="D183" s="9" t="s">
        <v>97</v>
      </c>
      <c r="E183" s="93">
        <v>5800</v>
      </c>
      <c r="F183" s="118">
        <f t="shared" si="3"/>
        <v>174000</v>
      </c>
      <c r="G183" s="65">
        <v>2120043</v>
      </c>
      <c r="H183" s="5" t="s">
        <v>989</v>
      </c>
      <c r="I183" s="5" t="s">
        <v>988</v>
      </c>
    </row>
    <row r="184" spans="1:9" ht="9">
      <c r="A184" s="2">
        <v>193</v>
      </c>
      <c r="B184" s="83">
        <v>30</v>
      </c>
      <c r="C184" s="8" t="s">
        <v>949</v>
      </c>
      <c r="D184" s="9" t="s">
        <v>98</v>
      </c>
      <c r="E184" s="93">
        <v>7260</v>
      </c>
      <c r="F184" s="118">
        <f t="shared" si="3"/>
        <v>217800</v>
      </c>
      <c r="G184" s="65">
        <v>2120043</v>
      </c>
      <c r="H184" s="5" t="s">
        <v>989</v>
      </c>
      <c r="I184" s="5" t="s">
        <v>988</v>
      </c>
    </row>
    <row r="185" spans="1:9" ht="9">
      <c r="A185" s="2">
        <v>194</v>
      </c>
      <c r="B185" s="83">
        <v>10</v>
      </c>
      <c r="C185" s="8" t="s">
        <v>949</v>
      </c>
      <c r="D185" s="9" t="s">
        <v>84</v>
      </c>
      <c r="E185" s="93">
        <v>5000</v>
      </c>
      <c r="F185" s="118">
        <f t="shared" si="3"/>
        <v>50000</v>
      </c>
      <c r="G185" s="65">
        <v>2120043</v>
      </c>
      <c r="H185" s="5" t="s">
        <v>989</v>
      </c>
      <c r="I185" s="5" t="s">
        <v>988</v>
      </c>
    </row>
    <row r="186" spans="1:9" ht="9">
      <c r="A186" s="2">
        <v>195</v>
      </c>
      <c r="B186" s="83">
        <v>2</v>
      </c>
      <c r="C186" s="8" t="s">
        <v>949</v>
      </c>
      <c r="D186" s="9" t="s">
        <v>99</v>
      </c>
      <c r="E186" s="93">
        <v>36000</v>
      </c>
      <c r="F186" s="118">
        <f t="shared" si="3"/>
        <v>72000</v>
      </c>
      <c r="G186" s="65">
        <v>2120043</v>
      </c>
      <c r="H186" s="5" t="s">
        <v>989</v>
      </c>
      <c r="I186" s="5" t="s">
        <v>988</v>
      </c>
    </row>
    <row r="187" spans="1:9" ht="9">
      <c r="A187" s="2">
        <v>196</v>
      </c>
      <c r="B187" s="83">
        <v>1</v>
      </c>
      <c r="C187" s="8" t="s">
        <v>963</v>
      </c>
      <c r="D187" s="9" t="s">
        <v>101</v>
      </c>
      <c r="E187" s="93">
        <v>20000</v>
      </c>
      <c r="F187" s="118">
        <f t="shared" si="3"/>
        <v>20000</v>
      </c>
      <c r="G187" s="65">
        <v>2120043</v>
      </c>
      <c r="H187" s="5" t="s">
        <v>989</v>
      </c>
      <c r="I187" s="5" t="s">
        <v>988</v>
      </c>
    </row>
    <row r="188" spans="1:9" ht="9">
      <c r="A188" s="2">
        <v>197</v>
      </c>
      <c r="B188" s="83">
        <v>21</v>
      </c>
      <c r="C188" s="8" t="s">
        <v>963</v>
      </c>
      <c r="D188" s="9" t="s">
        <v>102</v>
      </c>
      <c r="E188" s="93">
        <v>8000</v>
      </c>
      <c r="F188" s="118">
        <f t="shared" si="3"/>
        <v>168000</v>
      </c>
      <c r="G188" s="65">
        <v>2120043</v>
      </c>
      <c r="H188" s="5" t="s">
        <v>989</v>
      </c>
      <c r="I188" s="5" t="s">
        <v>988</v>
      </c>
    </row>
    <row r="189" spans="1:9" ht="9">
      <c r="A189" s="2">
        <v>198</v>
      </c>
      <c r="B189" s="83">
        <v>1</v>
      </c>
      <c r="C189" s="8" t="s">
        <v>963</v>
      </c>
      <c r="D189" s="9" t="s">
        <v>123</v>
      </c>
      <c r="E189" s="93">
        <v>50000</v>
      </c>
      <c r="F189" s="118">
        <f t="shared" si="3"/>
        <v>50000</v>
      </c>
      <c r="G189" s="65">
        <v>2120043</v>
      </c>
      <c r="H189" s="5" t="s">
        <v>989</v>
      </c>
      <c r="I189" s="5" t="s">
        <v>988</v>
      </c>
    </row>
    <row r="190" spans="1:9" ht="9">
      <c r="A190" s="2">
        <v>199</v>
      </c>
      <c r="B190" s="83">
        <v>21</v>
      </c>
      <c r="C190" s="8" t="s">
        <v>949</v>
      </c>
      <c r="D190" s="9" t="s">
        <v>105</v>
      </c>
      <c r="E190" s="93">
        <v>10000</v>
      </c>
      <c r="F190" s="118">
        <f t="shared" si="3"/>
        <v>210000</v>
      </c>
      <c r="G190" s="65">
        <v>2120043</v>
      </c>
      <c r="H190" s="5" t="s">
        <v>989</v>
      </c>
      <c r="I190" s="5" t="s">
        <v>988</v>
      </c>
    </row>
    <row r="191" spans="1:9" ht="9">
      <c r="A191" s="2">
        <v>200</v>
      </c>
      <c r="B191" s="83">
        <v>20</v>
      </c>
      <c r="C191" s="8" t="s">
        <v>949</v>
      </c>
      <c r="D191" s="9" t="s">
        <v>95</v>
      </c>
      <c r="E191" s="93">
        <v>10000</v>
      </c>
      <c r="F191" s="118">
        <f t="shared" si="3"/>
        <v>200000</v>
      </c>
      <c r="G191" s="65">
        <v>2120043</v>
      </c>
      <c r="H191" s="5" t="s">
        <v>989</v>
      </c>
      <c r="I191" s="5" t="s">
        <v>988</v>
      </c>
    </row>
    <row r="192" spans="1:9" ht="9">
      <c r="A192" s="2">
        <v>201</v>
      </c>
      <c r="B192" s="82">
        <v>50</v>
      </c>
      <c r="C192" s="5" t="s">
        <v>949</v>
      </c>
      <c r="D192" s="6" t="s">
        <v>106</v>
      </c>
      <c r="E192" s="93">
        <v>8454</v>
      </c>
      <c r="F192" s="118">
        <f t="shared" si="3"/>
        <v>422700</v>
      </c>
      <c r="G192" s="65">
        <v>2120043</v>
      </c>
      <c r="H192" s="5" t="s">
        <v>989</v>
      </c>
      <c r="I192" s="5" t="s">
        <v>988</v>
      </c>
    </row>
    <row r="193" spans="1:9" ht="9">
      <c r="A193" s="2">
        <v>202</v>
      </c>
      <c r="B193" s="83">
        <v>50</v>
      </c>
      <c r="C193" s="8" t="s">
        <v>949</v>
      </c>
      <c r="D193" s="9" t="s">
        <v>107</v>
      </c>
      <c r="E193" s="93">
        <v>5000</v>
      </c>
      <c r="F193" s="118">
        <f t="shared" si="3"/>
        <v>250000</v>
      </c>
      <c r="G193" s="65">
        <v>2120043</v>
      </c>
      <c r="H193" s="5" t="s">
        <v>989</v>
      </c>
      <c r="I193" s="5" t="s">
        <v>988</v>
      </c>
    </row>
    <row r="194" spans="1:9" ht="9">
      <c r="A194" s="2">
        <v>203</v>
      </c>
      <c r="B194" s="82">
        <v>20</v>
      </c>
      <c r="C194" s="5" t="s">
        <v>949</v>
      </c>
      <c r="D194" s="6" t="s">
        <v>91</v>
      </c>
      <c r="E194" s="93">
        <v>35000</v>
      </c>
      <c r="F194" s="118">
        <f t="shared" si="3"/>
        <v>700000</v>
      </c>
      <c r="G194" s="65">
        <v>2120043</v>
      </c>
      <c r="H194" s="5" t="s">
        <v>989</v>
      </c>
      <c r="I194" s="5" t="s">
        <v>988</v>
      </c>
    </row>
    <row r="195" spans="1:9" ht="9">
      <c r="A195" s="2">
        <v>204</v>
      </c>
      <c r="B195" s="83">
        <v>5</v>
      </c>
      <c r="C195" s="8" t="s">
        <v>949</v>
      </c>
      <c r="D195" s="9" t="s">
        <v>108</v>
      </c>
      <c r="E195" s="93">
        <v>19400</v>
      </c>
      <c r="F195" s="118">
        <f t="shared" si="3"/>
        <v>97000</v>
      </c>
      <c r="G195" s="65">
        <v>2120043</v>
      </c>
      <c r="H195" s="5" t="s">
        <v>989</v>
      </c>
      <c r="I195" s="5" t="s">
        <v>988</v>
      </c>
    </row>
    <row r="196" spans="1:9" ht="9">
      <c r="A196" s="2">
        <v>205</v>
      </c>
      <c r="B196" s="82">
        <v>2</v>
      </c>
      <c r="C196" s="5" t="s">
        <v>949</v>
      </c>
      <c r="D196" s="6" t="s">
        <v>116</v>
      </c>
      <c r="E196" s="93">
        <v>30000</v>
      </c>
      <c r="F196" s="118">
        <f t="shared" si="3"/>
        <v>60000</v>
      </c>
      <c r="G196" s="65">
        <v>2120043</v>
      </c>
      <c r="H196" s="5" t="s">
        <v>989</v>
      </c>
      <c r="I196" s="5" t="s">
        <v>988</v>
      </c>
    </row>
    <row r="197" spans="1:9" ht="9">
      <c r="A197" s="2">
        <v>206</v>
      </c>
      <c r="B197" s="82">
        <v>2</v>
      </c>
      <c r="C197" s="5" t="s">
        <v>949</v>
      </c>
      <c r="D197" s="6" t="s">
        <v>128</v>
      </c>
      <c r="E197" s="93">
        <v>300000</v>
      </c>
      <c r="F197" s="118">
        <f t="shared" si="3"/>
        <v>600000</v>
      </c>
      <c r="G197" s="65">
        <v>2120043</v>
      </c>
      <c r="H197" s="5" t="s">
        <v>989</v>
      </c>
      <c r="I197" s="5" t="s">
        <v>988</v>
      </c>
    </row>
    <row r="198" spans="1:9" ht="9">
      <c r="A198" s="2">
        <v>207</v>
      </c>
      <c r="B198" s="82">
        <v>2</v>
      </c>
      <c r="C198" s="5" t="s">
        <v>949</v>
      </c>
      <c r="D198" s="6" t="s">
        <v>112</v>
      </c>
      <c r="E198" s="93">
        <v>5000</v>
      </c>
      <c r="F198" s="118">
        <f t="shared" si="3"/>
        <v>10000</v>
      </c>
      <c r="G198" s="65">
        <v>2120043</v>
      </c>
      <c r="H198" s="5" t="s">
        <v>989</v>
      </c>
      <c r="I198" s="5" t="s">
        <v>988</v>
      </c>
    </row>
    <row r="199" spans="1:9" ht="9">
      <c r="A199" s="2">
        <v>208</v>
      </c>
      <c r="B199" s="82">
        <v>2</v>
      </c>
      <c r="C199" s="5" t="s">
        <v>949</v>
      </c>
      <c r="D199" s="6" t="s">
        <v>113</v>
      </c>
      <c r="E199" s="93">
        <v>24345</v>
      </c>
      <c r="F199" s="118">
        <f t="shared" si="3"/>
        <v>48690</v>
      </c>
      <c r="G199" s="65">
        <v>2120043</v>
      </c>
      <c r="H199" s="5" t="s">
        <v>989</v>
      </c>
      <c r="I199" s="5" t="s">
        <v>988</v>
      </c>
    </row>
    <row r="200" spans="1:9" ht="9">
      <c r="A200" s="2">
        <v>209</v>
      </c>
      <c r="B200" s="82">
        <v>2</v>
      </c>
      <c r="C200" s="5" t="s">
        <v>949</v>
      </c>
      <c r="D200" s="6" t="s">
        <v>114</v>
      </c>
      <c r="E200" s="93">
        <v>20000</v>
      </c>
      <c r="F200" s="118">
        <f aca="true" t="shared" si="4" ref="F200:F260">(B200*E200)</f>
        <v>40000</v>
      </c>
      <c r="G200" s="65">
        <v>2120043</v>
      </c>
      <c r="H200" s="5" t="s">
        <v>989</v>
      </c>
      <c r="I200" s="5" t="s">
        <v>988</v>
      </c>
    </row>
    <row r="201" spans="1:9" ht="9">
      <c r="A201" s="2">
        <v>210</v>
      </c>
      <c r="B201" s="82">
        <v>4</v>
      </c>
      <c r="C201" s="5" t="s">
        <v>949</v>
      </c>
      <c r="D201" s="6" t="s">
        <v>115</v>
      </c>
      <c r="E201" s="93">
        <v>50000</v>
      </c>
      <c r="F201" s="118">
        <f t="shared" si="4"/>
        <v>200000</v>
      </c>
      <c r="G201" s="65">
        <v>2120043</v>
      </c>
      <c r="H201" s="5" t="s">
        <v>989</v>
      </c>
      <c r="I201" s="5" t="s">
        <v>988</v>
      </c>
    </row>
    <row r="202" spans="1:9" ht="9">
      <c r="A202" s="2">
        <v>211</v>
      </c>
      <c r="B202" s="82">
        <v>2</v>
      </c>
      <c r="C202" s="5" t="s">
        <v>949</v>
      </c>
      <c r="D202" s="6" t="s">
        <v>516</v>
      </c>
      <c r="E202" s="93">
        <v>30000</v>
      </c>
      <c r="F202" s="118">
        <f t="shared" si="4"/>
        <v>60000</v>
      </c>
      <c r="G202" s="65">
        <v>2120043</v>
      </c>
      <c r="H202" s="5" t="s">
        <v>989</v>
      </c>
      <c r="I202" s="5" t="s">
        <v>988</v>
      </c>
    </row>
    <row r="203" spans="1:9" ht="9">
      <c r="A203" s="2">
        <v>212</v>
      </c>
      <c r="B203" s="82">
        <v>3</v>
      </c>
      <c r="C203" s="5" t="s">
        <v>949</v>
      </c>
      <c r="D203" s="6" t="s">
        <v>117</v>
      </c>
      <c r="E203" s="93">
        <v>19000</v>
      </c>
      <c r="F203" s="118">
        <f t="shared" si="4"/>
        <v>57000</v>
      </c>
      <c r="G203" s="65">
        <v>2120043</v>
      </c>
      <c r="H203" s="5" t="s">
        <v>989</v>
      </c>
      <c r="I203" s="5" t="s">
        <v>988</v>
      </c>
    </row>
    <row r="204" spans="1:9" ht="9">
      <c r="A204" s="2">
        <v>213</v>
      </c>
      <c r="B204" s="83">
        <v>1</v>
      </c>
      <c r="C204" s="8" t="s">
        <v>949</v>
      </c>
      <c r="D204" s="9" t="s">
        <v>119</v>
      </c>
      <c r="E204" s="93">
        <v>20000</v>
      </c>
      <c r="F204" s="118">
        <f t="shared" si="4"/>
        <v>20000</v>
      </c>
      <c r="G204" s="65">
        <v>2120043</v>
      </c>
      <c r="H204" s="5" t="s">
        <v>989</v>
      </c>
      <c r="I204" s="5" t="s">
        <v>988</v>
      </c>
    </row>
    <row r="205" spans="1:9" ht="9">
      <c r="A205" s="2">
        <v>214</v>
      </c>
      <c r="B205" s="83">
        <v>5</v>
      </c>
      <c r="C205" s="8" t="s">
        <v>949</v>
      </c>
      <c r="D205" s="9" t="s">
        <v>120</v>
      </c>
      <c r="E205" s="93">
        <v>64500</v>
      </c>
      <c r="F205" s="118">
        <f t="shared" si="4"/>
        <v>322500</v>
      </c>
      <c r="G205" s="65">
        <v>2120043</v>
      </c>
      <c r="H205" s="5" t="s">
        <v>989</v>
      </c>
      <c r="I205" s="5" t="s">
        <v>988</v>
      </c>
    </row>
    <row r="206" spans="1:9" ht="9">
      <c r="A206" s="2">
        <v>215</v>
      </c>
      <c r="B206" s="83">
        <v>1</v>
      </c>
      <c r="C206" s="8" t="s">
        <v>949</v>
      </c>
      <c r="D206" s="9" t="s">
        <v>121</v>
      </c>
      <c r="E206" s="93">
        <v>349500</v>
      </c>
      <c r="F206" s="118">
        <f t="shared" si="4"/>
        <v>349500</v>
      </c>
      <c r="G206" s="65">
        <v>2120043</v>
      </c>
      <c r="H206" s="5" t="s">
        <v>989</v>
      </c>
      <c r="I206" s="5" t="s">
        <v>988</v>
      </c>
    </row>
    <row r="207" spans="1:9" ht="9">
      <c r="A207" s="2">
        <v>216</v>
      </c>
      <c r="B207" s="83">
        <v>80</v>
      </c>
      <c r="C207" s="8" t="s">
        <v>949</v>
      </c>
      <c r="D207" s="9" t="s">
        <v>142</v>
      </c>
      <c r="E207" s="93">
        <v>10000</v>
      </c>
      <c r="F207" s="118">
        <f t="shared" si="4"/>
        <v>800000</v>
      </c>
      <c r="G207" s="65">
        <v>2120043</v>
      </c>
      <c r="H207" s="5" t="s">
        <v>989</v>
      </c>
      <c r="I207" s="5" t="s">
        <v>988</v>
      </c>
    </row>
    <row r="208" spans="1:9" ht="9">
      <c r="A208" s="2">
        <v>217</v>
      </c>
      <c r="B208" s="82">
        <v>5</v>
      </c>
      <c r="C208" s="5" t="s">
        <v>949</v>
      </c>
      <c r="D208" s="6" t="s">
        <v>187</v>
      </c>
      <c r="E208" s="93">
        <v>12480</v>
      </c>
      <c r="F208" s="118">
        <f t="shared" si="4"/>
        <v>62400</v>
      </c>
      <c r="G208" s="65">
        <v>2120043</v>
      </c>
      <c r="H208" s="5" t="s">
        <v>989</v>
      </c>
      <c r="I208" s="5" t="s">
        <v>988</v>
      </c>
    </row>
    <row r="209" spans="1:9" ht="9">
      <c r="A209" s="2">
        <v>218</v>
      </c>
      <c r="B209" s="82">
        <v>2</v>
      </c>
      <c r="C209" s="5" t="s">
        <v>949</v>
      </c>
      <c r="D209" s="6" t="s">
        <v>188</v>
      </c>
      <c r="E209" s="93">
        <v>15000</v>
      </c>
      <c r="F209" s="118">
        <f t="shared" si="4"/>
        <v>30000</v>
      </c>
      <c r="G209" s="65">
        <v>2120043</v>
      </c>
      <c r="H209" s="5" t="s">
        <v>989</v>
      </c>
      <c r="I209" s="5" t="s">
        <v>988</v>
      </c>
    </row>
    <row r="210" spans="1:9" ht="9">
      <c r="A210" s="2">
        <v>219</v>
      </c>
      <c r="B210" s="83">
        <v>4</v>
      </c>
      <c r="C210" s="8" t="s">
        <v>949</v>
      </c>
      <c r="D210" s="9" t="s">
        <v>188</v>
      </c>
      <c r="E210" s="93">
        <v>10950</v>
      </c>
      <c r="F210" s="118">
        <f t="shared" si="4"/>
        <v>43800</v>
      </c>
      <c r="G210" s="65">
        <v>2120043</v>
      </c>
      <c r="H210" s="5" t="s">
        <v>989</v>
      </c>
      <c r="I210" s="5" t="s">
        <v>988</v>
      </c>
    </row>
    <row r="211" spans="1:9" ht="9">
      <c r="A211" s="2">
        <v>220</v>
      </c>
      <c r="B211" s="83">
        <v>10</v>
      </c>
      <c r="C211" s="8" t="s">
        <v>949</v>
      </c>
      <c r="D211" s="9" t="s">
        <v>130</v>
      </c>
      <c r="E211" s="93">
        <v>30000</v>
      </c>
      <c r="F211" s="118">
        <f t="shared" si="4"/>
        <v>300000</v>
      </c>
      <c r="G211" s="65">
        <v>2120043</v>
      </c>
      <c r="H211" s="5" t="s">
        <v>989</v>
      </c>
      <c r="I211" s="5" t="s">
        <v>988</v>
      </c>
    </row>
    <row r="212" spans="1:9" ht="9">
      <c r="A212" s="2">
        <v>221</v>
      </c>
      <c r="B212" s="83">
        <v>4</v>
      </c>
      <c r="C212" s="8" t="s">
        <v>949</v>
      </c>
      <c r="D212" s="9" t="s">
        <v>132</v>
      </c>
      <c r="E212" s="93">
        <v>50000</v>
      </c>
      <c r="F212" s="118">
        <f t="shared" si="4"/>
        <v>200000</v>
      </c>
      <c r="G212" s="65">
        <v>2120043</v>
      </c>
      <c r="H212" s="5" t="s">
        <v>989</v>
      </c>
      <c r="I212" s="5" t="s">
        <v>988</v>
      </c>
    </row>
    <row r="213" spans="1:9" ht="9">
      <c r="A213" s="2">
        <v>222</v>
      </c>
      <c r="B213" s="82">
        <v>2</v>
      </c>
      <c r="C213" s="5" t="s">
        <v>949</v>
      </c>
      <c r="D213" s="6" t="s">
        <v>133</v>
      </c>
      <c r="E213" s="93">
        <v>20689</v>
      </c>
      <c r="F213" s="118">
        <f t="shared" si="4"/>
        <v>41378</v>
      </c>
      <c r="G213" s="65">
        <v>2120043</v>
      </c>
      <c r="H213" s="5" t="s">
        <v>989</v>
      </c>
      <c r="I213" s="5" t="s">
        <v>988</v>
      </c>
    </row>
    <row r="214" spans="1:9" ht="9">
      <c r="A214" s="2">
        <v>223</v>
      </c>
      <c r="B214" s="83">
        <v>8</v>
      </c>
      <c r="C214" s="8" t="s">
        <v>949</v>
      </c>
      <c r="D214" s="9" t="s">
        <v>189</v>
      </c>
      <c r="E214" s="93">
        <v>8500</v>
      </c>
      <c r="F214" s="118">
        <f t="shared" si="4"/>
        <v>68000</v>
      </c>
      <c r="G214" s="65">
        <v>2120043</v>
      </c>
      <c r="H214" s="5" t="s">
        <v>989</v>
      </c>
      <c r="I214" s="5" t="s">
        <v>988</v>
      </c>
    </row>
    <row r="215" spans="1:9" ht="9">
      <c r="A215" s="2">
        <v>224</v>
      </c>
      <c r="B215" s="83">
        <v>12</v>
      </c>
      <c r="C215" s="8" t="s">
        <v>949</v>
      </c>
      <c r="D215" s="9" t="s">
        <v>190</v>
      </c>
      <c r="E215" s="93">
        <v>7700</v>
      </c>
      <c r="F215" s="118">
        <f t="shared" si="4"/>
        <v>92400</v>
      </c>
      <c r="G215" s="65">
        <v>2120043</v>
      </c>
      <c r="H215" s="5" t="s">
        <v>989</v>
      </c>
      <c r="I215" s="5" t="s">
        <v>988</v>
      </c>
    </row>
    <row r="216" spans="1:9" ht="9">
      <c r="A216" s="2">
        <v>225</v>
      </c>
      <c r="B216" s="83">
        <v>20</v>
      </c>
      <c r="C216" s="8" t="s">
        <v>949</v>
      </c>
      <c r="D216" s="9" t="s">
        <v>135</v>
      </c>
      <c r="E216" s="93">
        <v>401360</v>
      </c>
      <c r="F216" s="118">
        <f t="shared" si="4"/>
        <v>8027200</v>
      </c>
      <c r="G216" s="65">
        <v>2120043</v>
      </c>
      <c r="H216" s="5" t="s">
        <v>989</v>
      </c>
      <c r="I216" s="5" t="s">
        <v>988</v>
      </c>
    </row>
    <row r="217" spans="1:9" ht="9">
      <c r="A217" s="2">
        <v>226</v>
      </c>
      <c r="B217" s="82">
        <v>1</v>
      </c>
      <c r="C217" s="5" t="s">
        <v>949</v>
      </c>
      <c r="D217" s="6" t="s">
        <v>134</v>
      </c>
      <c r="E217" s="93">
        <v>20700</v>
      </c>
      <c r="F217" s="118">
        <f t="shared" si="4"/>
        <v>20700</v>
      </c>
      <c r="G217" s="65">
        <v>2120043</v>
      </c>
      <c r="H217" s="5" t="s">
        <v>989</v>
      </c>
      <c r="I217" s="5" t="s">
        <v>988</v>
      </c>
    </row>
    <row r="218" spans="1:9" ht="9">
      <c r="A218" s="2">
        <v>227</v>
      </c>
      <c r="B218" s="82">
        <v>1</v>
      </c>
      <c r="C218" s="5" t="s">
        <v>949</v>
      </c>
      <c r="D218" s="6" t="s">
        <v>191</v>
      </c>
      <c r="E218" s="93">
        <v>324000</v>
      </c>
      <c r="F218" s="118">
        <f t="shared" si="4"/>
        <v>324000</v>
      </c>
      <c r="G218" s="65">
        <v>2120043</v>
      </c>
      <c r="H218" s="5" t="s">
        <v>989</v>
      </c>
      <c r="I218" s="5" t="s">
        <v>988</v>
      </c>
    </row>
    <row r="219" spans="1:9" ht="9">
      <c r="A219" s="2">
        <v>228</v>
      </c>
      <c r="B219" s="83">
        <v>95</v>
      </c>
      <c r="C219" s="8" t="s">
        <v>960</v>
      </c>
      <c r="D219" s="9" t="s">
        <v>139</v>
      </c>
      <c r="E219" s="93">
        <v>34500</v>
      </c>
      <c r="F219" s="118">
        <f t="shared" si="4"/>
        <v>3277500</v>
      </c>
      <c r="G219" s="65">
        <v>2120043</v>
      </c>
      <c r="H219" s="5" t="s">
        <v>989</v>
      </c>
      <c r="I219" s="5" t="s">
        <v>988</v>
      </c>
    </row>
    <row r="220" spans="1:9" ht="9">
      <c r="A220" s="2">
        <v>229</v>
      </c>
      <c r="B220" s="83">
        <v>40</v>
      </c>
      <c r="C220" s="8" t="s">
        <v>960</v>
      </c>
      <c r="D220" s="9" t="s">
        <v>140</v>
      </c>
      <c r="E220" s="93">
        <v>27300</v>
      </c>
      <c r="F220" s="118">
        <f t="shared" si="4"/>
        <v>1092000</v>
      </c>
      <c r="G220" s="65">
        <v>2120043</v>
      </c>
      <c r="H220" s="5" t="s">
        <v>989</v>
      </c>
      <c r="I220" s="5" t="s">
        <v>988</v>
      </c>
    </row>
    <row r="221" spans="1:9" ht="9">
      <c r="A221" s="2">
        <v>230</v>
      </c>
      <c r="B221" s="82">
        <v>1</v>
      </c>
      <c r="C221" s="5" t="s">
        <v>949</v>
      </c>
      <c r="D221" s="6" t="s">
        <v>143</v>
      </c>
      <c r="E221" s="93">
        <v>145000</v>
      </c>
      <c r="F221" s="118">
        <f t="shared" si="4"/>
        <v>145000</v>
      </c>
      <c r="G221" s="65">
        <v>2120043</v>
      </c>
      <c r="H221" s="5" t="s">
        <v>989</v>
      </c>
      <c r="I221" s="5" t="s">
        <v>988</v>
      </c>
    </row>
    <row r="222" spans="1:9" ht="9">
      <c r="A222" s="2">
        <v>231</v>
      </c>
      <c r="B222" s="82">
        <v>3</v>
      </c>
      <c r="C222" s="5" t="s">
        <v>960</v>
      </c>
      <c r="D222" s="6" t="s">
        <v>144</v>
      </c>
      <c r="E222" s="93">
        <v>50000</v>
      </c>
      <c r="F222" s="118">
        <f t="shared" si="4"/>
        <v>150000</v>
      </c>
      <c r="G222" s="65">
        <v>2120043</v>
      </c>
      <c r="H222" s="5" t="s">
        <v>989</v>
      </c>
      <c r="I222" s="5" t="s">
        <v>988</v>
      </c>
    </row>
    <row r="223" spans="1:9" ht="9">
      <c r="A223" s="2">
        <v>232</v>
      </c>
      <c r="B223" s="82">
        <v>2</v>
      </c>
      <c r="C223" s="5" t="s">
        <v>960</v>
      </c>
      <c r="D223" s="6" t="s">
        <v>146</v>
      </c>
      <c r="E223" s="93">
        <v>96500</v>
      </c>
      <c r="F223" s="118">
        <f t="shared" si="4"/>
        <v>193000</v>
      </c>
      <c r="G223" s="65">
        <v>2120043</v>
      </c>
      <c r="H223" s="5" t="s">
        <v>989</v>
      </c>
      <c r="I223" s="5" t="s">
        <v>988</v>
      </c>
    </row>
    <row r="224" spans="1:9" ht="9">
      <c r="A224" s="2">
        <v>233</v>
      </c>
      <c r="B224" s="82">
        <v>2</v>
      </c>
      <c r="C224" s="5" t="s">
        <v>960</v>
      </c>
      <c r="D224" s="6" t="s">
        <v>145</v>
      </c>
      <c r="E224" s="93">
        <v>28600</v>
      </c>
      <c r="F224" s="118">
        <f t="shared" si="4"/>
        <v>57200</v>
      </c>
      <c r="G224" s="65">
        <v>2120043</v>
      </c>
      <c r="H224" s="5" t="s">
        <v>989</v>
      </c>
      <c r="I224" s="5" t="s">
        <v>988</v>
      </c>
    </row>
    <row r="225" spans="1:9" ht="9">
      <c r="A225" s="2">
        <v>234</v>
      </c>
      <c r="B225" s="82">
        <v>2</v>
      </c>
      <c r="C225" s="5" t="s">
        <v>949</v>
      </c>
      <c r="D225" s="6" t="s">
        <v>147</v>
      </c>
      <c r="E225" s="93">
        <v>15000</v>
      </c>
      <c r="F225" s="118">
        <f t="shared" si="4"/>
        <v>30000</v>
      </c>
      <c r="G225" s="65">
        <v>2120043</v>
      </c>
      <c r="H225" s="5" t="s">
        <v>989</v>
      </c>
      <c r="I225" s="5" t="s">
        <v>988</v>
      </c>
    </row>
    <row r="226" spans="1:9" ht="9">
      <c r="A226" s="2">
        <v>235</v>
      </c>
      <c r="B226" s="82">
        <v>1</v>
      </c>
      <c r="C226" s="5" t="s">
        <v>949</v>
      </c>
      <c r="D226" s="6" t="s">
        <v>149</v>
      </c>
      <c r="E226" s="93">
        <v>16000</v>
      </c>
      <c r="F226" s="118">
        <f t="shared" si="4"/>
        <v>16000</v>
      </c>
      <c r="G226" s="65">
        <v>2120043</v>
      </c>
      <c r="H226" s="5" t="s">
        <v>989</v>
      </c>
      <c r="I226" s="5" t="s">
        <v>988</v>
      </c>
    </row>
    <row r="227" spans="1:9" ht="9">
      <c r="A227" s="2">
        <v>236</v>
      </c>
      <c r="B227" s="83">
        <v>400</v>
      </c>
      <c r="C227" s="8" t="s">
        <v>954</v>
      </c>
      <c r="D227" s="9" t="s">
        <v>159</v>
      </c>
      <c r="E227" s="93">
        <v>200</v>
      </c>
      <c r="F227" s="118">
        <f t="shared" si="4"/>
        <v>80000</v>
      </c>
      <c r="G227" s="65">
        <v>2120043</v>
      </c>
      <c r="H227" s="5" t="s">
        <v>989</v>
      </c>
      <c r="I227" s="5" t="s">
        <v>988</v>
      </c>
    </row>
    <row r="228" spans="1:9" ht="9">
      <c r="A228" s="2">
        <v>237</v>
      </c>
      <c r="B228" s="82">
        <v>8</v>
      </c>
      <c r="C228" s="5" t="s">
        <v>957</v>
      </c>
      <c r="D228" s="6" t="s">
        <v>150</v>
      </c>
      <c r="E228" s="93">
        <v>197600</v>
      </c>
      <c r="F228" s="118">
        <f t="shared" si="4"/>
        <v>1580800</v>
      </c>
      <c r="G228" s="65">
        <v>2120043</v>
      </c>
      <c r="H228" s="5" t="s">
        <v>989</v>
      </c>
      <c r="I228" s="5" t="s">
        <v>988</v>
      </c>
    </row>
    <row r="229" spans="1:9" ht="9">
      <c r="A229" s="2">
        <v>238</v>
      </c>
      <c r="B229" s="82">
        <v>600</v>
      </c>
      <c r="C229" s="5" t="s">
        <v>957</v>
      </c>
      <c r="D229" s="6" t="s">
        <v>341</v>
      </c>
      <c r="E229" s="93">
        <v>1500</v>
      </c>
      <c r="F229" s="118">
        <f t="shared" si="4"/>
        <v>900000</v>
      </c>
      <c r="G229" s="65">
        <v>2120043</v>
      </c>
      <c r="H229" s="5" t="s">
        <v>989</v>
      </c>
      <c r="I229" s="5" t="s">
        <v>988</v>
      </c>
    </row>
    <row r="230" spans="1:9" ht="9">
      <c r="A230" s="2">
        <v>239</v>
      </c>
      <c r="B230" s="83">
        <v>400</v>
      </c>
      <c r="C230" s="8" t="s">
        <v>957</v>
      </c>
      <c r="D230" s="9" t="s">
        <v>153</v>
      </c>
      <c r="E230" s="93">
        <v>3400</v>
      </c>
      <c r="F230" s="118">
        <f t="shared" si="4"/>
        <v>1360000</v>
      </c>
      <c r="G230" s="65">
        <v>2120043</v>
      </c>
      <c r="H230" s="5" t="s">
        <v>989</v>
      </c>
      <c r="I230" s="5" t="s">
        <v>988</v>
      </c>
    </row>
    <row r="231" spans="1:9" ht="9">
      <c r="A231" s="2">
        <v>240</v>
      </c>
      <c r="B231" s="83">
        <v>20</v>
      </c>
      <c r="C231" s="8" t="s">
        <v>949</v>
      </c>
      <c r="D231" s="9" t="s">
        <v>141</v>
      </c>
      <c r="E231" s="93">
        <v>5000</v>
      </c>
      <c r="F231" s="118">
        <f t="shared" si="4"/>
        <v>100000</v>
      </c>
      <c r="G231" s="65">
        <v>2120043</v>
      </c>
      <c r="H231" s="5" t="s">
        <v>989</v>
      </c>
      <c r="I231" s="5" t="s">
        <v>988</v>
      </c>
    </row>
    <row r="232" spans="1:9" ht="9">
      <c r="A232" s="2">
        <v>241</v>
      </c>
      <c r="B232" s="83">
        <v>2</v>
      </c>
      <c r="C232" s="8" t="s">
        <v>949</v>
      </c>
      <c r="D232" s="9" t="s">
        <v>154</v>
      </c>
      <c r="E232" s="93">
        <v>25000</v>
      </c>
      <c r="F232" s="118">
        <f t="shared" si="4"/>
        <v>50000</v>
      </c>
      <c r="G232" s="65">
        <v>2120043</v>
      </c>
      <c r="H232" s="5" t="s">
        <v>989</v>
      </c>
      <c r="I232" s="5" t="s">
        <v>988</v>
      </c>
    </row>
    <row r="233" spans="1:9" ht="9">
      <c r="A233" s="2">
        <v>242</v>
      </c>
      <c r="B233" s="83">
        <v>50</v>
      </c>
      <c r="C233" s="8" t="s">
        <v>955</v>
      </c>
      <c r="D233" s="9" t="s">
        <v>155</v>
      </c>
      <c r="E233" s="93">
        <v>15000</v>
      </c>
      <c r="F233" s="118">
        <f t="shared" si="4"/>
        <v>750000</v>
      </c>
      <c r="G233" s="65">
        <v>2120043</v>
      </c>
      <c r="H233" s="5" t="s">
        <v>989</v>
      </c>
      <c r="I233" s="5" t="s">
        <v>988</v>
      </c>
    </row>
    <row r="234" spans="1:9" ht="9">
      <c r="A234" s="2">
        <v>243</v>
      </c>
      <c r="B234" s="83">
        <v>8</v>
      </c>
      <c r="C234" s="8" t="s">
        <v>960</v>
      </c>
      <c r="D234" s="9" t="s">
        <v>156</v>
      </c>
      <c r="E234" s="93">
        <v>3500</v>
      </c>
      <c r="F234" s="118">
        <f t="shared" si="4"/>
        <v>28000</v>
      </c>
      <c r="G234" s="65">
        <v>2120043</v>
      </c>
      <c r="H234" s="5" t="s">
        <v>989</v>
      </c>
      <c r="I234" s="5" t="s">
        <v>988</v>
      </c>
    </row>
    <row r="235" spans="1:9" ht="9">
      <c r="A235" s="2">
        <v>244</v>
      </c>
      <c r="B235" s="83">
        <v>2</v>
      </c>
      <c r="C235" s="8" t="s">
        <v>955</v>
      </c>
      <c r="D235" s="9" t="s">
        <v>327</v>
      </c>
      <c r="E235" s="93">
        <v>5000</v>
      </c>
      <c r="F235" s="118">
        <f t="shared" si="4"/>
        <v>10000</v>
      </c>
      <c r="G235" s="65">
        <v>2120043</v>
      </c>
      <c r="H235" s="5" t="s">
        <v>989</v>
      </c>
      <c r="I235" s="5" t="s">
        <v>988</v>
      </c>
    </row>
    <row r="236" spans="1:9" ht="9">
      <c r="A236" s="2">
        <v>245</v>
      </c>
      <c r="B236" s="83">
        <v>15</v>
      </c>
      <c r="C236" s="8" t="s">
        <v>954</v>
      </c>
      <c r="D236" s="9" t="s">
        <v>158</v>
      </c>
      <c r="E236" s="93">
        <v>7000</v>
      </c>
      <c r="F236" s="118">
        <f t="shared" si="4"/>
        <v>105000</v>
      </c>
      <c r="G236" s="65">
        <v>2120043</v>
      </c>
      <c r="H236" s="5" t="s">
        <v>989</v>
      </c>
      <c r="I236" s="5" t="s">
        <v>988</v>
      </c>
    </row>
    <row r="237" spans="1:9" ht="9">
      <c r="A237" s="2">
        <v>246</v>
      </c>
      <c r="B237" s="82">
        <v>900</v>
      </c>
      <c r="C237" s="5" t="s">
        <v>955</v>
      </c>
      <c r="D237" s="6" t="s">
        <v>161</v>
      </c>
      <c r="E237" s="93">
        <v>1000</v>
      </c>
      <c r="F237" s="118">
        <f t="shared" si="4"/>
        <v>900000</v>
      </c>
      <c r="G237" s="65">
        <v>2120043</v>
      </c>
      <c r="H237" s="5" t="s">
        <v>989</v>
      </c>
      <c r="I237" s="5" t="s">
        <v>988</v>
      </c>
    </row>
    <row r="238" spans="1:9" ht="9">
      <c r="A238" s="2">
        <v>247</v>
      </c>
      <c r="B238" s="82">
        <v>50</v>
      </c>
      <c r="C238" s="5" t="s">
        <v>955</v>
      </c>
      <c r="D238" s="6" t="s">
        <v>162</v>
      </c>
      <c r="E238" s="93">
        <v>2000</v>
      </c>
      <c r="F238" s="118">
        <f t="shared" si="4"/>
        <v>100000</v>
      </c>
      <c r="G238" s="65">
        <v>2120043</v>
      </c>
      <c r="H238" s="5" t="s">
        <v>989</v>
      </c>
      <c r="I238" s="5" t="s">
        <v>988</v>
      </c>
    </row>
    <row r="239" spans="1:9" ht="9">
      <c r="A239" s="2">
        <v>248</v>
      </c>
      <c r="B239" s="83">
        <v>200</v>
      </c>
      <c r="C239" s="8" t="s">
        <v>955</v>
      </c>
      <c r="D239" s="9" t="s">
        <v>157</v>
      </c>
      <c r="E239" s="93">
        <v>3500</v>
      </c>
      <c r="F239" s="118">
        <f t="shared" si="4"/>
        <v>700000</v>
      </c>
      <c r="G239" s="65">
        <v>2120043</v>
      </c>
      <c r="H239" s="5" t="s">
        <v>989</v>
      </c>
      <c r="I239" s="5" t="s">
        <v>988</v>
      </c>
    </row>
    <row r="240" spans="1:9" ht="9">
      <c r="A240" s="2">
        <v>249</v>
      </c>
      <c r="B240" s="83">
        <v>30</v>
      </c>
      <c r="C240" s="8" t="s">
        <v>949</v>
      </c>
      <c r="D240" s="9" t="s">
        <v>163</v>
      </c>
      <c r="E240" s="93">
        <v>8214</v>
      </c>
      <c r="F240" s="118">
        <f t="shared" si="4"/>
        <v>246420</v>
      </c>
      <c r="G240" s="65">
        <v>2120043</v>
      </c>
      <c r="H240" s="5" t="s">
        <v>989</v>
      </c>
      <c r="I240" s="5" t="s">
        <v>988</v>
      </c>
    </row>
    <row r="241" spans="1:9" ht="9">
      <c r="A241" s="2">
        <v>250</v>
      </c>
      <c r="B241" s="83">
        <v>20</v>
      </c>
      <c r="C241" s="8" t="s">
        <v>949</v>
      </c>
      <c r="D241" s="9" t="s">
        <v>164</v>
      </c>
      <c r="E241" s="93">
        <v>43602</v>
      </c>
      <c r="F241" s="118">
        <f t="shared" si="4"/>
        <v>872040</v>
      </c>
      <c r="G241" s="65">
        <v>2120043</v>
      </c>
      <c r="H241" s="5" t="s">
        <v>989</v>
      </c>
      <c r="I241" s="5" t="s">
        <v>988</v>
      </c>
    </row>
    <row r="242" spans="1:9" ht="9">
      <c r="A242" s="2">
        <v>251</v>
      </c>
      <c r="B242" s="83">
        <v>10</v>
      </c>
      <c r="C242" s="8" t="s">
        <v>949</v>
      </c>
      <c r="D242" s="9" t="s">
        <v>165</v>
      </c>
      <c r="E242" s="93">
        <v>60000</v>
      </c>
      <c r="F242" s="118">
        <f t="shared" si="4"/>
        <v>600000</v>
      </c>
      <c r="G242" s="65">
        <v>2120043</v>
      </c>
      <c r="H242" s="5" t="s">
        <v>989</v>
      </c>
      <c r="I242" s="5" t="s">
        <v>988</v>
      </c>
    </row>
    <row r="243" spans="1:9" ht="9">
      <c r="A243" s="2">
        <v>252</v>
      </c>
      <c r="B243" s="83">
        <v>105</v>
      </c>
      <c r="C243" s="8" t="s">
        <v>949</v>
      </c>
      <c r="D243" s="9" t="s">
        <v>166</v>
      </c>
      <c r="E243" s="93">
        <v>20000</v>
      </c>
      <c r="F243" s="118">
        <f t="shared" si="4"/>
        <v>2100000</v>
      </c>
      <c r="G243" s="65">
        <v>2120043</v>
      </c>
      <c r="H243" s="5" t="s">
        <v>989</v>
      </c>
      <c r="I243" s="5" t="s">
        <v>988</v>
      </c>
    </row>
    <row r="244" spans="1:9" ht="9">
      <c r="A244" s="2">
        <v>253</v>
      </c>
      <c r="B244" s="83">
        <v>4</v>
      </c>
      <c r="C244" s="8" t="s">
        <v>949</v>
      </c>
      <c r="D244" s="9" t="s">
        <v>167</v>
      </c>
      <c r="E244" s="93">
        <v>5000</v>
      </c>
      <c r="F244" s="118">
        <f t="shared" si="4"/>
        <v>20000</v>
      </c>
      <c r="G244" s="65">
        <v>2120043</v>
      </c>
      <c r="H244" s="5" t="s">
        <v>989</v>
      </c>
      <c r="I244" s="5" t="s">
        <v>988</v>
      </c>
    </row>
    <row r="245" spans="1:9" ht="9">
      <c r="A245" s="2">
        <v>254</v>
      </c>
      <c r="B245" s="82">
        <v>4</v>
      </c>
      <c r="C245" s="5" t="s">
        <v>949</v>
      </c>
      <c r="D245" s="6" t="s">
        <v>168</v>
      </c>
      <c r="E245" s="93">
        <v>392000</v>
      </c>
      <c r="F245" s="118">
        <f t="shared" si="4"/>
        <v>1568000</v>
      </c>
      <c r="G245" s="65">
        <v>2120043</v>
      </c>
      <c r="H245" s="5" t="s">
        <v>989</v>
      </c>
      <c r="I245" s="5" t="s">
        <v>988</v>
      </c>
    </row>
    <row r="246" spans="1:9" ht="9">
      <c r="A246" s="2">
        <v>255</v>
      </c>
      <c r="B246" s="83">
        <v>130</v>
      </c>
      <c r="C246" s="8" t="s">
        <v>956</v>
      </c>
      <c r="D246" s="9" t="s">
        <v>170</v>
      </c>
      <c r="E246" s="93">
        <v>10000</v>
      </c>
      <c r="F246" s="118">
        <f t="shared" si="4"/>
        <v>1300000</v>
      </c>
      <c r="G246" s="65">
        <v>2120043</v>
      </c>
      <c r="H246" s="5" t="s">
        <v>989</v>
      </c>
      <c r="I246" s="5" t="s">
        <v>988</v>
      </c>
    </row>
    <row r="247" spans="1:9" ht="9">
      <c r="A247" s="2">
        <v>256</v>
      </c>
      <c r="B247" s="83">
        <v>20</v>
      </c>
      <c r="C247" s="8" t="s">
        <v>958</v>
      </c>
      <c r="D247" s="9" t="s">
        <v>192</v>
      </c>
      <c r="E247" s="93">
        <v>8000</v>
      </c>
      <c r="F247" s="118">
        <f t="shared" si="4"/>
        <v>160000</v>
      </c>
      <c r="G247" s="65">
        <v>2120043</v>
      </c>
      <c r="H247" s="5" t="s">
        <v>989</v>
      </c>
      <c r="I247" s="5" t="s">
        <v>988</v>
      </c>
    </row>
    <row r="248" spans="1:9" ht="9">
      <c r="A248" s="2">
        <v>257</v>
      </c>
      <c r="B248" s="83">
        <v>45</v>
      </c>
      <c r="C248" s="8" t="s">
        <v>949</v>
      </c>
      <c r="D248" s="9" t="s">
        <v>171</v>
      </c>
      <c r="E248" s="93">
        <v>10000</v>
      </c>
      <c r="F248" s="118">
        <f t="shared" si="4"/>
        <v>450000</v>
      </c>
      <c r="G248" s="65">
        <v>2120043</v>
      </c>
      <c r="H248" s="5" t="s">
        <v>989</v>
      </c>
      <c r="I248" s="5" t="s">
        <v>988</v>
      </c>
    </row>
    <row r="249" spans="1:9" ht="9">
      <c r="A249" s="2">
        <v>258</v>
      </c>
      <c r="B249" s="83">
        <v>25</v>
      </c>
      <c r="C249" s="8" t="s">
        <v>949</v>
      </c>
      <c r="D249" s="9" t="s">
        <v>172</v>
      </c>
      <c r="E249" s="93">
        <v>60000</v>
      </c>
      <c r="F249" s="118">
        <f t="shared" si="4"/>
        <v>1500000</v>
      </c>
      <c r="G249" s="65">
        <v>2120043</v>
      </c>
      <c r="H249" s="5" t="s">
        <v>989</v>
      </c>
      <c r="I249" s="5" t="s">
        <v>988</v>
      </c>
    </row>
    <row r="250" spans="1:9" ht="9">
      <c r="A250" s="2">
        <v>259</v>
      </c>
      <c r="B250" s="83">
        <v>5</v>
      </c>
      <c r="C250" s="8" t="s">
        <v>949</v>
      </c>
      <c r="D250" s="9" t="s">
        <v>173</v>
      </c>
      <c r="E250" s="93">
        <v>35000</v>
      </c>
      <c r="F250" s="118">
        <f t="shared" si="4"/>
        <v>175000</v>
      </c>
      <c r="G250" s="65">
        <v>2120043</v>
      </c>
      <c r="H250" s="5" t="s">
        <v>989</v>
      </c>
      <c r="I250" s="5" t="s">
        <v>988</v>
      </c>
    </row>
    <row r="251" spans="1:9" ht="9">
      <c r="A251" s="2">
        <v>260</v>
      </c>
      <c r="B251" s="83">
        <v>26</v>
      </c>
      <c r="C251" s="8" t="s">
        <v>964</v>
      </c>
      <c r="D251" s="9" t="s">
        <v>193</v>
      </c>
      <c r="E251" s="93">
        <v>50000</v>
      </c>
      <c r="F251" s="118">
        <f t="shared" si="4"/>
        <v>1300000</v>
      </c>
      <c r="G251" s="65">
        <v>2120043</v>
      </c>
      <c r="H251" s="5" t="s">
        <v>989</v>
      </c>
      <c r="I251" s="5" t="s">
        <v>988</v>
      </c>
    </row>
    <row r="252" spans="1:9" ht="9">
      <c r="A252" s="2">
        <v>261</v>
      </c>
      <c r="B252" s="83">
        <v>20</v>
      </c>
      <c r="C252" s="8" t="s">
        <v>965</v>
      </c>
      <c r="D252" s="9" t="s">
        <v>195</v>
      </c>
      <c r="E252" s="93">
        <v>5000</v>
      </c>
      <c r="F252" s="118">
        <f t="shared" si="4"/>
        <v>100000</v>
      </c>
      <c r="G252" s="65">
        <v>2120043</v>
      </c>
      <c r="H252" s="5" t="s">
        <v>989</v>
      </c>
      <c r="I252" s="5" t="s">
        <v>988</v>
      </c>
    </row>
    <row r="253" spans="1:9" ht="9">
      <c r="A253" s="2">
        <v>262</v>
      </c>
      <c r="B253" s="83">
        <v>39</v>
      </c>
      <c r="C253" s="8" t="s">
        <v>966</v>
      </c>
      <c r="D253" s="9" t="s">
        <v>194</v>
      </c>
      <c r="E253" s="93">
        <v>40000</v>
      </c>
      <c r="F253" s="118">
        <f t="shared" si="4"/>
        <v>1560000</v>
      </c>
      <c r="G253" s="65">
        <v>2120043</v>
      </c>
      <c r="H253" s="5" t="s">
        <v>989</v>
      </c>
      <c r="I253" s="5" t="s">
        <v>988</v>
      </c>
    </row>
    <row r="254" spans="1:9" ht="9">
      <c r="A254" s="2">
        <v>263</v>
      </c>
      <c r="B254" s="83">
        <v>50</v>
      </c>
      <c r="C254" s="8" t="s">
        <v>955</v>
      </c>
      <c r="D254" s="9" t="s">
        <v>174</v>
      </c>
      <c r="E254" s="93">
        <v>2000</v>
      </c>
      <c r="F254" s="118">
        <f t="shared" si="4"/>
        <v>100000</v>
      </c>
      <c r="G254" s="65">
        <v>2120043</v>
      </c>
      <c r="H254" s="5" t="s">
        <v>989</v>
      </c>
      <c r="I254" s="5" t="s">
        <v>988</v>
      </c>
    </row>
    <row r="255" spans="1:9" ht="9">
      <c r="A255" s="2">
        <v>264</v>
      </c>
      <c r="B255" s="83">
        <v>80</v>
      </c>
      <c r="C255" s="8" t="s">
        <v>949</v>
      </c>
      <c r="D255" s="9" t="s">
        <v>175</v>
      </c>
      <c r="E255" s="93">
        <v>4000</v>
      </c>
      <c r="F255" s="118">
        <f t="shared" si="4"/>
        <v>320000</v>
      </c>
      <c r="G255" s="65">
        <v>2120043</v>
      </c>
      <c r="H255" s="5" t="s">
        <v>989</v>
      </c>
      <c r="I255" s="5" t="s">
        <v>988</v>
      </c>
    </row>
    <row r="256" spans="1:9" ht="9">
      <c r="A256" s="2">
        <v>265</v>
      </c>
      <c r="B256" s="83">
        <v>20</v>
      </c>
      <c r="C256" s="8" t="s">
        <v>965</v>
      </c>
      <c r="D256" s="9" t="s">
        <v>176</v>
      </c>
      <c r="E256" s="93">
        <v>10000</v>
      </c>
      <c r="F256" s="118">
        <f t="shared" si="4"/>
        <v>200000</v>
      </c>
      <c r="G256" s="65">
        <v>2120043</v>
      </c>
      <c r="H256" s="5" t="s">
        <v>989</v>
      </c>
      <c r="I256" s="5" t="s">
        <v>988</v>
      </c>
    </row>
    <row r="257" spans="1:9" ht="9">
      <c r="A257" s="2">
        <v>266</v>
      </c>
      <c r="B257" s="83">
        <v>500</v>
      </c>
      <c r="C257" s="8" t="s">
        <v>949</v>
      </c>
      <c r="D257" s="9" t="s">
        <v>181</v>
      </c>
      <c r="E257" s="93">
        <v>200</v>
      </c>
      <c r="F257" s="118">
        <f t="shared" si="4"/>
        <v>100000</v>
      </c>
      <c r="G257" s="65">
        <v>2120043</v>
      </c>
      <c r="H257" s="5" t="s">
        <v>989</v>
      </c>
      <c r="I257" s="5" t="s">
        <v>988</v>
      </c>
    </row>
    <row r="258" spans="1:9" ht="9">
      <c r="A258" s="2">
        <v>267</v>
      </c>
      <c r="B258" s="83">
        <v>13040</v>
      </c>
      <c r="C258" s="8" t="s">
        <v>949</v>
      </c>
      <c r="D258" s="9" t="s">
        <v>182</v>
      </c>
      <c r="E258" s="93">
        <v>400</v>
      </c>
      <c r="F258" s="118">
        <f t="shared" si="4"/>
        <v>5216000</v>
      </c>
      <c r="G258" s="65">
        <v>2120043</v>
      </c>
      <c r="H258" s="5" t="s">
        <v>989</v>
      </c>
      <c r="I258" s="5" t="s">
        <v>988</v>
      </c>
    </row>
    <row r="259" spans="1:9" ht="9">
      <c r="A259" s="2">
        <v>268</v>
      </c>
      <c r="B259" s="83">
        <v>15</v>
      </c>
      <c r="C259" s="8" t="s">
        <v>967</v>
      </c>
      <c r="D259" s="9" t="s">
        <v>196</v>
      </c>
      <c r="E259" s="93">
        <v>23000</v>
      </c>
      <c r="F259" s="118">
        <f t="shared" si="4"/>
        <v>345000</v>
      </c>
      <c r="G259" s="65">
        <v>2120043</v>
      </c>
      <c r="H259" s="5" t="s">
        <v>989</v>
      </c>
      <c r="I259" s="5" t="s">
        <v>988</v>
      </c>
    </row>
    <row r="260" spans="1:9" ht="9">
      <c r="A260" s="2">
        <v>269</v>
      </c>
      <c r="B260" s="82">
        <v>20</v>
      </c>
      <c r="C260" s="5" t="s">
        <v>949</v>
      </c>
      <c r="D260" s="6" t="s">
        <v>179</v>
      </c>
      <c r="E260" s="93">
        <v>115000</v>
      </c>
      <c r="F260" s="118">
        <f t="shared" si="4"/>
        <v>2300000</v>
      </c>
      <c r="G260" s="65">
        <v>2120043</v>
      </c>
      <c r="H260" s="5" t="s">
        <v>989</v>
      </c>
      <c r="I260" s="5" t="s">
        <v>988</v>
      </c>
    </row>
    <row r="261" spans="1:9" ht="9">
      <c r="A261" s="2">
        <v>270</v>
      </c>
      <c r="B261" s="83">
        <v>20</v>
      </c>
      <c r="C261" s="8" t="s">
        <v>949</v>
      </c>
      <c r="D261" s="9" t="s">
        <v>197</v>
      </c>
      <c r="E261" s="93">
        <v>14741</v>
      </c>
      <c r="F261" s="118">
        <f aca="true" t="shared" si="5" ref="F261:F315">(B261*E261)</f>
        <v>294820</v>
      </c>
      <c r="G261" s="65">
        <v>2120043</v>
      </c>
      <c r="H261" s="5" t="s">
        <v>989</v>
      </c>
      <c r="I261" s="5" t="s">
        <v>988</v>
      </c>
    </row>
    <row r="262" spans="1:9" ht="9">
      <c r="A262" s="2">
        <v>271</v>
      </c>
      <c r="B262" s="83">
        <v>50</v>
      </c>
      <c r="C262" s="8" t="s">
        <v>949</v>
      </c>
      <c r="D262" s="9" t="s">
        <v>180</v>
      </c>
      <c r="E262" s="93">
        <v>5000</v>
      </c>
      <c r="F262" s="118">
        <f t="shared" si="5"/>
        <v>250000</v>
      </c>
      <c r="G262" s="65">
        <v>2120043</v>
      </c>
      <c r="H262" s="5" t="s">
        <v>989</v>
      </c>
      <c r="I262" s="5" t="s">
        <v>988</v>
      </c>
    </row>
    <row r="263" spans="1:9" ht="9">
      <c r="A263" s="2">
        <v>272</v>
      </c>
      <c r="B263" s="83">
        <v>400</v>
      </c>
      <c r="C263" s="8" t="s">
        <v>968</v>
      </c>
      <c r="D263" s="9" t="s">
        <v>183</v>
      </c>
      <c r="E263" s="93">
        <v>5000</v>
      </c>
      <c r="F263" s="118">
        <f t="shared" si="5"/>
        <v>2000000</v>
      </c>
      <c r="G263" s="65">
        <v>2120043</v>
      </c>
      <c r="H263" s="5" t="s">
        <v>989</v>
      </c>
      <c r="I263" s="5" t="s">
        <v>988</v>
      </c>
    </row>
    <row r="264" spans="1:9" ht="9">
      <c r="A264" s="2">
        <v>273</v>
      </c>
      <c r="B264" s="83">
        <v>110</v>
      </c>
      <c r="C264" s="8" t="s">
        <v>968</v>
      </c>
      <c r="D264" s="9" t="s">
        <v>198</v>
      </c>
      <c r="E264" s="93">
        <v>4700</v>
      </c>
      <c r="F264" s="118">
        <f t="shared" si="5"/>
        <v>517000</v>
      </c>
      <c r="G264" s="65">
        <v>2120043</v>
      </c>
      <c r="H264" s="5" t="s">
        <v>989</v>
      </c>
      <c r="I264" s="5" t="s">
        <v>988</v>
      </c>
    </row>
    <row r="265" spans="1:9" ht="9">
      <c r="A265" s="2">
        <v>274</v>
      </c>
      <c r="B265" s="83">
        <v>9</v>
      </c>
      <c r="C265" s="8" t="s">
        <v>949</v>
      </c>
      <c r="D265" s="9" t="s">
        <v>109</v>
      </c>
      <c r="E265" s="93">
        <v>15000</v>
      </c>
      <c r="F265" s="118">
        <f t="shared" si="5"/>
        <v>135000</v>
      </c>
      <c r="G265" s="65">
        <v>2120043</v>
      </c>
      <c r="H265" s="5" t="s">
        <v>989</v>
      </c>
      <c r="I265" s="5" t="s">
        <v>988</v>
      </c>
    </row>
    <row r="266" spans="1:9" ht="9">
      <c r="A266" s="2">
        <v>275</v>
      </c>
      <c r="B266" s="83">
        <v>50</v>
      </c>
      <c r="C266" s="8" t="s">
        <v>949</v>
      </c>
      <c r="D266" s="9" t="s">
        <v>110</v>
      </c>
      <c r="E266" s="93">
        <v>4000</v>
      </c>
      <c r="F266" s="118">
        <f t="shared" si="5"/>
        <v>200000</v>
      </c>
      <c r="G266" s="65">
        <v>2120043</v>
      </c>
      <c r="H266" s="5" t="s">
        <v>989</v>
      </c>
      <c r="I266" s="5" t="s">
        <v>988</v>
      </c>
    </row>
    <row r="267" spans="1:9" ht="9">
      <c r="A267" s="2">
        <v>276</v>
      </c>
      <c r="B267" s="83">
        <v>25</v>
      </c>
      <c r="C267" s="8" t="s">
        <v>969</v>
      </c>
      <c r="D267" s="9" t="s">
        <v>184</v>
      </c>
      <c r="E267" s="93">
        <v>100000</v>
      </c>
      <c r="F267" s="118">
        <f t="shared" si="5"/>
        <v>2500000</v>
      </c>
      <c r="G267" s="65">
        <v>2120043</v>
      </c>
      <c r="H267" s="5" t="s">
        <v>989</v>
      </c>
      <c r="I267" s="5" t="s">
        <v>988</v>
      </c>
    </row>
    <row r="268" spans="1:9" ht="9">
      <c r="A268" s="2">
        <v>277</v>
      </c>
      <c r="B268" s="83">
        <v>16</v>
      </c>
      <c r="C268" s="8" t="s">
        <v>969</v>
      </c>
      <c r="D268" s="9" t="s">
        <v>185</v>
      </c>
      <c r="E268" s="93">
        <v>37400</v>
      </c>
      <c r="F268" s="118">
        <f t="shared" si="5"/>
        <v>598400</v>
      </c>
      <c r="G268" s="65">
        <v>2120043</v>
      </c>
      <c r="H268" s="5" t="s">
        <v>989</v>
      </c>
      <c r="I268" s="5" t="s">
        <v>988</v>
      </c>
    </row>
    <row r="269" spans="1:9" ht="9">
      <c r="A269" s="2">
        <v>278</v>
      </c>
      <c r="B269" s="83">
        <v>1</v>
      </c>
      <c r="C269" s="8" t="s">
        <v>965</v>
      </c>
      <c r="D269" s="9" t="s">
        <v>199</v>
      </c>
      <c r="E269" s="93">
        <v>20000</v>
      </c>
      <c r="F269" s="118">
        <f t="shared" si="5"/>
        <v>20000</v>
      </c>
      <c r="G269" s="65">
        <v>2120043</v>
      </c>
      <c r="H269" s="5" t="s">
        <v>989</v>
      </c>
      <c r="I269" s="5" t="s">
        <v>988</v>
      </c>
    </row>
    <row r="270" spans="1:9" ht="9">
      <c r="A270" s="2">
        <v>279</v>
      </c>
      <c r="B270" s="83">
        <v>2</v>
      </c>
      <c r="C270" s="8" t="s">
        <v>949</v>
      </c>
      <c r="D270" s="9" t="s">
        <v>200</v>
      </c>
      <c r="E270" s="93">
        <v>430000</v>
      </c>
      <c r="F270" s="118">
        <f t="shared" si="5"/>
        <v>860000</v>
      </c>
      <c r="G270" s="65">
        <v>2120043</v>
      </c>
      <c r="H270" s="5" t="s">
        <v>989</v>
      </c>
      <c r="I270" s="5" t="s">
        <v>988</v>
      </c>
    </row>
    <row r="271" spans="1:9" ht="9">
      <c r="A271" s="2">
        <v>280</v>
      </c>
      <c r="B271" s="83">
        <v>10</v>
      </c>
      <c r="C271" s="8" t="s">
        <v>970</v>
      </c>
      <c r="D271" s="9" t="s">
        <v>177</v>
      </c>
      <c r="E271" s="93">
        <v>30000</v>
      </c>
      <c r="F271" s="118">
        <f t="shared" si="5"/>
        <v>300000</v>
      </c>
      <c r="G271" s="65">
        <v>2120043</v>
      </c>
      <c r="H271" s="5" t="s">
        <v>989</v>
      </c>
      <c r="I271" s="5" t="s">
        <v>988</v>
      </c>
    </row>
    <row r="272" spans="1:9" ht="9">
      <c r="A272" s="2">
        <v>281</v>
      </c>
      <c r="B272" s="83">
        <v>5</v>
      </c>
      <c r="C272" s="8" t="s">
        <v>949</v>
      </c>
      <c r="D272" s="9" t="s">
        <v>225</v>
      </c>
      <c r="E272" s="93">
        <v>50000</v>
      </c>
      <c r="F272" s="118">
        <f t="shared" si="5"/>
        <v>250000</v>
      </c>
      <c r="G272" s="65">
        <v>2120043</v>
      </c>
      <c r="H272" s="5" t="s">
        <v>989</v>
      </c>
      <c r="I272" s="5" t="s">
        <v>988</v>
      </c>
    </row>
    <row r="273" spans="1:9" ht="9">
      <c r="A273" s="2">
        <v>282</v>
      </c>
      <c r="B273" s="82">
        <v>4</v>
      </c>
      <c r="C273" s="5" t="s">
        <v>947</v>
      </c>
      <c r="D273" s="6" t="s">
        <v>214</v>
      </c>
      <c r="E273" s="93">
        <v>4000000</v>
      </c>
      <c r="F273" s="118">
        <f t="shared" si="5"/>
        <v>16000000</v>
      </c>
      <c r="G273" s="65">
        <v>2120043</v>
      </c>
      <c r="H273" s="5" t="s">
        <v>989</v>
      </c>
      <c r="I273" s="5" t="s">
        <v>988</v>
      </c>
    </row>
    <row r="274" spans="1:9" ht="9">
      <c r="A274" s="2">
        <v>283</v>
      </c>
      <c r="B274" s="82">
        <v>20</v>
      </c>
      <c r="C274" s="5" t="s">
        <v>949</v>
      </c>
      <c r="D274" s="6" t="s">
        <v>221</v>
      </c>
      <c r="E274" s="93">
        <v>15000</v>
      </c>
      <c r="F274" s="118">
        <f t="shared" si="5"/>
        <v>300000</v>
      </c>
      <c r="G274" s="65">
        <v>2120043</v>
      </c>
      <c r="H274" s="5" t="s">
        <v>989</v>
      </c>
      <c r="I274" s="5" t="s">
        <v>988</v>
      </c>
    </row>
    <row r="275" spans="1:9" ht="9">
      <c r="A275" s="2">
        <v>284</v>
      </c>
      <c r="B275" s="83">
        <v>15</v>
      </c>
      <c r="C275" s="8" t="s">
        <v>949</v>
      </c>
      <c r="D275" s="9" t="s">
        <v>219</v>
      </c>
      <c r="E275" s="93">
        <v>41500</v>
      </c>
      <c r="F275" s="118">
        <f t="shared" si="5"/>
        <v>622500</v>
      </c>
      <c r="G275" s="65">
        <v>2120043</v>
      </c>
      <c r="H275" s="5" t="s">
        <v>989</v>
      </c>
      <c r="I275" s="5" t="s">
        <v>988</v>
      </c>
    </row>
    <row r="276" spans="1:9" ht="9">
      <c r="A276" s="2">
        <v>285</v>
      </c>
      <c r="B276" s="82">
        <v>441</v>
      </c>
      <c r="C276" s="5" t="s">
        <v>949</v>
      </c>
      <c r="D276" s="6" t="s">
        <v>220</v>
      </c>
      <c r="E276" s="93">
        <v>6000</v>
      </c>
      <c r="F276" s="118">
        <f t="shared" si="5"/>
        <v>2646000</v>
      </c>
      <c r="G276" s="65">
        <v>2120043</v>
      </c>
      <c r="H276" s="5" t="s">
        <v>989</v>
      </c>
      <c r="I276" s="5" t="s">
        <v>988</v>
      </c>
    </row>
    <row r="277" spans="1:9" ht="9">
      <c r="A277" s="2">
        <v>286</v>
      </c>
      <c r="B277" s="83">
        <v>35</v>
      </c>
      <c r="C277" s="8" t="s">
        <v>949</v>
      </c>
      <c r="D277" s="9" t="s">
        <v>222</v>
      </c>
      <c r="E277" s="93">
        <v>6000</v>
      </c>
      <c r="F277" s="118">
        <f t="shared" si="5"/>
        <v>210000</v>
      </c>
      <c r="G277" s="65">
        <v>2120043</v>
      </c>
      <c r="H277" s="5" t="s">
        <v>989</v>
      </c>
      <c r="I277" s="5" t="s">
        <v>988</v>
      </c>
    </row>
    <row r="278" spans="1:9" ht="9">
      <c r="A278" s="2">
        <v>287</v>
      </c>
      <c r="B278" s="82">
        <v>610</v>
      </c>
      <c r="C278" s="5" t="s">
        <v>949</v>
      </c>
      <c r="D278" s="6" t="s">
        <v>215</v>
      </c>
      <c r="E278" s="93">
        <v>2000</v>
      </c>
      <c r="F278" s="118">
        <f t="shared" si="5"/>
        <v>1220000</v>
      </c>
      <c r="G278" s="65">
        <v>2120043</v>
      </c>
      <c r="H278" s="5" t="s">
        <v>989</v>
      </c>
      <c r="I278" s="5" t="s">
        <v>988</v>
      </c>
    </row>
    <row r="279" spans="1:9" ht="9">
      <c r="A279" s="2">
        <v>288</v>
      </c>
      <c r="B279" s="82">
        <v>1</v>
      </c>
      <c r="C279" s="5" t="s">
        <v>949</v>
      </c>
      <c r="D279" s="6" t="s">
        <v>201</v>
      </c>
      <c r="E279" s="93">
        <v>3597000</v>
      </c>
      <c r="F279" s="118">
        <f t="shared" si="5"/>
        <v>3597000</v>
      </c>
      <c r="G279" s="65">
        <v>2120043</v>
      </c>
      <c r="H279" s="5" t="s">
        <v>989</v>
      </c>
      <c r="I279" s="5" t="s">
        <v>988</v>
      </c>
    </row>
    <row r="280" spans="1:9" ht="9">
      <c r="A280" s="2">
        <v>289</v>
      </c>
      <c r="B280" s="83">
        <v>150</v>
      </c>
      <c r="C280" s="8" t="s">
        <v>957</v>
      </c>
      <c r="D280" s="9" t="s">
        <v>152</v>
      </c>
      <c r="E280" s="93">
        <v>9800</v>
      </c>
      <c r="F280" s="118">
        <f t="shared" si="5"/>
        <v>1470000</v>
      </c>
      <c r="G280" s="65">
        <v>2120043</v>
      </c>
      <c r="H280" s="5" t="s">
        <v>989</v>
      </c>
      <c r="I280" s="5" t="s">
        <v>988</v>
      </c>
    </row>
    <row r="281" spans="1:9" ht="9">
      <c r="A281" s="2">
        <v>290</v>
      </c>
      <c r="B281" s="83">
        <v>150</v>
      </c>
      <c r="C281" s="8" t="s">
        <v>949</v>
      </c>
      <c r="D281" s="9" t="s">
        <v>224</v>
      </c>
      <c r="E281" s="93">
        <v>5000</v>
      </c>
      <c r="F281" s="118">
        <f t="shared" si="5"/>
        <v>750000</v>
      </c>
      <c r="G281" s="65">
        <v>2120043</v>
      </c>
      <c r="H281" s="5" t="s">
        <v>989</v>
      </c>
      <c r="I281" s="5" t="s">
        <v>988</v>
      </c>
    </row>
    <row r="282" spans="1:9" ht="9">
      <c r="A282" s="2">
        <v>291</v>
      </c>
      <c r="B282" s="82">
        <v>4</v>
      </c>
      <c r="C282" s="5" t="s">
        <v>949</v>
      </c>
      <c r="D282" s="6" t="s">
        <v>204</v>
      </c>
      <c r="E282" s="93">
        <v>155172</v>
      </c>
      <c r="F282" s="118">
        <f t="shared" si="5"/>
        <v>620688</v>
      </c>
      <c r="G282" s="65">
        <v>2120043</v>
      </c>
      <c r="H282" s="5" t="s">
        <v>989</v>
      </c>
      <c r="I282" s="5" t="s">
        <v>988</v>
      </c>
    </row>
    <row r="283" spans="1:9" ht="9">
      <c r="A283" s="2">
        <v>292</v>
      </c>
      <c r="B283" s="82">
        <v>2</v>
      </c>
      <c r="C283" s="5" t="s">
        <v>949</v>
      </c>
      <c r="D283" s="6" t="s">
        <v>205</v>
      </c>
      <c r="E283" s="93">
        <v>20690</v>
      </c>
      <c r="F283" s="118">
        <f t="shared" si="5"/>
        <v>41380</v>
      </c>
      <c r="G283" s="65">
        <v>2120043</v>
      </c>
      <c r="H283" s="5" t="s">
        <v>989</v>
      </c>
      <c r="I283" s="5" t="s">
        <v>988</v>
      </c>
    </row>
    <row r="284" spans="1:9" ht="18">
      <c r="A284" s="2">
        <v>293</v>
      </c>
      <c r="B284" s="82">
        <v>2</v>
      </c>
      <c r="C284" s="5" t="s">
        <v>949</v>
      </c>
      <c r="D284" s="6" t="s">
        <v>206</v>
      </c>
      <c r="E284" s="93">
        <v>34481</v>
      </c>
      <c r="F284" s="118">
        <f t="shared" si="5"/>
        <v>68962</v>
      </c>
      <c r="G284" s="65">
        <v>2120043</v>
      </c>
      <c r="H284" s="5" t="s">
        <v>989</v>
      </c>
      <c r="I284" s="5" t="s">
        <v>988</v>
      </c>
    </row>
    <row r="285" spans="1:9" ht="9">
      <c r="A285" s="2">
        <v>294</v>
      </c>
      <c r="B285" s="82">
        <v>2</v>
      </c>
      <c r="C285" s="5" t="s">
        <v>949</v>
      </c>
      <c r="D285" s="6" t="s">
        <v>227</v>
      </c>
      <c r="E285" s="93">
        <v>90000</v>
      </c>
      <c r="F285" s="118">
        <f t="shared" si="5"/>
        <v>180000</v>
      </c>
      <c r="G285" s="65">
        <v>2120043</v>
      </c>
      <c r="H285" s="5" t="s">
        <v>989</v>
      </c>
      <c r="I285" s="5" t="s">
        <v>988</v>
      </c>
    </row>
    <row r="286" spans="1:9" ht="9">
      <c r="A286" s="2">
        <v>295</v>
      </c>
      <c r="B286" s="82">
        <v>4</v>
      </c>
      <c r="C286" s="5" t="s">
        <v>949</v>
      </c>
      <c r="D286" s="6" t="s">
        <v>207</v>
      </c>
      <c r="E286" s="93">
        <v>38000</v>
      </c>
      <c r="F286" s="118">
        <f t="shared" si="5"/>
        <v>152000</v>
      </c>
      <c r="G286" s="65">
        <v>2120043</v>
      </c>
      <c r="H286" s="5" t="s">
        <v>989</v>
      </c>
      <c r="I286" s="5" t="s">
        <v>988</v>
      </c>
    </row>
    <row r="287" spans="1:9" ht="9">
      <c r="A287" s="2">
        <v>296</v>
      </c>
      <c r="B287" s="82">
        <v>52</v>
      </c>
      <c r="C287" s="5" t="s">
        <v>949</v>
      </c>
      <c r="D287" s="6" t="s">
        <v>223</v>
      </c>
      <c r="E287" s="93">
        <v>8600</v>
      </c>
      <c r="F287" s="118">
        <f t="shared" si="5"/>
        <v>447200</v>
      </c>
      <c r="G287" s="65">
        <v>2120043</v>
      </c>
      <c r="H287" s="5" t="s">
        <v>989</v>
      </c>
      <c r="I287" s="5" t="s">
        <v>988</v>
      </c>
    </row>
    <row r="288" spans="1:9" ht="9">
      <c r="A288" s="2">
        <v>297</v>
      </c>
      <c r="B288" s="82">
        <v>250</v>
      </c>
      <c r="C288" s="5" t="s">
        <v>949</v>
      </c>
      <c r="D288" s="6" t="s">
        <v>243</v>
      </c>
      <c r="E288" s="93">
        <v>2000</v>
      </c>
      <c r="F288" s="118">
        <f t="shared" si="5"/>
        <v>500000</v>
      </c>
      <c r="G288" s="65">
        <v>2120043</v>
      </c>
      <c r="H288" s="5" t="s">
        <v>989</v>
      </c>
      <c r="I288" s="5" t="s">
        <v>988</v>
      </c>
    </row>
    <row r="289" spans="1:9" ht="9">
      <c r="A289" s="2">
        <v>298</v>
      </c>
      <c r="B289" s="82">
        <v>1</v>
      </c>
      <c r="C289" s="5" t="s">
        <v>949</v>
      </c>
      <c r="D289" s="6" t="s">
        <v>459</v>
      </c>
      <c r="E289" s="93">
        <v>10000000</v>
      </c>
      <c r="F289" s="118">
        <f t="shared" si="5"/>
        <v>10000000</v>
      </c>
      <c r="G289" s="65">
        <v>2120043</v>
      </c>
      <c r="H289" s="5" t="s">
        <v>989</v>
      </c>
      <c r="I289" s="5" t="s">
        <v>988</v>
      </c>
    </row>
    <row r="290" spans="1:9" ht="9">
      <c r="A290" s="2">
        <v>299</v>
      </c>
      <c r="B290" s="82">
        <v>1000</v>
      </c>
      <c r="C290" s="5" t="s">
        <v>958</v>
      </c>
      <c r="D290" s="6" t="s">
        <v>212</v>
      </c>
      <c r="E290" s="93">
        <v>2000</v>
      </c>
      <c r="F290" s="118">
        <f t="shared" si="5"/>
        <v>2000000</v>
      </c>
      <c r="G290" s="65">
        <v>2120043</v>
      </c>
      <c r="H290" s="5" t="s">
        <v>989</v>
      </c>
      <c r="I290" s="5" t="s">
        <v>988</v>
      </c>
    </row>
    <row r="291" spans="1:9" ht="9">
      <c r="A291" s="2">
        <v>300</v>
      </c>
      <c r="B291" s="82">
        <v>20</v>
      </c>
      <c r="C291" s="5" t="s">
        <v>949</v>
      </c>
      <c r="D291" s="6" t="s">
        <v>226</v>
      </c>
      <c r="E291" s="93">
        <v>10000</v>
      </c>
      <c r="F291" s="118">
        <f t="shared" si="5"/>
        <v>200000</v>
      </c>
      <c r="G291" s="65">
        <v>2120043</v>
      </c>
      <c r="H291" s="5" t="s">
        <v>989</v>
      </c>
      <c r="I291" s="5" t="s">
        <v>988</v>
      </c>
    </row>
    <row r="292" spans="1:9" ht="9">
      <c r="A292" s="2">
        <v>301</v>
      </c>
      <c r="B292" s="82">
        <v>4</v>
      </c>
      <c r="C292" s="5" t="s">
        <v>949</v>
      </c>
      <c r="D292" s="6" t="s">
        <v>231</v>
      </c>
      <c r="E292" s="93">
        <v>579312</v>
      </c>
      <c r="F292" s="118">
        <f t="shared" si="5"/>
        <v>2317248</v>
      </c>
      <c r="G292" s="65">
        <v>2120043</v>
      </c>
      <c r="H292" s="5" t="s">
        <v>989</v>
      </c>
      <c r="I292" s="5" t="s">
        <v>988</v>
      </c>
    </row>
    <row r="293" spans="1:9" ht="9">
      <c r="A293" s="2">
        <v>302</v>
      </c>
      <c r="B293" s="82">
        <v>3000</v>
      </c>
      <c r="C293" s="5" t="s">
        <v>958</v>
      </c>
      <c r="D293" s="6" t="s">
        <v>213</v>
      </c>
      <c r="E293" s="93">
        <v>2800</v>
      </c>
      <c r="F293" s="118">
        <f t="shared" si="5"/>
        <v>8400000</v>
      </c>
      <c r="G293" s="65">
        <v>2120043</v>
      </c>
      <c r="H293" s="5" t="s">
        <v>989</v>
      </c>
      <c r="I293" s="5" t="s">
        <v>988</v>
      </c>
    </row>
    <row r="294" spans="1:9" ht="9">
      <c r="A294" s="2">
        <v>303</v>
      </c>
      <c r="B294" s="83">
        <v>3000</v>
      </c>
      <c r="C294" s="8" t="s">
        <v>958</v>
      </c>
      <c r="D294" s="9" t="s">
        <v>245</v>
      </c>
      <c r="E294" s="93">
        <v>200</v>
      </c>
      <c r="F294" s="118">
        <f t="shared" si="5"/>
        <v>600000</v>
      </c>
      <c r="G294" s="65">
        <v>2120043</v>
      </c>
      <c r="H294" s="5" t="s">
        <v>989</v>
      </c>
      <c r="I294" s="5" t="s">
        <v>988</v>
      </c>
    </row>
    <row r="295" spans="1:9" ht="9">
      <c r="A295" s="2">
        <v>304</v>
      </c>
      <c r="B295" s="82">
        <v>1700</v>
      </c>
      <c r="C295" s="5" t="s">
        <v>958</v>
      </c>
      <c r="D295" s="6" t="s">
        <v>211</v>
      </c>
      <c r="E295" s="93">
        <v>1500</v>
      </c>
      <c r="F295" s="118">
        <f t="shared" si="5"/>
        <v>2550000</v>
      </c>
      <c r="G295" s="65">
        <v>2120043</v>
      </c>
      <c r="H295" s="5" t="s">
        <v>989</v>
      </c>
      <c r="I295" s="5" t="s">
        <v>988</v>
      </c>
    </row>
    <row r="296" spans="1:9" ht="9">
      <c r="A296" s="2">
        <v>305</v>
      </c>
      <c r="B296" s="83">
        <v>20</v>
      </c>
      <c r="C296" s="8" t="s">
        <v>949</v>
      </c>
      <c r="D296" s="9" t="s">
        <v>228</v>
      </c>
      <c r="E296" s="93">
        <v>6000</v>
      </c>
      <c r="F296" s="118">
        <f t="shared" si="5"/>
        <v>120000</v>
      </c>
      <c r="G296" s="65">
        <v>2120043</v>
      </c>
      <c r="H296" s="5" t="s">
        <v>989</v>
      </c>
      <c r="I296" s="5" t="s">
        <v>988</v>
      </c>
    </row>
    <row r="297" spans="1:9" ht="9">
      <c r="A297" s="2">
        <v>306</v>
      </c>
      <c r="B297" s="83">
        <v>150</v>
      </c>
      <c r="C297" s="8" t="s">
        <v>949</v>
      </c>
      <c r="D297" s="9" t="s">
        <v>229</v>
      </c>
      <c r="E297" s="93">
        <v>5000</v>
      </c>
      <c r="F297" s="118">
        <f t="shared" si="5"/>
        <v>750000</v>
      </c>
      <c r="G297" s="65">
        <v>2120043</v>
      </c>
      <c r="H297" s="5" t="s">
        <v>989</v>
      </c>
      <c r="I297" s="5" t="s">
        <v>988</v>
      </c>
    </row>
    <row r="298" spans="1:9" ht="9">
      <c r="A298" s="2">
        <v>307</v>
      </c>
      <c r="B298" s="83">
        <v>150</v>
      </c>
      <c r="C298" s="8" t="s">
        <v>949</v>
      </c>
      <c r="D298" s="9" t="s">
        <v>230</v>
      </c>
      <c r="E298" s="93">
        <v>9000</v>
      </c>
      <c r="F298" s="118">
        <f t="shared" si="5"/>
        <v>1350000</v>
      </c>
      <c r="G298" s="65">
        <v>2120043</v>
      </c>
      <c r="H298" s="5" t="s">
        <v>989</v>
      </c>
      <c r="I298" s="5" t="s">
        <v>988</v>
      </c>
    </row>
    <row r="299" spans="1:9" ht="9">
      <c r="A299" s="2">
        <v>308</v>
      </c>
      <c r="B299" s="83">
        <v>70</v>
      </c>
      <c r="C299" s="8" t="s">
        <v>949</v>
      </c>
      <c r="D299" s="9" t="s">
        <v>248</v>
      </c>
      <c r="E299" s="93">
        <v>100000</v>
      </c>
      <c r="F299" s="118">
        <f t="shared" si="5"/>
        <v>7000000</v>
      </c>
      <c r="G299" s="65">
        <v>2120043</v>
      </c>
      <c r="H299" s="5" t="s">
        <v>989</v>
      </c>
      <c r="I299" s="5" t="s">
        <v>988</v>
      </c>
    </row>
    <row r="300" spans="1:9" ht="9">
      <c r="A300" s="2">
        <v>309</v>
      </c>
      <c r="B300" s="82">
        <v>2</v>
      </c>
      <c r="C300" s="5" t="s">
        <v>949</v>
      </c>
      <c r="D300" s="6" t="s">
        <v>242</v>
      </c>
      <c r="E300" s="93">
        <v>45000</v>
      </c>
      <c r="F300" s="118">
        <f t="shared" si="5"/>
        <v>90000</v>
      </c>
      <c r="G300" s="65">
        <v>2120043</v>
      </c>
      <c r="H300" s="5" t="s">
        <v>989</v>
      </c>
      <c r="I300" s="5" t="s">
        <v>988</v>
      </c>
    </row>
    <row r="301" spans="1:9" ht="9">
      <c r="A301" s="2">
        <v>310</v>
      </c>
      <c r="B301" s="83">
        <v>100</v>
      </c>
      <c r="C301" s="8" t="s">
        <v>949</v>
      </c>
      <c r="D301" s="9" t="s">
        <v>232</v>
      </c>
      <c r="E301" s="93">
        <v>12000</v>
      </c>
      <c r="F301" s="118">
        <f t="shared" si="5"/>
        <v>1200000</v>
      </c>
      <c r="G301" s="65">
        <v>2120043</v>
      </c>
      <c r="H301" s="5" t="s">
        <v>989</v>
      </c>
      <c r="I301" s="5" t="s">
        <v>988</v>
      </c>
    </row>
    <row r="302" spans="1:9" ht="9">
      <c r="A302" s="2">
        <v>311</v>
      </c>
      <c r="B302" s="83">
        <v>150</v>
      </c>
      <c r="C302" s="8" t="s">
        <v>972</v>
      </c>
      <c r="D302" s="9" t="s">
        <v>235</v>
      </c>
      <c r="E302" s="93">
        <v>44000</v>
      </c>
      <c r="F302" s="118">
        <f t="shared" si="5"/>
        <v>6600000</v>
      </c>
      <c r="G302" s="65">
        <v>2120043</v>
      </c>
      <c r="H302" s="5" t="s">
        <v>989</v>
      </c>
      <c r="I302" s="5" t="s">
        <v>988</v>
      </c>
    </row>
    <row r="303" spans="1:9" ht="9">
      <c r="A303" s="2">
        <v>312</v>
      </c>
      <c r="B303" s="83">
        <v>400</v>
      </c>
      <c r="C303" s="8" t="s">
        <v>972</v>
      </c>
      <c r="D303" s="9" t="s">
        <v>234</v>
      </c>
      <c r="E303" s="93">
        <v>8700</v>
      </c>
      <c r="F303" s="118">
        <f t="shared" si="5"/>
        <v>3480000</v>
      </c>
      <c r="G303" s="65">
        <v>2120043</v>
      </c>
      <c r="H303" s="5" t="s">
        <v>989</v>
      </c>
      <c r="I303" s="5" t="s">
        <v>988</v>
      </c>
    </row>
    <row r="304" spans="1:9" ht="9">
      <c r="A304" s="2">
        <v>313</v>
      </c>
      <c r="B304" s="83">
        <v>400</v>
      </c>
      <c r="C304" s="8" t="s">
        <v>972</v>
      </c>
      <c r="D304" s="9" t="s">
        <v>233</v>
      </c>
      <c r="E304" s="93">
        <v>10000</v>
      </c>
      <c r="F304" s="118">
        <f t="shared" si="5"/>
        <v>4000000</v>
      </c>
      <c r="G304" s="65">
        <v>2120043</v>
      </c>
      <c r="H304" s="5" t="s">
        <v>989</v>
      </c>
      <c r="I304" s="5" t="s">
        <v>988</v>
      </c>
    </row>
    <row r="305" spans="1:9" ht="9">
      <c r="A305" s="2">
        <v>314</v>
      </c>
      <c r="B305" s="83">
        <v>670</v>
      </c>
      <c r="C305" s="8" t="s">
        <v>949</v>
      </c>
      <c r="D305" s="9" t="s">
        <v>236</v>
      </c>
      <c r="E305" s="93">
        <v>10200</v>
      </c>
      <c r="F305" s="118">
        <f t="shared" si="5"/>
        <v>6834000</v>
      </c>
      <c r="G305" s="65">
        <v>2120043</v>
      </c>
      <c r="H305" s="5" t="s">
        <v>989</v>
      </c>
      <c r="I305" s="5" t="s">
        <v>988</v>
      </c>
    </row>
    <row r="306" spans="1:9" ht="9">
      <c r="A306" s="2">
        <v>315</v>
      </c>
      <c r="B306" s="83">
        <v>1800</v>
      </c>
      <c r="C306" s="8" t="s">
        <v>949</v>
      </c>
      <c r="D306" s="9" t="s">
        <v>238</v>
      </c>
      <c r="E306" s="93">
        <v>4493</v>
      </c>
      <c r="F306" s="118">
        <f t="shared" si="5"/>
        <v>8087400</v>
      </c>
      <c r="G306" s="65">
        <v>2120043</v>
      </c>
      <c r="H306" s="5" t="s">
        <v>989</v>
      </c>
      <c r="I306" s="5" t="s">
        <v>988</v>
      </c>
    </row>
    <row r="307" spans="1:9" ht="9">
      <c r="A307" s="2">
        <v>316</v>
      </c>
      <c r="B307" s="83">
        <v>10</v>
      </c>
      <c r="C307" s="8" t="s">
        <v>949</v>
      </c>
      <c r="D307" s="9" t="s">
        <v>239</v>
      </c>
      <c r="E307" s="93">
        <v>35000</v>
      </c>
      <c r="F307" s="118">
        <f t="shared" si="5"/>
        <v>350000</v>
      </c>
      <c r="G307" s="65">
        <v>2120043</v>
      </c>
      <c r="H307" s="5" t="s">
        <v>989</v>
      </c>
      <c r="I307" s="5" t="s">
        <v>988</v>
      </c>
    </row>
    <row r="308" spans="1:9" ht="9">
      <c r="A308" s="2">
        <v>317</v>
      </c>
      <c r="B308" s="83">
        <v>4</v>
      </c>
      <c r="C308" s="8" t="s">
        <v>949</v>
      </c>
      <c r="D308" s="9" t="s">
        <v>241</v>
      </c>
      <c r="E308" s="93">
        <v>67200</v>
      </c>
      <c r="F308" s="118">
        <f t="shared" si="5"/>
        <v>268800</v>
      </c>
      <c r="G308" s="65">
        <v>2120043</v>
      </c>
      <c r="H308" s="5" t="s">
        <v>989</v>
      </c>
      <c r="I308" s="5" t="s">
        <v>988</v>
      </c>
    </row>
    <row r="309" spans="1:9" ht="9">
      <c r="A309" s="2">
        <v>318</v>
      </c>
      <c r="B309" s="83">
        <v>70</v>
      </c>
      <c r="C309" s="8" t="s">
        <v>949</v>
      </c>
      <c r="D309" s="9" t="s">
        <v>240</v>
      </c>
      <c r="E309" s="93">
        <v>20000</v>
      </c>
      <c r="F309" s="118">
        <f t="shared" si="5"/>
        <v>1400000</v>
      </c>
      <c r="G309" s="65">
        <v>2120043</v>
      </c>
      <c r="H309" s="5" t="s">
        <v>989</v>
      </c>
      <c r="I309" s="5" t="s">
        <v>988</v>
      </c>
    </row>
    <row r="310" spans="1:9" ht="9">
      <c r="A310" s="2">
        <v>319</v>
      </c>
      <c r="B310" s="82">
        <v>450</v>
      </c>
      <c r="C310" s="5" t="s">
        <v>949</v>
      </c>
      <c r="D310" s="6" t="s">
        <v>246</v>
      </c>
      <c r="E310" s="93">
        <v>48000</v>
      </c>
      <c r="F310" s="118">
        <f t="shared" si="5"/>
        <v>21600000</v>
      </c>
      <c r="G310" s="65">
        <v>2120043</v>
      </c>
      <c r="H310" s="5" t="s">
        <v>989</v>
      </c>
      <c r="I310" s="5" t="s">
        <v>988</v>
      </c>
    </row>
    <row r="311" spans="1:9" ht="9">
      <c r="A311" s="2">
        <v>320</v>
      </c>
      <c r="B311" s="83">
        <v>80</v>
      </c>
      <c r="C311" s="8" t="s">
        <v>949</v>
      </c>
      <c r="D311" s="9" t="s">
        <v>237</v>
      </c>
      <c r="E311" s="93">
        <v>1000</v>
      </c>
      <c r="F311" s="118">
        <f t="shared" si="5"/>
        <v>80000</v>
      </c>
      <c r="G311" s="65">
        <v>2120043</v>
      </c>
      <c r="H311" s="5" t="s">
        <v>989</v>
      </c>
      <c r="I311" s="5" t="s">
        <v>988</v>
      </c>
    </row>
    <row r="312" spans="1:9" ht="9">
      <c r="A312" s="2">
        <v>321</v>
      </c>
      <c r="B312" s="82">
        <v>300</v>
      </c>
      <c r="C312" s="5" t="s">
        <v>949</v>
      </c>
      <c r="D312" s="6" t="s">
        <v>244</v>
      </c>
      <c r="E312" s="93">
        <v>55000</v>
      </c>
      <c r="F312" s="118">
        <f t="shared" si="5"/>
        <v>16500000</v>
      </c>
      <c r="G312" s="65">
        <v>2120043</v>
      </c>
      <c r="H312" s="5" t="s">
        <v>989</v>
      </c>
      <c r="I312" s="5" t="s">
        <v>988</v>
      </c>
    </row>
    <row r="313" spans="1:9" ht="9">
      <c r="A313" s="2">
        <v>322</v>
      </c>
      <c r="B313" s="83">
        <v>20</v>
      </c>
      <c r="C313" s="8" t="s">
        <v>949</v>
      </c>
      <c r="D313" s="9" t="s">
        <v>249</v>
      </c>
      <c r="E313" s="93">
        <v>30000</v>
      </c>
      <c r="F313" s="118">
        <f t="shared" si="5"/>
        <v>600000</v>
      </c>
      <c r="G313" s="65">
        <v>2120043</v>
      </c>
      <c r="H313" s="5" t="s">
        <v>989</v>
      </c>
      <c r="I313" s="5" t="s">
        <v>988</v>
      </c>
    </row>
    <row r="314" spans="1:9" ht="9">
      <c r="A314" s="2">
        <v>323</v>
      </c>
      <c r="B314" s="83">
        <v>50</v>
      </c>
      <c r="C314" s="8" t="s">
        <v>949</v>
      </c>
      <c r="D314" s="9" t="s">
        <v>288</v>
      </c>
      <c r="E314" s="93">
        <v>50000</v>
      </c>
      <c r="F314" s="118">
        <f t="shared" si="5"/>
        <v>2500000</v>
      </c>
      <c r="G314" s="65">
        <v>2120043</v>
      </c>
      <c r="H314" s="5" t="s">
        <v>989</v>
      </c>
      <c r="I314" s="5" t="s">
        <v>988</v>
      </c>
    </row>
    <row r="315" spans="1:9" ht="9">
      <c r="A315" s="2">
        <v>324</v>
      </c>
      <c r="B315" s="82">
        <v>300</v>
      </c>
      <c r="C315" s="5" t="s">
        <v>949</v>
      </c>
      <c r="D315" s="6" t="s">
        <v>303</v>
      </c>
      <c r="E315" s="93">
        <v>1900</v>
      </c>
      <c r="F315" s="118">
        <f t="shared" si="5"/>
        <v>570000</v>
      </c>
      <c r="G315" s="65">
        <v>2120043</v>
      </c>
      <c r="H315" s="5" t="s">
        <v>989</v>
      </c>
      <c r="I315" s="5" t="s">
        <v>988</v>
      </c>
    </row>
    <row r="316" spans="1:9" ht="9">
      <c r="A316" s="2">
        <v>325</v>
      </c>
      <c r="B316" s="83">
        <v>300</v>
      </c>
      <c r="C316" s="8" t="s">
        <v>949</v>
      </c>
      <c r="D316" s="9" t="s">
        <v>304</v>
      </c>
      <c r="E316" s="93">
        <v>4000</v>
      </c>
      <c r="F316" s="118">
        <f aca="true" t="shared" si="6" ref="F316:F379">(B316*E316)</f>
        <v>1200000</v>
      </c>
      <c r="G316" s="65">
        <v>2120043</v>
      </c>
      <c r="H316" s="5" t="s">
        <v>989</v>
      </c>
      <c r="I316" s="5" t="s">
        <v>988</v>
      </c>
    </row>
    <row r="317" spans="1:9" ht="9">
      <c r="A317" s="2">
        <v>326</v>
      </c>
      <c r="B317" s="82">
        <v>300</v>
      </c>
      <c r="C317" s="5" t="s">
        <v>949</v>
      </c>
      <c r="D317" s="6" t="s">
        <v>305</v>
      </c>
      <c r="E317" s="93">
        <v>2100</v>
      </c>
      <c r="F317" s="118">
        <f t="shared" si="6"/>
        <v>630000</v>
      </c>
      <c r="G317" s="65">
        <v>2120043</v>
      </c>
      <c r="H317" s="5" t="s">
        <v>989</v>
      </c>
      <c r="I317" s="5" t="s">
        <v>988</v>
      </c>
    </row>
    <row r="318" spans="1:9" ht="9">
      <c r="A318" s="2">
        <v>327</v>
      </c>
      <c r="B318" s="83">
        <v>100</v>
      </c>
      <c r="C318" s="8" t="s">
        <v>949</v>
      </c>
      <c r="D318" s="9" t="s">
        <v>306</v>
      </c>
      <c r="E318" s="93">
        <v>4000</v>
      </c>
      <c r="F318" s="118">
        <f t="shared" si="6"/>
        <v>400000</v>
      </c>
      <c r="G318" s="65">
        <v>2120043</v>
      </c>
      <c r="H318" s="5" t="s">
        <v>989</v>
      </c>
      <c r="I318" s="5" t="s">
        <v>988</v>
      </c>
    </row>
    <row r="319" spans="1:9" ht="9">
      <c r="A319" s="2">
        <v>328</v>
      </c>
      <c r="B319" s="83">
        <v>100</v>
      </c>
      <c r="C319" s="8" t="s">
        <v>955</v>
      </c>
      <c r="D319" s="9" t="s">
        <v>307</v>
      </c>
      <c r="E319" s="93">
        <v>1900</v>
      </c>
      <c r="F319" s="118">
        <f t="shared" si="6"/>
        <v>190000</v>
      </c>
      <c r="G319" s="65">
        <v>2120043</v>
      </c>
      <c r="H319" s="5" t="s">
        <v>989</v>
      </c>
      <c r="I319" s="5" t="s">
        <v>988</v>
      </c>
    </row>
    <row r="320" spans="1:9" ht="9">
      <c r="A320" s="2">
        <v>329</v>
      </c>
      <c r="B320" s="83">
        <v>500</v>
      </c>
      <c r="C320" s="8" t="s">
        <v>955</v>
      </c>
      <c r="D320" s="9" t="s">
        <v>308</v>
      </c>
      <c r="E320" s="93">
        <v>700</v>
      </c>
      <c r="F320" s="118">
        <f t="shared" si="6"/>
        <v>350000</v>
      </c>
      <c r="G320" s="65">
        <v>2120043</v>
      </c>
      <c r="H320" s="5" t="s">
        <v>989</v>
      </c>
      <c r="I320" s="5" t="s">
        <v>988</v>
      </c>
    </row>
    <row r="321" spans="1:9" ht="18">
      <c r="A321" s="2">
        <v>330</v>
      </c>
      <c r="B321" s="83">
        <v>60</v>
      </c>
      <c r="C321" s="8" t="s">
        <v>949</v>
      </c>
      <c r="D321" s="9" t="s">
        <v>504</v>
      </c>
      <c r="E321" s="93">
        <v>136950</v>
      </c>
      <c r="F321" s="118">
        <f t="shared" si="6"/>
        <v>8217000</v>
      </c>
      <c r="G321" s="65">
        <v>2120043</v>
      </c>
      <c r="H321" s="5" t="s">
        <v>989</v>
      </c>
      <c r="I321" s="5" t="s">
        <v>988</v>
      </c>
    </row>
    <row r="322" spans="1:9" ht="9">
      <c r="A322" s="2">
        <v>331</v>
      </c>
      <c r="B322" s="83">
        <v>34</v>
      </c>
      <c r="C322" s="8" t="s">
        <v>969</v>
      </c>
      <c r="D322" s="9" t="s">
        <v>324</v>
      </c>
      <c r="E322" s="93">
        <v>200000</v>
      </c>
      <c r="F322" s="118">
        <f t="shared" si="6"/>
        <v>6800000</v>
      </c>
      <c r="G322" s="65">
        <v>2120043</v>
      </c>
      <c r="H322" s="5" t="s">
        <v>989</v>
      </c>
      <c r="I322" s="5" t="s">
        <v>988</v>
      </c>
    </row>
    <row r="323" spans="1:9" ht="9">
      <c r="A323" s="2">
        <v>332</v>
      </c>
      <c r="B323" s="83">
        <v>10</v>
      </c>
      <c r="C323" s="8" t="s">
        <v>969</v>
      </c>
      <c r="D323" s="9" t="s">
        <v>325</v>
      </c>
      <c r="E323" s="93">
        <v>200000</v>
      </c>
      <c r="F323" s="118">
        <f t="shared" si="6"/>
        <v>2000000</v>
      </c>
      <c r="G323" s="65">
        <v>2120043</v>
      </c>
      <c r="H323" s="5" t="s">
        <v>989</v>
      </c>
      <c r="I323" s="5" t="s">
        <v>988</v>
      </c>
    </row>
    <row r="324" spans="1:9" ht="9">
      <c r="A324" s="2">
        <v>333</v>
      </c>
      <c r="B324" s="83">
        <v>2</v>
      </c>
      <c r="C324" s="8" t="s">
        <v>970</v>
      </c>
      <c r="D324" s="9" t="s">
        <v>326</v>
      </c>
      <c r="E324" s="93">
        <v>100000</v>
      </c>
      <c r="F324" s="118">
        <f t="shared" si="6"/>
        <v>200000</v>
      </c>
      <c r="G324" s="65">
        <v>2120043</v>
      </c>
      <c r="H324" s="5" t="s">
        <v>989</v>
      </c>
      <c r="I324" s="5" t="s">
        <v>988</v>
      </c>
    </row>
    <row r="325" spans="1:9" ht="9">
      <c r="A325" s="2">
        <v>334</v>
      </c>
      <c r="B325" s="83">
        <v>5</v>
      </c>
      <c r="C325" s="8" t="s">
        <v>970</v>
      </c>
      <c r="D325" s="9" t="s">
        <v>328</v>
      </c>
      <c r="E325" s="93">
        <v>200000</v>
      </c>
      <c r="F325" s="118">
        <f t="shared" si="6"/>
        <v>1000000</v>
      </c>
      <c r="G325" s="65">
        <v>2120043</v>
      </c>
      <c r="H325" s="5" t="s">
        <v>989</v>
      </c>
      <c r="I325" s="5" t="s">
        <v>988</v>
      </c>
    </row>
    <row r="326" spans="1:9" ht="9">
      <c r="A326" s="2">
        <v>335</v>
      </c>
      <c r="B326" s="83">
        <v>9</v>
      </c>
      <c r="C326" s="8" t="s">
        <v>970</v>
      </c>
      <c r="D326" s="9" t="s">
        <v>330</v>
      </c>
      <c r="E326" s="93">
        <v>35000</v>
      </c>
      <c r="F326" s="118">
        <f t="shared" si="6"/>
        <v>315000</v>
      </c>
      <c r="G326" s="65">
        <v>2120043</v>
      </c>
      <c r="H326" s="5" t="s">
        <v>989</v>
      </c>
      <c r="I326" s="5" t="s">
        <v>988</v>
      </c>
    </row>
    <row r="327" spans="1:9" ht="9">
      <c r="A327" s="2">
        <v>336</v>
      </c>
      <c r="B327" s="83">
        <v>10</v>
      </c>
      <c r="C327" s="8" t="s">
        <v>949</v>
      </c>
      <c r="D327" s="9" t="s">
        <v>345</v>
      </c>
      <c r="E327" s="93">
        <v>10800</v>
      </c>
      <c r="F327" s="118">
        <f t="shared" si="6"/>
        <v>108000</v>
      </c>
      <c r="G327" s="65">
        <v>2120043</v>
      </c>
      <c r="H327" s="5" t="s">
        <v>989</v>
      </c>
      <c r="I327" s="5" t="s">
        <v>988</v>
      </c>
    </row>
    <row r="328" spans="1:9" ht="9">
      <c r="A328" s="2">
        <v>337</v>
      </c>
      <c r="B328" s="83">
        <v>100</v>
      </c>
      <c r="C328" s="8" t="s">
        <v>949</v>
      </c>
      <c r="D328" s="9" t="s">
        <v>346</v>
      </c>
      <c r="E328" s="93">
        <v>13213</v>
      </c>
      <c r="F328" s="118">
        <f t="shared" si="6"/>
        <v>1321300</v>
      </c>
      <c r="G328" s="65">
        <v>2120043</v>
      </c>
      <c r="H328" s="5" t="s">
        <v>989</v>
      </c>
      <c r="I328" s="5" t="s">
        <v>988</v>
      </c>
    </row>
    <row r="329" spans="1:9" ht="9">
      <c r="A329" s="2">
        <v>338</v>
      </c>
      <c r="B329" s="83">
        <v>100</v>
      </c>
      <c r="C329" s="8" t="s">
        <v>949</v>
      </c>
      <c r="D329" s="9" t="s">
        <v>347</v>
      </c>
      <c r="E329" s="93">
        <v>13213</v>
      </c>
      <c r="F329" s="118">
        <f t="shared" si="6"/>
        <v>1321300</v>
      </c>
      <c r="G329" s="65">
        <v>2120043</v>
      </c>
      <c r="H329" s="5" t="s">
        <v>989</v>
      </c>
      <c r="I329" s="5" t="s">
        <v>988</v>
      </c>
    </row>
    <row r="330" spans="1:9" ht="9">
      <c r="A330" s="2">
        <v>339</v>
      </c>
      <c r="B330" s="83">
        <v>4</v>
      </c>
      <c r="C330" s="8" t="s">
        <v>949</v>
      </c>
      <c r="D330" s="9" t="s">
        <v>505</v>
      </c>
      <c r="E330" s="93">
        <v>90000</v>
      </c>
      <c r="F330" s="118">
        <f t="shared" si="6"/>
        <v>360000</v>
      </c>
      <c r="G330" s="65">
        <v>2120043</v>
      </c>
      <c r="H330" s="5" t="s">
        <v>989</v>
      </c>
      <c r="I330" s="5" t="s">
        <v>988</v>
      </c>
    </row>
    <row r="331" spans="1:9" ht="9">
      <c r="A331" s="2">
        <v>340</v>
      </c>
      <c r="B331" s="83">
        <v>25</v>
      </c>
      <c r="C331" s="8" t="s">
        <v>949</v>
      </c>
      <c r="D331" s="9" t="s">
        <v>366</v>
      </c>
      <c r="E331" s="93">
        <v>15000</v>
      </c>
      <c r="F331" s="118">
        <f t="shared" si="6"/>
        <v>375000</v>
      </c>
      <c r="G331" s="65">
        <v>2120043</v>
      </c>
      <c r="H331" s="5" t="s">
        <v>989</v>
      </c>
      <c r="I331" s="5" t="s">
        <v>988</v>
      </c>
    </row>
    <row r="332" spans="1:9" ht="18">
      <c r="A332" s="2">
        <v>341</v>
      </c>
      <c r="B332" s="82">
        <v>10</v>
      </c>
      <c r="C332" s="5" t="s">
        <v>949</v>
      </c>
      <c r="D332" s="6" t="s">
        <v>506</v>
      </c>
      <c r="E332" s="93">
        <v>300000</v>
      </c>
      <c r="F332" s="118">
        <f t="shared" si="6"/>
        <v>3000000</v>
      </c>
      <c r="G332" s="65">
        <v>2120043</v>
      </c>
      <c r="H332" s="5" t="s">
        <v>989</v>
      </c>
      <c r="I332" s="5" t="s">
        <v>988</v>
      </c>
    </row>
    <row r="333" spans="1:9" ht="9">
      <c r="A333" s="2">
        <v>342</v>
      </c>
      <c r="B333" s="82">
        <v>6</v>
      </c>
      <c r="C333" s="5" t="s">
        <v>949</v>
      </c>
      <c r="D333" s="6" t="s">
        <v>507</v>
      </c>
      <c r="E333" s="93">
        <v>300000</v>
      </c>
      <c r="F333" s="118">
        <f t="shared" si="6"/>
        <v>1800000</v>
      </c>
      <c r="G333" s="65">
        <v>2120043</v>
      </c>
      <c r="H333" s="5" t="s">
        <v>989</v>
      </c>
      <c r="I333" s="5" t="s">
        <v>988</v>
      </c>
    </row>
    <row r="334" spans="1:9" ht="9">
      <c r="A334" s="2">
        <v>343</v>
      </c>
      <c r="B334" s="82">
        <v>12</v>
      </c>
      <c r="C334" s="5" t="s">
        <v>949</v>
      </c>
      <c r="D334" s="6" t="s">
        <v>508</v>
      </c>
      <c r="E334" s="93">
        <v>300000</v>
      </c>
      <c r="F334" s="118">
        <f t="shared" si="6"/>
        <v>3600000</v>
      </c>
      <c r="G334" s="65">
        <v>2120043</v>
      </c>
      <c r="H334" s="5" t="s">
        <v>989</v>
      </c>
      <c r="I334" s="5" t="s">
        <v>988</v>
      </c>
    </row>
    <row r="335" spans="1:9" ht="9">
      <c r="A335" s="2">
        <v>344</v>
      </c>
      <c r="B335" s="82">
        <v>20</v>
      </c>
      <c r="C335" s="5" t="s">
        <v>949</v>
      </c>
      <c r="D335" s="6" t="s">
        <v>509</v>
      </c>
      <c r="E335" s="93">
        <v>300000</v>
      </c>
      <c r="F335" s="118">
        <f t="shared" si="6"/>
        <v>6000000</v>
      </c>
      <c r="G335" s="65">
        <v>2120043</v>
      </c>
      <c r="H335" s="5" t="s">
        <v>989</v>
      </c>
      <c r="I335" s="5" t="s">
        <v>988</v>
      </c>
    </row>
    <row r="336" spans="1:9" ht="9">
      <c r="A336" s="2">
        <v>345</v>
      </c>
      <c r="B336" s="82">
        <v>24</v>
      </c>
      <c r="C336" s="5" t="s">
        <v>949</v>
      </c>
      <c r="D336" s="6" t="s">
        <v>510</v>
      </c>
      <c r="E336" s="93">
        <v>300000</v>
      </c>
      <c r="F336" s="118">
        <f t="shared" si="6"/>
        <v>7200000</v>
      </c>
      <c r="G336" s="65">
        <v>2120043</v>
      </c>
      <c r="H336" s="5" t="s">
        <v>989</v>
      </c>
      <c r="I336" s="5" t="s">
        <v>988</v>
      </c>
    </row>
    <row r="337" spans="1:9" ht="9">
      <c r="A337" s="2">
        <v>346</v>
      </c>
      <c r="B337" s="82">
        <v>15</v>
      </c>
      <c r="C337" s="5" t="s">
        <v>949</v>
      </c>
      <c r="D337" s="6" t="s">
        <v>511</v>
      </c>
      <c r="E337" s="93">
        <v>300000</v>
      </c>
      <c r="F337" s="118">
        <f t="shared" si="6"/>
        <v>4500000</v>
      </c>
      <c r="G337" s="65">
        <v>2120043</v>
      </c>
      <c r="H337" s="5" t="s">
        <v>989</v>
      </c>
      <c r="I337" s="5" t="s">
        <v>988</v>
      </c>
    </row>
    <row r="338" spans="1:9" ht="9">
      <c r="A338" s="2">
        <v>347</v>
      </c>
      <c r="B338" s="82">
        <v>20</v>
      </c>
      <c r="C338" s="5" t="s">
        <v>949</v>
      </c>
      <c r="D338" s="6" t="s">
        <v>512</v>
      </c>
      <c r="E338" s="93">
        <v>300000</v>
      </c>
      <c r="F338" s="118">
        <f t="shared" si="6"/>
        <v>6000000</v>
      </c>
      <c r="G338" s="65">
        <v>2120043</v>
      </c>
      <c r="H338" s="5" t="s">
        <v>989</v>
      </c>
      <c r="I338" s="5" t="s">
        <v>988</v>
      </c>
    </row>
    <row r="339" spans="1:9" ht="9">
      <c r="A339" s="2">
        <v>348</v>
      </c>
      <c r="B339" s="82">
        <v>12</v>
      </c>
      <c r="C339" s="5" t="s">
        <v>949</v>
      </c>
      <c r="D339" s="6" t="s">
        <v>513</v>
      </c>
      <c r="E339" s="93">
        <v>300000</v>
      </c>
      <c r="F339" s="118">
        <f t="shared" si="6"/>
        <v>3600000</v>
      </c>
      <c r="G339" s="65">
        <v>2120043</v>
      </c>
      <c r="H339" s="5" t="s">
        <v>989</v>
      </c>
      <c r="I339" s="5" t="s">
        <v>988</v>
      </c>
    </row>
    <row r="340" spans="1:9" ht="9">
      <c r="A340" s="2">
        <v>349</v>
      </c>
      <c r="B340" s="82">
        <v>12</v>
      </c>
      <c r="C340" s="5" t="s">
        <v>949</v>
      </c>
      <c r="D340" s="6" t="s">
        <v>514</v>
      </c>
      <c r="E340" s="93">
        <v>300000</v>
      </c>
      <c r="F340" s="118">
        <f t="shared" si="6"/>
        <v>3600000</v>
      </c>
      <c r="G340" s="65">
        <v>2120043</v>
      </c>
      <c r="H340" s="5" t="s">
        <v>989</v>
      </c>
      <c r="I340" s="5" t="s">
        <v>988</v>
      </c>
    </row>
    <row r="341" spans="1:9" ht="9">
      <c r="A341" s="2">
        <v>350</v>
      </c>
      <c r="B341" s="83">
        <v>40</v>
      </c>
      <c r="C341" s="8" t="s">
        <v>949</v>
      </c>
      <c r="D341" s="9" t="s">
        <v>126</v>
      </c>
      <c r="E341" s="93">
        <v>14000</v>
      </c>
      <c r="F341" s="118">
        <f t="shared" si="6"/>
        <v>560000</v>
      </c>
      <c r="G341" s="65">
        <v>2120043</v>
      </c>
      <c r="H341" s="5" t="s">
        <v>989</v>
      </c>
      <c r="I341" s="5" t="s">
        <v>988</v>
      </c>
    </row>
    <row r="342" spans="1:9" ht="9">
      <c r="A342" s="2">
        <v>351</v>
      </c>
      <c r="B342" s="83">
        <v>12</v>
      </c>
      <c r="C342" s="8" t="s">
        <v>949</v>
      </c>
      <c r="D342" s="9" t="s">
        <v>131</v>
      </c>
      <c r="E342" s="93">
        <v>20000</v>
      </c>
      <c r="F342" s="118">
        <f t="shared" si="6"/>
        <v>240000</v>
      </c>
      <c r="G342" s="65">
        <v>2120043</v>
      </c>
      <c r="H342" s="5" t="s">
        <v>989</v>
      </c>
      <c r="I342" s="5" t="s">
        <v>988</v>
      </c>
    </row>
    <row r="343" spans="1:9" ht="9">
      <c r="A343" s="2">
        <v>352</v>
      </c>
      <c r="B343" s="82">
        <v>10</v>
      </c>
      <c r="C343" s="5" t="s">
        <v>949</v>
      </c>
      <c r="D343" s="6" t="s">
        <v>501</v>
      </c>
      <c r="E343" s="93">
        <v>2000</v>
      </c>
      <c r="F343" s="118">
        <f t="shared" si="6"/>
        <v>20000</v>
      </c>
      <c r="G343" s="65">
        <v>2120043</v>
      </c>
      <c r="H343" s="5" t="s">
        <v>989</v>
      </c>
      <c r="I343" s="5" t="s">
        <v>988</v>
      </c>
    </row>
    <row r="344" spans="1:9" ht="9">
      <c r="A344" s="2">
        <v>353</v>
      </c>
      <c r="B344" s="82">
        <v>250</v>
      </c>
      <c r="C344" s="5" t="s">
        <v>949</v>
      </c>
      <c r="D344" s="6" t="s">
        <v>500</v>
      </c>
      <c r="E344" s="93">
        <v>5000</v>
      </c>
      <c r="F344" s="118">
        <f t="shared" si="6"/>
        <v>1250000</v>
      </c>
      <c r="G344" s="65">
        <v>2120043</v>
      </c>
      <c r="H344" s="5" t="s">
        <v>989</v>
      </c>
      <c r="I344" s="5" t="s">
        <v>988</v>
      </c>
    </row>
    <row r="345" spans="1:9" ht="9">
      <c r="A345" s="2">
        <v>354</v>
      </c>
      <c r="B345" s="82">
        <v>10</v>
      </c>
      <c r="C345" s="5" t="s">
        <v>949</v>
      </c>
      <c r="D345" s="6" t="s">
        <v>502</v>
      </c>
      <c r="E345" s="93">
        <v>12000</v>
      </c>
      <c r="F345" s="118">
        <f t="shared" si="6"/>
        <v>120000</v>
      </c>
      <c r="G345" s="65">
        <v>2120043</v>
      </c>
      <c r="H345" s="5" t="s">
        <v>989</v>
      </c>
      <c r="I345" s="5" t="s">
        <v>988</v>
      </c>
    </row>
    <row r="346" spans="1:9" ht="9">
      <c r="A346" s="2">
        <v>355</v>
      </c>
      <c r="B346" s="82">
        <v>2</v>
      </c>
      <c r="C346" s="5" t="s">
        <v>949</v>
      </c>
      <c r="D346" s="6" t="s">
        <v>424</v>
      </c>
      <c r="E346" s="93">
        <v>10000</v>
      </c>
      <c r="F346" s="118">
        <f t="shared" si="6"/>
        <v>20000</v>
      </c>
      <c r="G346" s="65">
        <v>2120043</v>
      </c>
      <c r="H346" s="5" t="s">
        <v>989</v>
      </c>
      <c r="I346" s="5" t="s">
        <v>988</v>
      </c>
    </row>
    <row r="347" spans="1:9" ht="9">
      <c r="A347" s="2">
        <v>356</v>
      </c>
      <c r="B347" s="83">
        <v>100</v>
      </c>
      <c r="C347" s="8" t="s">
        <v>973</v>
      </c>
      <c r="D347" s="9" t="s">
        <v>440</v>
      </c>
      <c r="E347" s="93">
        <v>6300</v>
      </c>
      <c r="F347" s="118">
        <f t="shared" si="6"/>
        <v>630000</v>
      </c>
      <c r="G347" s="65">
        <v>2120043</v>
      </c>
      <c r="H347" s="5" t="s">
        <v>989</v>
      </c>
      <c r="I347" s="5" t="s">
        <v>988</v>
      </c>
    </row>
    <row r="348" spans="1:9" ht="9">
      <c r="A348" s="2">
        <v>357</v>
      </c>
      <c r="B348" s="82">
        <v>20</v>
      </c>
      <c r="C348" s="5" t="s">
        <v>949</v>
      </c>
      <c r="D348" s="6" t="s">
        <v>423</v>
      </c>
      <c r="E348" s="93">
        <v>7000</v>
      </c>
      <c r="F348" s="118">
        <f t="shared" si="6"/>
        <v>140000</v>
      </c>
      <c r="G348" s="65">
        <v>2120043</v>
      </c>
      <c r="H348" s="5" t="s">
        <v>989</v>
      </c>
      <c r="I348" s="5" t="s">
        <v>988</v>
      </c>
    </row>
    <row r="349" spans="1:9" ht="9">
      <c r="A349" s="2">
        <v>358</v>
      </c>
      <c r="B349" s="83">
        <v>2</v>
      </c>
      <c r="C349" s="8" t="s">
        <v>965</v>
      </c>
      <c r="D349" s="9" t="s">
        <v>103</v>
      </c>
      <c r="E349" s="93">
        <v>10000</v>
      </c>
      <c r="F349" s="118">
        <f t="shared" si="6"/>
        <v>20000</v>
      </c>
      <c r="G349" s="65">
        <v>2120043</v>
      </c>
      <c r="H349" s="5" t="s">
        <v>989</v>
      </c>
      <c r="I349" s="5" t="s">
        <v>988</v>
      </c>
    </row>
    <row r="350" spans="1:9" ht="9">
      <c r="A350" s="2">
        <v>359</v>
      </c>
      <c r="B350" s="83">
        <v>2</v>
      </c>
      <c r="C350" s="8" t="s">
        <v>965</v>
      </c>
      <c r="D350" s="9" t="s">
        <v>104</v>
      </c>
      <c r="E350" s="93">
        <v>10000</v>
      </c>
      <c r="F350" s="118">
        <f t="shared" si="6"/>
        <v>20000</v>
      </c>
      <c r="G350" s="65">
        <v>2120043</v>
      </c>
      <c r="H350" s="5" t="s">
        <v>989</v>
      </c>
      <c r="I350" s="5" t="s">
        <v>988</v>
      </c>
    </row>
    <row r="351" spans="1:9" ht="9">
      <c r="A351" s="2">
        <v>360</v>
      </c>
      <c r="B351" s="83">
        <v>5</v>
      </c>
      <c r="C351" s="8" t="s">
        <v>965</v>
      </c>
      <c r="D351" s="9" t="s">
        <v>333</v>
      </c>
      <c r="E351" s="93">
        <v>40000</v>
      </c>
      <c r="F351" s="118">
        <f t="shared" si="6"/>
        <v>200000</v>
      </c>
      <c r="G351" s="65">
        <v>2120043</v>
      </c>
      <c r="H351" s="5" t="s">
        <v>989</v>
      </c>
      <c r="I351" s="5" t="s">
        <v>988</v>
      </c>
    </row>
    <row r="352" spans="1:9" ht="9">
      <c r="A352" s="2">
        <v>361</v>
      </c>
      <c r="B352" s="83">
        <v>10</v>
      </c>
      <c r="C352" s="8" t="s">
        <v>965</v>
      </c>
      <c r="D352" s="9" t="s">
        <v>430</v>
      </c>
      <c r="E352" s="93">
        <v>50000</v>
      </c>
      <c r="F352" s="118">
        <f t="shared" si="6"/>
        <v>500000</v>
      </c>
      <c r="G352" s="65">
        <v>2120043</v>
      </c>
      <c r="H352" s="5" t="s">
        <v>989</v>
      </c>
      <c r="I352" s="5" t="s">
        <v>988</v>
      </c>
    </row>
    <row r="353" spans="1:9" ht="9">
      <c r="A353" s="2">
        <v>362</v>
      </c>
      <c r="B353" s="83">
        <v>114</v>
      </c>
      <c r="C353" s="8" t="s">
        <v>974</v>
      </c>
      <c r="D353" s="9" t="s">
        <v>431</v>
      </c>
      <c r="E353" s="93">
        <v>10000</v>
      </c>
      <c r="F353" s="118">
        <f t="shared" si="6"/>
        <v>1140000</v>
      </c>
      <c r="G353" s="65">
        <v>2120043</v>
      </c>
      <c r="H353" s="5" t="s">
        <v>989</v>
      </c>
      <c r="I353" s="5" t="s">
        <v>988</v>
      </c>
    </row>
    <row r="354" spans="1:9" ht="9">
      <c r="A354" s="2">
        <v>363</v>
      </c>
      <c r="B354" s="83">
        <v>50</v>
      </c>
      <c r="C354" s="8" t="s">
        <v>970</v>
      </c>
      <c r="D354" s="9" t="s">
        <v>8</v>
      </c>
      <c r="E354" s="93">
        <v>127000</v>
      </c>
      <c r="F354" s="118">
        <f t="shared" si="6"/>
        <v>6350000</v>
      </c>
      <c r="G354" s="65">
        <v>2120043</v>
      </c>
      <c r="H354" s="5" t="s">
        <v>989</v>
      </c>
      <c r="I354" s="5" t="s">
        <v>988</v>
      </c>
    </row>
    <row r="355" spans="1:9" ht="9">
      <c r="A355" s="2">
        <v>364</v>
      </c>
      <c r="B355" s="83">
        <v>3</v>
      </c>
      <c r="C355" s="8" t="s">
        <v>970</v>
      </c>
      <c r="D355" s="9" t="s">
        <v>433</v>
      </c>
      <c r="E355" s="93">
        <v>40000</v>
      </c>
      <c r="F355" s="118">
        <f t="shared" si="6"/>
        <v>120000</v>
      </c>
      <c r="G355" s="65">
        <v>2120043</v>
      </c>
      <c r="H355" s="5" t="s">
        <v>989</v>
      </c>
      <c r="I355" s="5" t="s">
        <v>988</v>
      </c>
    </row>
    <row r="356" spans="1:9" ht="9">
      <c r="A356" s="2">
        <v>365</v>
      </c>
      <c r="B356" s="82">
        <v>180</v>
      </c>
      <c r="C356" s="5" t="s">
        <v>949</v>
      </c>
      <c r="D356" s="6" t="s">
        <v>518</v>
      </c>
      <c r="E356" s="93">
        <v>25000</v>
      </c>
      <c r="F356" s="118">
        <f t="shared" si="6"/>
        <v>4500000</v>
      </c>
      <c r="G356" s="65">
        <v>2120043</v>
      </c>
      <c r="H356" s="5" t="s">
        <v>989</v>
      </c>
      <c r="I356" s="5" t="s">
        <v>988</v>
      </c>
    </row>
    <row r="357" spans="1:9" ht="9">
      <c r="A357" s="2">
        <v>366</v>
      </c>
      <c r="B357" s="83">
        <v>2290</v>
      </c>
      <c r="C357" s="8" t="s">
        <v>957</v>
      </c>
      <c r="D357" s="9" t="s">
        <v>445</v>
      </c>
      <c r="E357" s="93">
        <v>8477</v>
      </c>
      <c r="F357" s="118">
        <f t="shared" si="6"/>
        <v>19412330</v>
      </c>
      <c r="G357" s="65">
        <v>2120043</v>
      </c>
      <c r="H357" s="5" t="s">
        <v>989</v>
      </c>
      <c r="I357" s="5" t="s">
        <v>988</v>
      </c>
    </row>
    <row r="358" spans="1:9" ht="9">
      <c r="A358" s="2">
        <v>367</v>
      </c>
      <c r="B358" s="82">
        <v>400</v>
      </c>
      <c r="C358" s="5" t="s">
        <v>949</v>
      </c>
      <c r="D358" s="6" t="s">
        <v>446</v>
      </c>
      <c r="E358" s="93">
        <v>15000</v>
      </c>
      <c r="F358" s="118">
        <f t="shared" si="6"/>
        <v>6000000</v>
      </c>
      <c r="G358" s="65">
        <v>2120043</v>
      </c>
      <c r="H358" s="5" t="s">
        <v>989</v>
      </c>
      <c r="I358" s="5" t="s">
        <v>988</v>
      </c>
    </row>
    <row r="359" spans="1:9" ht="9">
      <c r="A359" s="2">
        <v>368</v>
      </c>
      <c r="B359" s="82">
        <v>1440</v>
      </c>
      <c r="C359" s="5" t="s">
        <v>949</v>
      </c>
      <c r="D359" s="6" t="s">
        <v>447</v>
      </c>
      <c r="E359" s="93">
        <v>10000</v>
      </c>
      <c r="F359" s="118">
        <f t="shared" si="6"/>
        <v>14400000</v>
      </c>
      <c r="G359" s="65">
        <v>2120043</v>
      </c>
      <c r="H359" s="5" t="s">
        <v>989</v>
      </c>
      <c r="I359" s="5" t="s">
        <v>988</v>
      </c>
    </row>
    <row r="360" spans="1:9" ht="9">
      <c r="A360" s="2">
        <v>369</v>
      </c>
      <c r="B360" s="83">
        <v>1000</v>
      </c>
      <c r="C360" s="8" t="s">
        <v>973</v>
      </c>
      <c r="D360" s="9" t="s">
        <v>448</v>
      </c>
      <c r="E360" s="93">
        <v>7000</v>
      </c>
      <c r="F360" s="118">
        <f t="shared" si="6"/>
        <v>7000000</v>
      </c>
      <c r="G360" s="65">
        <v>2120043</v>
      </c>
      <c r="H360" s="5" t="s">
        <v>989</v>
      </c>
      <c r="I360" s="5" t="s">
        <v>988</v>
      </c>
    </row>
    <row r="361" spans="1:9" ht="9">
      <c r="A361" s="2">
        <v>370</v>
      </c>
      <c r="B361" s="82">
        <v>2000</v>
      </c>
      <c r="C361" s="5" t="s">
        <v>974</v>
      </c>
      <c r="D361" s="6" t="s">
        <v>449</v>
      </c>
      <c r="E361" s="93">
        <v>7500</v>
      </c>
      <c r="F361" s="118">
        <f t="shared" si="6"/>
        <v>15000000</v>
      </c>
      <c r="G361" s="65">
        <v>2120043</v>
      </c>
      <c r="H361" s="5" t="s">
        <v>989</v>
      </c>
      <c r="I361" s="5" t="s">
        <v>988</v>
      </c>
    </row>
    <row r="362" spans="1:9" ht="9">
      <c r="A362" s="2">
        <v>371</v>
      </c>
      <c r="B362" s="83">
        <v>1500</v>
      </c>
      <c r="C362" s="8" t="s">
        <v>965</v>
      </c>
      <c r="D362" s="9" t="s">
        <v>450</v>
      </c>
      <c r="E362" s="93">
        <v>3714</v>
      </c>
      <c r="F362" s="118">
        <f t="shared" si="6"/>
        <v>5571000</v>
      </c>
      <c r="G362" s="65">
        <v>2120043</v>
      </c>
      <c r="H362" s="5" t="s">
        <v>989</v>
      </c>
      <c r="I362" s="5" t="s">
        <v>988</v>
      </c>
    </row>
    <row r="363" spans="1:9" ht="9">
      <c r="A363" s="2">
        <v>372</v>
      </c>
      <c r="B363" s="83">
        <v>100</v>
      </c>
      <c r="C363" s="8" t="s">
        <v>958</v>
      </c>
      <c r="D363" s="9" t="s">
        <v>452</v>
      </c>
      <c r="E363" s="93">
        <v>5000</v>
      </c>
      <c r="F363" s="118">
        <f t="shared" si="6"/>
        <v>500000</v>
      </c>
      <c r="G363" s="65">
        <v>2120043</v>
      </c>
      <c r="H363" s="5" t="s">
        <v>989</v>
      </c>
      <c r="I363" s="5" t="s">
        <v>988</v>
      </c>
    </row>
    <row r="364" spans="1:9" ht="9">
      <c r="A364" s="2">
        <v>373</v>
      </c>
      <c r="B364" s="82">
        <v>30</v>
      </c>
      <c r="C364" s="5" t="s">
        <v>957</v>
      </c>
      <c r="D364" s="6" t="s">
        <v>151</v>
      </c>
      <c r="E364" s="93">
        <v>5000</v>
      </c>
      <c r="F364" s="118">
        <f t="shared" si="6"/>
        <v>150000</v>
      </c>
      <c r="G364" s="65">
        <v>2120043</v>
      </c>
      <c r="H364" s="5" t="s">
        <v>989</v>
      </c>
      <c r="I364" s="5" t="s">
        <v>988</v>
      </c>
    </row>
    <row r="365" spans="1:9" ht="9">
      <c r="A365" s="2">
        <v>374</v>
      </c>
      <c r="B365" s="83">
        <v>5</v>
      </c>
      <c r="C365" s="8" t="s">
        <v>949</v>
      </c>
      <c r="D365" s="9" t="s">
        <v>453</v>
      </c>
      <c r="E365" s="93">
        <v>28000</v>
      </c>
      <c r="F365" s="118">
        <f t="shared" si="6"/>
        <v>140000</v>
      </c>
      <c r="G365" s="65">
        <v>2120043</v>
      </c>
      <c r="H365" s="5" t="s">
        <v>989</v>
      </c>
      <c r="I365" s="5" t="s">
        <v>988</v>
      </c>
    </row>
    <row r="366" spans="1:9" ht="9">
      <c r="A366" s="2">
        <v>375</v>
      </c>
      <c r="B366" s="83">
        <v>25</v>
      </c>
      <c r="C366" s="8" t="s">
        <v>949</v>
      </c>
      <c r="D366" s="9" t="s">
        <v>454</v>
      </c>
      <c r="E366" s="93">
        <v>35314</v>
      </c>
      <c r="F366" s="118">
        <f t="shared" si="6"/>
        <v>882850</v>
      </c>
      <c r="G366" s="65">
        <v>2120043</v>
      </c>
      <c r="H366" s="5" t="s">
        <v>989</v>
      </c>
      <c r="I366" s="5" t="s">
        <v>988</v>
      </c>
    </row>
    <row r="367" spans="1:9" ht="9">
      <c r="A367" s="2">
        <v>376</v>
      </c>
      <c r="B367" s="82">
        <v>20</v>
      </c>
      <c r="C367" s="5" t="s">
        <v>949</v>
      </c>
      <c r="D367" s="6" t="s">
        <v>455</v>
      </c>
      <c r="E367" s="93">
        <v>24000</v>
      </c>
      <c r="F367" s="118">
        <f t="shared" si="6"/>
        <v>480000</v>
      </c>
      <c r="G367" s="65">
        <v>2120043</v>
      </c>
      <c r="H367" s="5" t="s">
        <v>989</v>
      </c>
      <c r="I367" s="5" t="s">
        <v>988</v>
      </c>
    </row>
    <row r="368" spans="1:9" ht="9">
      <c r="A368" s="2">
        <v>377</v>
      </c>
      <c r="B368" s="82">
        <v>45</v>
      </c>
      <c r="C368" s="5" t="s">
        <v>949</v>
      </c>
      <c r="D368" s="6" t="s">
        <v>456</v>
      </c>
      <c r="E368" s="93">
        <v>24000</v>
      </c>
      <c r="F368" s="118">
        <f t="shared" si="6"/>
        <v>1080000</v>
      </c>
      <c r="G368" s="65">
        <v>2120043</v>
      </c>
      <c r="H368" s="5" t="s">
        <v>989</v>
      </c>
      <c r="I368" s="5" t="s">
        <v>988</v>
      </c>
    </row>
    <row r="369" spans="1:9" ht="9">
      <c r="A369" s="2">
        <v>378</v>
      </c>
      <c r="B369" s="83">
        <v>10</v>
      </c>
      <c r="C369" s="8" t="s">
        <v>949</v>
      </c>
      <c r="D369" s="9" t="s">
        <v>169</v>
      </c>
      <c r="E369" s="93">
        <v>6000</v>
      </c>
      <c r="F369" s="118">
        <f t="shared" si="6"/>
        <v>60000</v>
      </c>
      <c r="G369" s="65">
        <v>2120043</v>
      </c>
      <c r="H369" s="5" t="s">
        <v>989</v>
      </c>
      <c r="I369" s="5" t="s">
        <v>988</v>
      </c>
    </row>
    <row r="370" spans="1:9" ht="9">
      <c r="A370" s="2">
        <v>379</v>
      </c>
      <c r="B370" s="83">
        <v>2</v>
      </c>
      <c r="C370" s="8" t="s">
        <v>970</v>
      </c>
      <c r="D370" s="9" t="s">
        <v>425</v>
      </c>
      <c r="E370" s="93">
        <v>21000</v>
      </c>
      <c r="F370" s="118">
        <f t="shared" si="6"/>
        <v>42000</v>
      </c>
      <c r="G370" s="65">
        <v>2120043</v>
      </c>
      <c r="H370" s="5" t="s">
        <v>989</v>
      </c>
      <c r="I370" s="5" t="s">
        <v>988</v>
      </c>
    </row>
    <row r="371" spans="1:9" ht="9">
      <c r="A371" s="2">
        <v>380</v>
      </c>
      <c r="B371" s="82">
        <v>30</v>
      </c>
      <c r="C371" s="5" t="s">
        <v>963</v>
      </c>
      <c r="D371" s="6" t="s">
        <v>5</v>
      </c>
      <c r="E371" s="93">
        <v>69800</v>
      </c>
      <c r="F371" s="118">
        <f t="shared" si="6"/>
        <v>2094000</v>
      </c>
      <c r="G371" s="65">
        <v>2120043</v>
      </c>
      <c r="H371" s="5" t="s">
        <v>989</v>
      </c>
      <c r="I371" s="5" t="s">
        <v>988</v>
      </c>
    </row>
    <row r="372" spans="1:9" ht="9">
      <c r="A372" s="2">
        <v>381</v>
      </c>
      <c r="B372" s="82">
        <v>20</v>
      </c>
      <c r="C372" s="5" t="s">
        <v>963</v>
      </c>
      <c r="D372" s="6" t="s">
        <v>6</v>
      </c>
      <c r="E372" s="93">
        <v>10000</v>
      </c>
      <c r="F372" s="118">
        <f t="shared" si="6"/>
        <v>200000</v>
      </c>
      <c r="G372" s="65">
        <v>2120043</v>
      </c>
      <c r="H372" s="5" t="s">
        <v>989</v>
      </c>
      <c r="I372" s="5" t="s">
        <v>988</v>
      </c>
    </row>
    <row r="373" spans="1:9" ht="9">
      <c r="A373" s="2">
        <v>382</v>
      </c>
      <c r="B373" s="82">
        <v>40</v>
      </c>
      <c r="C373" s="5" t="s">
        <v>959</v>
      </c>
      <c r="D373" s="6" t="s">
        <v>427</v>
      </c>
      <c r="E373" s="93">
        <v>25000</v>
      </c>
      <c r="F373" s="118">
        <f t="shared" si="6"/>
        <v>1000000</v>
      </c>
      <c r="G373" s="65">
        <v>2120043</v>
      </c>
      <c r="H373" s="5" t="s">
        <v>989</v>
      </c>
      <c r="I373" s="5" t="s">
        <v>988</v>
      </c>
    </row>
    <row r="374" spans="1:9" ht="9">
      <c r="A374" s="2">
        <v>383</v>
      </c>
      <c r="B374" s="83">
        <v>10</v>
      </c>
      <c r="C374" s="8" t="s">
        <v>975</v>
      </c>
      <c r="D374" s="9" t="s">
        <v>412</v>
      </c>
      <c r="E374" s="93">
        <v>60000</v>
      </c>
      <c r="F374" s="118">
        <f t="shared" si="6"/>
        <v>600000</v>
      </c>
      <c r="G374" s="65">
        <v>2120043</v>
      </c>
      <c r="H374" s="5" t="s">
        <v>989</v>
      </c>
      <c r="I374" s="5" t="s">
        <v>988</v>
      </c>
    </row>
    <row r="375" spans="1:9" ht="9">
      <c r="A375" s="2">
        <v>384</v>
      </c>
      <c r="B375" s="82">
        <v>180</v>
      </c>
      <c r="C375" s="5" t="s">
        <v>949</v>
      </c>
      <c r="D375" s="6" t="s">
        <v>426</v>
      </c>
      <c r="E375" s="93">
        <v>25000</v>
      </c>
      <c r="F375" s="118">
        <f t="shared" si="6"/>
        <v>4500000</v>
      </c>
      <c r="G375" s="65">
        <v>2120043</v>
      </c>
      <c r="H375" s="5" t="s">
        <v>989</v>
      </c>
      <c r="I375" s="5" t="s">
        <v>988</v>
      </c>
    </row>
    <row r="376" spans="1:9" ht="9">
      <c r="A376" s="2">
        <v>385</v>
      </c>
      <c r="B376" s="83">
        <v>5</v>
      </c>
      <c r="C376" s="8" t="s">
        <v>970</v>
      </c>
      <c r="D376" s="9" t="s">
        <v>178</v>
      </c>
      <c r="E376" s="93">
        <v>16000</v>
      </c>
      <c r="F376" s="118">
        <f t="shared" si="6"/>
        <v>80000</v>
      </c>
      <c r="G376" s="65">
        <v>2120043</v>
      </c>
      <c r="H376" s="5" t="s">
        <v>989</v>
      </c>
      <c r="I376" s="5" t="s">
        <v>988</v>
      </c>
    </row>
    <row r="377" spans="1:9" ht="9">
      <c r="A377" s="2">
        <v>386</v>
      </c>
      <c r="B377" s="83">
        <v>10</v>
      </c>
      <c r="C377" s="8" t="s">
        <v>970</v>
      </c>
      <c r="D377" s="9" t="s">
        <v>329</v>
      </c>
      <c r="E377" s="93">
        <v>20000</v>
      </c>
      <c r="F377" s="118">
        <f t="shared" si="6"/>
        <v>200000</v>
      </c>
      <c r="G377" s="65">
        <v>2120043</v>
      </c>
      <c r="H377" s="5" t="s">
        <v>989</v>
      </c>
      <c r="I377" s="5" t="s">
        <v>988</v>
      </c>
    </row>
    <row r="378" spans="1:9" ht="9">
      <c r="A378" s="2">
        <v>387</v>
      </c>
      <c r="B378" s="83">
        <v>38</v>
      </c>
      <c r="C378" s="8" t="s">
        <v>970</v>
      </c>
      <c r="D378" s="9" t="s">
        <v>331</v>
      </c>
      <c r="E378" s="93">
        <v>35000</v>
      </c>
      <c r="F378" s="118">
        <f t="shared" si="6"/>
        <v>1330000</v>
      </c>
      <c r="G378" s="65">
        <v>2120043</v>
      </c>
      <c r="H378" s="5" t="s">
        <v>989</v>
      </c>
      <c r="I378" s="5" t="s">
        <v>988</v>
      </c>
    </row>
    <row r="379" spans="1:9" ht="9">
      <c r="A379" s="2">
        <v>388</v>
      </c>
      <c r="B379" s="83">
        <v>40</v>
      </c>
      <c r="C379" s="8" t="s">
        <v>970</v>
      </c>
      <c r="D379" s="9" t="s">
        <v>332</v>
      </c>
      <c r="E379" s="93">
        <v>45000</v>
      </c>
      <c r="F379" s="118">
        <f t="shared" si="6"/>
        <v>1800000</v>
      </c>
      <c r="G379" s="65">
        <v>2120043</v>
      </c>
      <c r="H379" s="5" t="s">
        <v>989</v>
      </c>
      <c r="I379" s="5" t="s">
        <v>988</v>
      </c>
    </row>
    <row r="380" spans="1:9" ht="9">
      <c r="A380" s="2">
        <v>389</v>
      </c>
      <c r="B380" s="82">
        <v>10</v>
      </c>
      <c r="C380" s="5" t="s">
        <v>949</v>
      </c>
      <c r="D380" s="6" t="s">
        <v>118</v>
      </c>
      <c r="E380" s="93">
        <v>15000</v>
      </c>
      <c r="F380" s="118">
        <f aca="true" t="shared" si="7" ref="F380:F440">(B380*E380)</f>
        <v>150000</v>
      </c>
      <c r="G380" s="65">
        <v>2120043</v>
      </c>
      <c r="H380" s="5" t="s">
        <v>989</v>
      </c>
      <c r="I380" s="5" t="s">
        <v>988</v>
      </c>
    </row>
    <row r="381" spans="1:9" ht="9">
      <c r="A381" s="2">
        <v>390</v>
      </c>
      <c r="B381" s="83">
        <v>150</v>
      </c>
      <c r="C381" s="8" t="s">
        <v>949</v>
      </c>
      <c r="D381" s="9" t="s">
        <v>127</v>
      </c>
      <c r="E381" s="93">
        <v>10000</v>
      </c>
      <c r="F381" s="118">
        <f t="shared" si="7"/>
        <v>1500000</v>
      </c>
      <c r="G381" s="65">
        <v>2120043</v>
      </c>
      <c r="H381" s="5" t="s">
        <v>989</v>
      </c>
      <c r="I381" s="5" t="s">
        <v>988</v>
      </c>
    </row>
    <row r="382" spans="1:9" ht="9">
      <c r="A382" s="2">
        <v>391</v>
      </c>
      <c r="B382" s="82">
        <v>2</v>
      </c>
      <c r="C382" s="5" t="s">
        <v>949</v>
      </c>
      <c r="D382" s="6" t="s">
        <v>7</v>
      </c>
      <c r="E382" s="93">
        <v>23879</v>
      </c>
      <c r="F382" s="118">
        <f t="shared" si="7"/>
        <v>47758</v>
      </c>
      <c r="G382" s="65">
        <v>2120043</v>
      </c>
      <c r="H382" s="5" t="s">
        <v>989</v>
      </c>
      <c r="I382" s="5" t="s">
        <v>988</v>
      </c>
    </row>
    <row r="383" spans="1:9" ht="9">
      <c r="A383" s="2">
        <v>392</v>
      </c>
      <c r="B383" s="82">
        <v>10</v>
      </c>
      <c r="C383" s="5" t="s">
        <v>957</v>
      </c>
      <c r="D383" s="6" t="s">
        <v>428</v>
      </c>
      <c r="E383" s="93">
        <v>148000</v>
      </c>
      <c r="F383" s="118">
        <f t="shared" si="7"/>
        <v>1480000</v>
      </c>
      <c r="G383" s="65">
        <v>2120043</v>
      </c>
      <c r="H383" s="5" t="s">
        <v>989</v>
      </c>
      <c r="I383" s="5" t="s">
        <v>988</v>
      </c>
    </row>
    <row r="384" spans="1:9" ht="9">
      <c r="A384" s="2">
        <v>393</v>
      </c>
      <c r="B384" s="83">
        <v>10</v>
      </c>
      <c r="C384" s="8" t="s">
        <v>970</v>
      </c>
      <c r="D384" s="9" t="s">
        <v>429</v>
      </c>
      <c r="E384" s="93">
        <v>100000</v>
      </c>
      <c r="F384" s="118">
        <f t="shared" si="7"/>
        <v>1000000</v>
      </c>
      <c r="G384" s="65">
        <v>2120043</v>
      </c>
      <c r="H384" s="5" t="s">
        <v>989</v>
      </c>
      <c r="I384" s="5" t="s">
        <v>988</v>
      </c>
    </row>
    <row r="385" spans="1:9" ht="9">
      <c r="A385" s="2">
        <v>395</v>
      </c>
      <c r="B385" s="82">
        <v>180</v>
      </c>
      <c r="C385" s="5" t="s">
        <v>949</v>
      </c>
      <c r="D385" s="6" t="s">
        <v>11</v>
      </c>
      <c r="E385" s="93">
        <v>35000</v>
      </c>
      <c r="F385" s="118">
        <f t="shared" si="7"/>
        <v>6300000</v>
      </c>
      <c r="G385" s="65">
        <v>2120045</v>
      </c>
      <c r="H385" s="5" t="s">
        <v>989</v>
      </c>
      <c r="I385" s="5" t="s">
        <v>986</v>
      </c>
    </row>
    <row r="386" spans="1:9" ht="9">
      <c r="A386" s="2">
        <v>396</v>
      </c>
      <c r="B386" s="82">
        <v>180</v>
      </c>
      <c r="C386" s="5" t="s">
        <v>949</v>
      </c>
      <c r="D386" s="6" t="s">
        <v>12</v>
      </c>
      <c r="E386" s="93">
        <v>100000</v>
      </c>
      <c r="F386" s="118">
        <f t="shared" si="7"/>
        <v>18000000</v>
      </c>
      <c r="G386" s="65">
        <v>2120045</v>
      </c>
      <c r="H386" s="5" t="s">
        <v>989</v>
      </c>
      <c r="I386" s="5" t="s">
        <v>986</v>
      </c>
    </row>
    <row r="387" spans="1:9" ht="9">
      <c r="A387" s="2">
        <v>397</v>
      </c>
      <c r="B387" s="82">
        <v>180</v>
      </c>
      <c r="C387" s="5" t="s">
        <v>949</v>
      </c>
      <c r="D387" s="6" t="s">
        <v>13</v>
      </c>
      <c r="E387" s="93">
        <v>60000</v>
      </c>
      <c r="F387" s="118">
        <f t="shared" si="7"/>
        <v>10800000</v>
      </c>
      <c r="G387" s="65">
        <v>2120045</v>
      </c>
      <c r="H387" s="5" t="s">
        <v>989</v>
      </c>
      <c r="I387" s="5" t="s">
        <v>986</v>
      </c>
    </row>
    <row r="388" spans="1:9" ht="9">
      <c r="A388" s="2">
        <v>398</v>
      </c>
      <c r="B388" s="83">
        <v>180</v>
      </c>
      <c r="C388" s="8" t="s">
        <v>949</v>
      </c>
      <c r="D388" s="9" t="s">
        <v>14</v>
      </c>
      <c r="E388" s="93">
        <v>25000</v>
      </c>
      <c r="F388" s="118">
        <f t="shared" si="7"/>
        <v>4500000</v>
      </c>
      <c r="G388" s="65">
        <v>2120045</v>
      </c>
      <c r="H388" s="5" t="s">
        <v>989</v>
      </c>
      <c r="I388" s="5" t="s">
        <v>986</v>
      </c>
    </row>
    <row r="389" spans="1:9" ht="9">
      <c r="A389" s="2">
        <v>399</v>
      </c>
      <c r="B389" s="83">
        <v>50</v>
      </c>
      <c r="C389" s="8" t="s">
        <v>949</v>
      </c>
      <c r="D389" s="9" t="s">
        <v>434</v>
      </c>
      <c r="E389" s="93">
        <v>25000</v>
      </c>
      <c r="F389" s="118">
        <f t="shared" si="7"/>
        <v>1250000</v>
      </c>
      <c r="G389" s="65">
        <v>2120045</v>
      </c>
      <c r="H389" s="5" t="s">
        <v>989</v>
      </c>
      <c r="I389" s="5" t="s">
        <v>986</v>
      </c>
    </row>
    <row r="390" spans="1:9" ht="9">
      <c r="A390" s="2">
        <v>400</v>
      </c>
      <c r="B390" s="83">
        <v>50</v>
      </c>
      <c r="C390" s="8" t="s">
        <v>949</v>
      </c>
      <c r="D390" s="9" t="s">
        <v>435</v>
      </c>
      <c r="E390" s="93">
        <v>68500</v>
      </c>
      <c r="F390" s="118">
        <f t="shared" si="7"/>
        <v>3425000</v>
      </c>
      <c r="G390" s="65">
        <v>2120045</v>
      </c>
      <c r="H390" s="5" t="s">
        <v>989</v>
      </c>
      <c r="I390" s="5" t="s">
        <v>986</v>
      </c>
    </row>
    <row r="391" spans="1:9" ht="9">
      <c r="A391" s="2">
        <v>401</v>
      </c>
      <c r="B391" s="83">
        <v>50</v>
      </c>
      <c r="C391" s="8" t="s">
        <v>949</v>
      </c>
      <c r="D391" s="9" t="s">
        <v>15</v>
      </c>
      <c r="E391" s="93">
        <v>103240</v>
      </c>
      <c r="F391" s="118">
        <f t="shared" si="7"/>
        <v>5162000</v>
      </c>
      <c r="G391" s="65">
        <v>2120045</v>
      </c>
      <c r="H391" s="5" t="s">
        <v>989</v>
      </c>
      <c r="I391" s="5" t="s">
        <v>986</v>
      </c>
    </row>
    <row r="392" spans="1:9" ht="9">
      <c r="A392" s="2">
        <v>402</v>
      </c>
      <c r="B392" s="82">
        <v>2</v>
      </c>
      <c r="C392" s="5" t="s">
        <v>949</v>
      </c>
      <c r="D392" s="6" t="s">
        <v>18</v>
      </c>
      <c r="E392" s="93">
        <v>80000</v>
      </c>
      <c r="F392" s="118">
        <f t="shared" si="7"/>
        <v>160000</v>
      </c>
      <c r="G392" s="65">
        <v>2120045</v>
      </c>
      <c r="H392" s="5" t="s">
        <v>989</v>
      </c>
      <c r="I392" s="5" t="s">
        <v>986</v>
      </c>
    </row>
    <row r="393" spans="1:9" ht="9">
      <c r="A393" s="2">
        <v>403</v>
      </c>
      <c r="B393" s="82">
        <v>200</v>
      </c>
      <c r="C393" s="5" t="s">
        <v>949</v>
      </c>
      <c r="D393" s="6" t="s">
        <v>19</v>
      </c>
      <c r="E393" s="93">
        <v>170000</v>
      </c>
      <c r="F393" s="118">
        <f t="shared" si="7"/>
        <v>34000000</v>
      </c>
      <c r="G393" s="65">
        <v>2120045</v>
      </c>
      <c r="H393" s="5" t="s">
        <v>989</v>
      </c>
      <c r="I393" s="5" t="s">
        <v>986</v>
      </c>
    </row>
    <row r="394" spans="1:9" ht="9">
      <c r="A394" s="2">
        <v>404</v>
      </c>
      <c r="B394" s="82">
        <v>10</v>
      </c>
      <c r="C394" s="5" t="s">
        <v>949</v>
      </c>
      <c r="D394" s="6" t="s">
        <v>441</v>
      </c>
      <c r="E394" s="93">
        <v>35000</v>
      </c>
      <c r="F394" s="118">
        <f t="shared" si="7"/>
        <v>350000</v>
      </c>
      <c r="G394" s="65">
        <v>2120045</v>
      </c>
      <c r="H394" s="5" t="s">
        <v>989</v>
      </c>
      <c r="I394" s="5" t="s">
        <v>986</v>
      </c>
    </row>
    <row r="395" spans="1:9" ht="9">
      <c r="A395" s="2">
        <v>405</v>
      </c>
      <c r="B395" s="82">
        <v>310</v>
      </c>
      <c r="C395" s="5" t="s">
        <v>960</v>
      </c>
      <c r="D395" s="6" t="s">
        <v>21</v>
      </c>
      <c r="E395" s="93">
        <v>25000</v>
      </c>
      <c r="F395" s="118">
        <f t="shared" si="7"/>
        <v>7750000</v>
      </c>
      <c r="G395" s="65">
        <v>2120045</v>
      </c>
      <c r="H395" s="5" t="s">
        <v>989</v>
      </c>
      <c r="I395" s="5" t="s">
        <v>986</v>
      </c>
    </row>
    <row r="396" spans="1:9" ht="9">
      <c r="A396" s="2">
        <v>406</v>
      </c>
      <c r="B396" s="82">
        <v>30</v>
      </c>
      <c r="C396" s="5" t="s">
        <v>949</v>
      </c>
      <c r="D396" s="6" t="s">
        <v>23</v>
      </c>
      <c r="E396" s="93">
        <v>15000</v>
      </c>
      <c r="F396" s="118">
        <f t="shared" si="7"/>
        <v>450000</v>
      </c>
      <c r="G396" s="65">
        <v>2120045</v>
      </c>
      <c r="H396" s="5" t="s">
        <v>989</v>
      </c>
      <c r="I396" s="5" t="s">
        <v>986</v>
      </c>
    </row>
    <row r="397" spans="1:9" ht="9">
      <c r="A397" s="2">
        <v>407</v>
      </c>
      <c r="B397" s="82">
        <v>200</v>
      </c>
      <c r="C397" s="5" t="s">
        <v>972</v>
      </c>
      <c r="D397" s="6" t="s">
        <v>520</v>
      </c>
      <c r="E397" s="93">
        <v>150000</v>
      </c>
      <c r="F397" s="118">
        <f t="shared" si="7"/>
        <v>30000000</v>
      </c>
      <c r="G397" s="65">
        <v>2120045</v>
      </c>
      <c r="H397" s="5" t="s">
        <v>989</v>
      </c>
      <c r="I397" s="5" t="s">
        <v>986</v>
      </c>
    </row>
    <row r="398" spans="1:9" ht="9">
      <c r="A398" s="2">
        <v>408</v>
      </c>
      <c r="B398" s="82">
        <v>200</v>
      </c>
      <c r="C398" s="5" t="s">
        <v>972</v>
      </c>
      <c r="D398" s="6" t="s">
        <v>521</v>
      </c>
      <c r="E398" s="93">
        <v>150000</v>
      </c>
      <c r="F398" s="118">
        <f t="shared" si="7"/>
        <v>30000000</v>
      </c>
      <c r="G398" s="65">
        <v>2120045</v>
      </c>
      <c r="H398" s="5" t="s">
        <v>989</v>
      </c>
      <c r="I398" s="5" t="s">
        <v>986</v>
      </c>
    </row>
    <row r="399" spans="1:9" ht="9">
      <c r="A399" s="2">
        <v>409</v>
      </c>
      <c r="B399" s="82">
        <v>20</v>
      </c>
      <c r="C399" s="5" t="s">
        <v>972</v>
      </c>
      <c r="D399" s="6" t="s">
        <v>24</v>
      </c>
      <c r="E399" s="93">
        <v>65000</v>
      </c>
      <c r="F399" s="118">
        <f t="shared" si="7"/>
        <v>1300000</v>
      </c>
      <c r="G399" s="65">
        <v>2120045</v>
      </c>
      <c r="H399" s="5" t="s">
        <v>989</v>
      </c>
      <c r="I399" s="5" t="s">
        <v>986</v>
      </c>
    </row>
    <row r="400" spans="1:9" ht="9">
      <c r="A400" s="2">
        <v>411</v>
      </c>
      <c r="B400" s="83">
        <v>3</v>
      </c>
      <c r="C400" s="8" t="s">
        <v>949</v>
      </c>
      <c r="D400" s="9" t="s">
        <v>68</v>
      </c>
      <c r="E400" s="93">
        <v>4500000</v>
      </c>
      <c r="F400" s="118">
        <f t="shared" si="7"/>
        <v>13500000</v>
      </c>
      <c r="G400" s="65">
        <v>2120056</v>
      </c>
      <c r="H400" s="5" t="s">
        <v>989</v>
      </c>
      <c r="I400" s="5" t="s">
        <v>988</v>
      </c>
    </row>
    <row r="401" spans="1:9" ht="9">
      <c r="A401" s="2">
        <v>412</v>
      </c>
      <c r="B401" s="83">
        <v>80</v>
      </c>
      <c r="C401" s="8" t="s">
        <v>949</v>
      </c>
      <c r="D401" s="9" t="s">
        <v>283</v>
      </c>
      <c r="E401" s="93">
        <v>3000000</v>
      </c>
      <c r="F401" s="118">
        <f t="shared" si="7"/>
        <v>240000000</v>
      </c>
      <c r="G401" s="65">
        <v>2120056</v>
      </c>
      <c r="H401" s="5" t="s">
        <v>989</v>
      </c>
      <c r="I401" s="5" t="s">
        <v>988</v>
      </c>
    </row>
    <row r="402" spans="1:9" ht="9">
      <c r="A402" s="2">
        <v>413</v>
      </c>
      <c r="B402" s="83">
        <v>30</v>
      </c>
      <c r="C402" s="8" t="s">
        <v>949</v>
      </c>
      <c r="D402" s="9" t="s">
        <v>284</v>
      </c>
      <c r="E402" s="93">
        <v>400000</v>
      </c>
      <c r="F402" s="118">
        <f t="shared" si="7"/>
        <v>12000000</v>
      </c>
      <c r="G402" s="65">
        <v>2120056</v>
      </c>
      <c r="H402" s="5" t="s">
        <v>989</v>
      </c>
      <c r="I402" s="5" t="s">
        <v>988</v>
      </c>
    </row>
    <row r="403" spans="1:9" ht="9">
      <c r="A403" s="2">
        <v>414</v>
      </c>
      <c r="B403" s="83">
        <v>10</v>
      </c>
      <c r="C403" s="8" t="s">
        <v>949</v>
      </c>
      <c r="D403" s="9" t="s">
        <v>285</v>
      </c>
      <c r="E403" s="93">
        <v>4000000</v>
      </c>
      <c r="F403" s="118">
        <f t="shared" si="7"/>
        <v>40000000</v>
      </c>
      <c r="G403" s="65">
        <v>2120056</v>
      </c>
      <c r="H403" s="5" t="s">
        <v>989</v>
      </c>
      <c r="I403" s="5" t="s">
        <v>988</v>
      </c>
    </row>
    <row r="404" spans="1:9" ht="9">
      <c r="A404" s="2">
        <v>415</v>
      </c>
      <c r="B404" s="83">
        <v>1</v>
      </c>
      <c r="C404" s="8" t="s">
        <v>949</v>
      </c>
      <c r="D404" s="9" t="s">
        <v>286</v>
      </c>
      <c r="E404" s="93">
        <v>2600000</v>
      </c>
      <c r="F404" s="118">
        <f t="shared" si="7"/>
        <v>2600000</v>
      </c>
      <c r="G404" s="65">
        <v>2120056</v>
      </c>
      <c r="H404" s="5" t="s">
        <v>989</v>
      </c>
      <c r="I404" s="5" t="s">
        <v>988</v>
      </c>
    </row>
    <row r="405" spans="1:9" ht="9">
      <c r="A405" s="2">
        <v>416</v>
      </c>
      <c r="B405" s="83">
        <v>10</v>
      </c>
      <c r="C405" s="8" t="s">
        <v>949</v>
      </c>
      <c r="D405" s="9" t="s">
        <v>287</v>
      </c>
      <c r="E405" s="93">
        <v>40000</v>
      </c>
      <c r="F405" s="118">
        <f t="shared" si="7"/>
        <v>400000</v>
      </c>
      <c r="G405" s="65">
        <v>2120056</v>
      </c>
      <c r="H405" s="5" t="s">
        <v>989</v>
      </c>
      <c r="I405" s="5" t="s">
        <v>988</v>
      </c>
    </row>
    <row r="406" spans="1:9" ht="9">
      <c r="A406" s="2">
        <v>417</v>
      </c>
      <c r="B406" s="83">
        <v>10</v>
      </c>
      <c r="C406" s="8" t="s">
        <v>949</v>
      </c>
      <c r="D406" s="9" t="s">
        <v>216</v>
      </c>
      <c r="E406" s="93">
        <v>4699</v>
      </c>
      <c r="F406" s="118">
        <f t="shared" si="7"/>
        <v>46990</v>
      </c>
      <c r="G406" s="65">
        <v>2120056</v>
      </c>
      <c r="H406" s="5" t="s">
        <v>989</v>
      </c>
      <c r="I406" s="5" t="s">
        <v>988</v>
      </c>
    </row>
    <row r="407" spans="1:9" ht="9">
      <c r="A407" s="2">
        <v>418</v>
      </c>
      <c r="B407" s="83">
        <v>3</v>
      </c>
      <c r="C407" s="8" t="s">
        <v>949</v>
      </c>
      <c r="D407" s="9" t="s">
        <v>217</v>
      </c>
      <c r="E407" s="93">
        <v>313200</v>
      </c>
      <c r="F407" s="118">
        <f t="shared" si="7"/>
        <v>939600</v>
      </c>
      <c r="G407" s="65">
        <v>2120056</v>
      </c>
      <c r="H407" s="5" t="s">
        <v>989</v>
      </c>
      <c r="I407" s="5" t="s">
        <v>988</v>
      </c>
    </row>
    <row r="408" spans="1:9" ht="9">
      <c r="A408" s="2">
        <v>419</v>
      </c>
      <c r="B408" s="83">
        <v>305</v>
      </c>
      <c r="C408" s="8" t="s">
        <v>949</v>
      </c>
      <c r="D408" s="9" t="s">
        <v>218</v>
      </c>
      <c r="E408" s="93">
        <v>70000</v>
      </c>
      <c r="F408" s="118">
        <f t="shared" si="7"/>
        <v>21350000</v>
      </c>
      <c r="G408" s="65">
        <v>2120056</v>
      </c>
      <c r="H408" s="5" t="s">
        <v>989</v>
      </c>
      <c r="I408" s="5" t="s">
        <v>988</v>
      </c>
    </row>
    <row r="409" spans="1:9" ht="9">
      <c r="A409" s="2">
        <v>420</v>
      </c>
      <c r="B409" s="83">
        <v>10</v>
      </c>
      <c r="C409" s="8" t="s">
        <v>976</v>
      </c>
      <c r="D409" s="9" t="s">
        <v>1071</v>
      </c>
      <c r="E409" s="93">
        <v>5600000</v>
      </c>
      <c r="F409" s="118">
        <f t="shared" si="7"/>
        <v>56000000</v>
      </c>
      <c r="G409" s="65">
        <v>2120056</v>
      </c>
      <c r="H409" s="5" t="s">
        <v>989</v>
      </c>
      <c r="I409" s="5" t="s">
        <v>988</v>
      </c>
    </row>
    <row r="410" spans="1:9" ht="9">
      <c r="A410" s="2">
        <v>421</v>
      </c>
      <c r="B410" s="83">
        <v>5</v>
      </c>
      <c r="C410" s="8" t="s">
        <v>949</v>
      </c>
      <c r="D410" s="9" t="s">
        <v>309</v>
      </c>
      <c r="E410" s="93">
        <v>15000</v>
      </c>
      <c r="F410" s="118">
        <f t="shared" si="7"/>
        <v>75000</v>
      </c>
      <c r="G410" s="65">
        <v>2120056</v>
      </c>
      <c r="H410" s="5" t="s">
        <v>989</v>
      </c>
      <c r="I410" s="5" t="s">
        <v>988</v>
      </c>
    </row>
    <row r="411" spans="1:9" ht="9">
      <c r="A411" s="2">
        <v>422</v>
      </c>
      <c r="B411" s="83">
        <v>5</v>
      </c>
      <c r="C411" s="8" t="s">
        <v>949</v>
      </c>
      <c r="D411" s="9" t="s">
        <v>310</v>
      </c>
      <c r="E411" s="93">
        <v>150000</v>
      </c>
      <c r="F411" s="118">
        <f t="shared" si="7"/>
        <v>750000</v>
      </c>
      <c r="G411" s="65">
        <v>2120056</v>
      </c>
      <c r="H411" s="5" t="s">
        <v>989</v>
      </c>
      <c r="I411" s="5" t="s">
        <v>988</v>
      </c>
    </row>
    <row r="412" spans="1:9" ht="9">
      <c r="A412" s="2">
        <v>423</v>
      </c>
      <c r="B412" s="82">
        <v>1</v>
      </c>
      <c r="C412" s="5" t="s">
        <v>949</v>
      </c>
      <c r="D412" s="6" t="s">
        <v>311</v>
      </c>
      <c r="E412" s="93">
        <v>490000</v>
      </c>
      <c r="F412" s="118">
        <f t="shared" si="7"/>
        <v>490000</v>
      </c>
      <c r="G412" s="65">
        <v>2120056</v>
      </c>
      <c r="H412" s="5" t="s">
        <v>989</v>
      </c>
      <c r="I412" s="5" t="s">
        <v>988</v>
      </c>
    </row>
    <row r="413" spans="1:9" ht="9">
      <c r="A413" s="2">
        <v>424</v>
      </c>
      <c r="B413" s="83">
        <v>2</v>
      </c>
      <c r="C413" s="8" t="s">
        <v>949</v>
      </c>
      <c r="D413" s="9" t="s">
        <v>402</v>
      </c>
      <c r="E413" s="93">
        <v>41666</v>
      </c>
      <c r="F413" s="118">
        <f t="shared" si="7"/>
        <v>83332</v>
      </c>
      <c r="G413" s="65">
        <v>2120056</v>
      </c>
      <c r="H413" s="5" t="s">
        <v>989</v>
      </c>
      <c r="I413" s="5" t="s">
        <v>988</v>
      </c>
    </row>
    <row r="414" spans="1:9" ht="9">
      <c r="A414" s="2">
        <v>426</v>
      </c>
      <c r="B414" s="83">
        <v>3</v>
      </c>
      <c r="C414" s="8" t="s">
        <v>949</v>
      </c>
      <c r="D414" s="9" t="s">
        <v>297</v>
      </c>
      <c r="E414" s="93">
        <v>60000</v>
      </c>
      <c r="F414" s="118">
        <f t="shared" si="7"/>
        <v>180000</v>
      </c>
      <c r="G414" s="65">
        <v>2120057</v>
      </c>
      <c r="H414" s="5" t="s">
        <v>989</v>
      </c>
      <c r="I414" s="5" t="s">
        <v>986</v>
      </c>
    </row>
    <row r="415" spans="1:9" ht="9">
      <c r="A415" s="2">
        <v>427</v>
      </c>
      <c r="B415" s="83">
        <v>3</v>
      </c>
      <c r="C415" s="8" t="s">
        <v>949</v>
      </c>
      <c r="D415" s="9" t="s">
        <v>289</v>
      </c>
      <c r="E415" s="93">
        <v>125000</v>
      </c>
      <c r="F415" s="118">
        <f t="shared" si="7"/>
        <v>375000</v>
      </c>
      <c r="G415" s="65">
        <v>2120057</v>
      </c>
      <c r="H415" s="5" t="s">
        <v>989</v>
      </c>
      <c r="I415" s="5" t="s">
        <v>986</v>
      </c>
    </row>
    <row r="416" spans="1:9" ht="9">
      <c r="A416" s="2">
        <v>428</v>
      </c>
      <c r="B416" s="82">
        <v>5</v>
      </c>
      <c r="C416" s="5" t="s">
        <v>949</v>
      </c>
      <c r="D416" s="6" t="s">
        <v>298</v>
      </c>
      <c r="E416" s="93">
        <v>200000</v>
      </c>
      <c r="F416" s="118">
        <f t="shared" si="7"/>
        <v>1000000</v>
      </c>
      <c r="G416" s="65">
        <v>2120057</v>
      </c>
      <c r="H416" s="5" t="s">
        <v>989</v>
      </c>
      <c r="I416" s="5" t="s">
        <v>986</v>
      </c>
    </row>
    <row r="417" spans="1:9" ht="9">
      <c r="A417" s="2">
        <v>429</v>
      </c>
      <c r="B417" s="83">
        <v>20</v>
      </c>
      <c r="C417" s="8" t="s">
        <v>949</v>
      </c>
      <c r="D417" s="9" t="s">
        <v>291</v>
      </c>
      <c r="E417" s="93">
        <v>100000</v>
      </c>
      <c r="F417" s="118">
        <f t="shared" si="7"/>
        <v>2000000</v>
      </c>
      <c r="G417" s="65">
        <v>2120057</v>
      </c>
      <c r="H417" s="5" t="s">
        <v>989</v>
      </c>
      <c r="I417" s="5" t="s">
        <v>986</v>
      </c>
    </row>
    <row r="418" spans="1:9" ht="9">
      <c r="A418" s="2">
        <v>430</v>
      </c>
      <c r="B418" s="82">
        <v>1</v>
      </c>
      <c r="C418" s="5" t="s">
        <v>949</v>
      </c>
      <c r="D418" s="6" t="s">
        <v>292</v>
      </c>
      <c r="E418" s="93">
        <v>100000000</v>
      </c>
      <c r="F418" s="118">
        <f t="shared" si="7"/>
        <v>100000000</v>
      </c>
      <c r="G418" s="65">
        <v>2120057</v>
      </c>
      <c r="H418" s="5" t="s">
        <v>989</v>
      </c>
      <c r="I418" s="5" t="s">
        <v>986</v>
      </c>
    </row>
    <row r="419" spans="1:9" ht="18">
      <c r="A419" s="2">
        <v>431</v>
      </c>
      <c r="B419" s="82">
        <v>1</v>
      </c>
      <c r="C419" s="5" t="s">
        <v>949</v>
      </c>
      <c r="D419" s="6" t="s">
        <v>293</v>
      </c>
      <c r="E419" s="93">
        <v>25399360</v>
      </c>
      <c r="F419" s="118">
        <f t="shared" si="7"/>
        <v>25399360</v>
      </c>
      <c r="G419" s="65">
        <v>2120057</v>
      </c>
      <c r="H419" s="5" t="s">
        <v>989</v>
      </c>
      <c r="I419" s="5" t="s">
        <v>986</v>
      </c>
    </row>
    <row r="420" spans="1:9" ht="9">
      <c r="A420" s="2">
        <v>432</v>
      </c>
      <c r="B420" s="83">
        <v>10</v>
      </c>
      <c r="C420" s="8" t="s">
        <v>949</v>
      </c>
      <c r="D420" s="9" t="s">
        <v>294</v>
      </c>
      <c r="E420" s="93">
        <v>35000</v>
      </c>
      <c r="F420" s="118">
        <f t="shared" si="7"/>
        <v>350000</v>
      </c>
      <c r="G420" s="65">
        <v>2120057</v>
      </c>
      <c r="H420" s="5" t="s">
        <v>989</v>
      </c>
      <c r="I420" s="5" t="s">
        <v>986</v>
      </c>
    </row>
    <row r="421" spans="1:9" ht="9">
      <c r="A421" s="2">
        <v>433</v>
      </c>
      <c r="B421" s="83">
        <v>1</v>
      </c>
      <c r="C421" s="8" t="s">
        <v>949</v>
      </c>
      <c r="D421" s="9" t="s">
        <v>295</v>
      </c>
      <c r="E421" s="93">
        <v>2565000</v>
      </c>
      <c r="F421" s="118">
        <f t="shared" si="7"/>
        <v>2565000</v>
      </c>
      <c r="G421" s="65">
        <v>2120057</v>
      </c>
      <c r="H421" s="5" t="s">
        <v>989</v>
      </c>
      <c r="I421" s="5" t="s">
        <v>986</v>
      </c>
    </row>
    <row r="422" spans="1:9" ht="9">
      <c r="A422" s="2">
        <v>434</v>
      </c>
      <c r="B422" s="83">
        <v>50</v>
      </c>
      <c r="C422" s="8" t="s">
        <v>949</v>
      </c>
      <c r="D422" s="9" t="s">
        <v>296</v>
      </c>
      <c r="E422" s="93">
        <v>15000</v>
      </c>
      <c r="F422" s="118">
        <f t="shared" si="7"/>
        <v>750000</v>
      </c>
      <c r="G422" s="65">
        <v>2120057</v>
      </c>
      <c r="H422" s="5" t="s">
        <v>989</v>
      </c>
      <c r="I422" s="5" t="s">
        <v>986</v>
      </c>
    </row>
    <row r="423" spans="1:9" ht="9">
      <c r="A423" s="2">
        <v>435</v>
      </c>
      <c r="B423" s="82">
        <v>2</v>
      </c>
      <c r="C423" s="5" t="s">
        <v>949</v>
      </c>
      <c r="D423" s="6" t="s">
        <v>299</v>
      </c>
      <c r="E423" s="93">
        <v>14000000</v>
      </c>
      <c r="F423" s="118">
        <f t="shared" si="7"/>
        <v>28000000</v>
      </c>
      <c r="G423" s="65">
        <v>2120057</v>
      </c>
      <c r="H423" s="5" t="s">
        <v>989</v>
      </c>
      <c r="I423" s="5" t="s">
        <v>986</v>
      </c>
    </row>
    <row r="424" spans="1:9" ht="9">
      <c r="A424" s="2">
        <v>436</v>
      </c>
      <c r="B424" s="82">
        <v>20</v>
      </c>
      <c r="C424" s="5" t="s">
        <v>949</v>
      </c>
      <c r="D424" s="6" t="s">
        <v>517</v>
      </c>
      <c r="E424" s="93">
        <v>205000</v>
      </c>
      <c r="F424" s="118">
        <f t="shared" si="7"/>
        <v>4100000</v>
      </c>
      <c r="G424" s="65">
        <v>2120057</v>
      </c>
      <c r="H424" s="5" t="s">
        <v>989</v>
      </c>
      <c r="I424" s="5" t="s">
        <v>986</v>
      </c>
    </row>
    <row r="425" spans="1:9" ht="9">
      <c r="A425" s="2">
        <v>437</v>
      </c>
      <c r="B425" s="83">
        <v>10</v>
      </c>
      <c r="C425" s="8" t="s">
        <v>949</v>
      </c>
      <c r="D425" s="9" t="s">
        <v>300</v>
      </c>
      <c r="E425" s="93">
        <v>133000</v>
      </c>
      <c r="F425" s="118">
        <f t="shared" si="7"/>
        <v>1330000</v>
      </c>
      <c r="G425" s="65">
        <v>2120057</v>
      </c>
      <c r="H425" s="5" t="s">
        <v>989</v>
      </c>
      <c r="I425" s="5" t="s">
        <v>986</v>
      </c>
    </row>
    <row r="426" spans="1:9" ht="9">
      <c r="A426" s="2">
        <v>438</v>
      </c>
      <c r="B426" s="82">
        <v>1</v>
      </c>
      <c r="C426" s="5" t="s">
        <v>949</v>
      </c>
      <c r="D426" s="6" t="s">
        <v>16</v>
      </c>
      <c r="E426" s="93">
        <v>100000</v>
      </c>
      <c r="F426" s="118">
        <f t="shared" si="7"/>
        <v>100000</v>
      </c>
      <c r="G426" s="65">
        <v>2120057</v>
      </c>
      <c r="H426" s="5" t="s">
        <v>989</v>
      </c>
      <c r="I426" s="5" t="s">
        <v>986</v>
      </c>
    </row>
    <row r="427" spans="1:9" ht="9">
      <c r="A427" s="2">
        <v>439</v>
      </c>
      <c r="B427" s="82">
        <v>10</v>
      </c>
      <c r="C427" s="5" t="s">
        <v>949</v>
      </c>
      <c r="D427" s="6" t="s">
        <v>301</v>
      </c>
      <c r="E427" s="93">
        <v>120000</v>
      </c>
      <c r="F427" s="118">
        <f t="shared" si="7"/>
        <v>1200000</v>
      </c>
      <c r="G427" s="65">
        <v>2120057</v>
      </c>
      <c r="H427" s="5" t="s">
        <v>989</v>
      </c>
      <c r="I427" s="5" t="s">
        <v>986</v>
      </c>
    </row>
    <row r="428" spans="1:9" ht="9">
      <c r="A428" s="2">
        <v>440</v>
      </c>
      <c r="B428" s="83">
        <v>30</v>
      </c>
      <c r="C428" s="8" t="s">
        <v>949</v>
      </c>
      <c r="D428" s="9" t="s">
        <v>302</v>
      </c>
      <c r="E428" s="93">
        <v>10000</v>
      </c>
      <c r="F428" s="118">
        <f t="shared" si="7"/>
        <v>300000</v>
      </c>
      <c r="G428" s="65">
        <v>2120057</v>
      </c>
      <c r="H428" s="5" t="s">
        <v>989</v>
      </c>
      <c r="I428" s="5" t="s">
        <v>986</v>
      </c>
    </row>
    <row r="429" spans="1:9" ht="9">
      <c r="A429" s="2">
        <v>441</v>
      </c>
      <c r="B429" s="83">
        <v>10</v>
      </c>
      <c r="C429" s="8" t="s">
        <v>949</v>
      </c>
      <c r="D429" s="9" t="s">
        <v>290</v>
      </c>
      <c r="E429" s="93">
        <v>150000</v>
      </c>
      <c r="F429" s="118">
        <f t="shared" si="7"/>
        <v>1500000</v>
      </c>
      <c r="G429" s="65">
        <v>2120057</v>
      </c>
      <c r="H429" s="5" t="s">
        <v>989</v>
      </c>
      <c r="I429" s="5" t="s">
        <v>986</v>
      </c>
    </row>
    <row r="430" spans="1:9" ht="9">
      <c r="A430" s="2">
        <v>442</v>
      </c>
      <c r="B430" s="82">
        <v>3</v>
      </c>
      <c r="C430" s="5" t="s">
        <v>949</v>
      </c>
      <c r="D430" s="6" t="s">
        <v>494</v>
      </c>
      <c r="E430" s="93">
        <v>15000000</v>
      </c>
      <c r="F430" s="118">
        <f t="shared" si="7"/>
        <v>45000000</v>
      </c>
      <c r="G430" s="65">
        <v>2120057</v>
      </c>
      <c r="H430" s="5" t="s">
        <v>989</v>
      </c>
      <c r="I430" s="5" t="s">
        <v>986</v>
      </c>
    </row>
    <row r="431" spans="1:9" ht="9">
      <c r="A431" s="2">
        <v>443</v>
      </c>
      <c r="B431" s="82">
        <v>10</v>
      </c>
      <c r="C431" s="5" t="s">
        <v>949</v>
      </c>
      <c r="D431" s="6" t="s">
        <v>9</v>
      </c>
      <c r="E431" s="93">
        <v>1568000</v>
      </c>
      <c r="F431" s="118">
        <f t="shared" si="7"/>
        <v>15680000</v>
      </c>
      <c r="G431" s="65">
        <v>2120057</v>
      </c>
      <c r="H431" s="5" t="s">
        <v>989</v>
      </c>
      <c r="I431" s="5" t="s">
        <v>986</v>
      </c>
    </row>
    <row r="432" spans="1:9" ht="9">
      <c r="A432" s="2">
        <v>444</v>
      </c>
      <c r="B432" s="82">
        <v>4</v>
      </c>
      <c r="C432" s="5" t="s">
        <v>949</v>
      </c>
      <c r="D432" s="6" t="s">
        <v>10</v>
      </c>
      <c r="E432" s="93">
        <v>1163000</v>
      </c>
      <c r="F432" s="118">
        <f t="shared" si="7"/>
        <v>4652000</v>
      </c>
      <c r="G432" s="65">
        <v>2120057</v>
      </c>
      <c r="H432" s="5" t="s">
        <v>989</v>
      </c>
      <c r="I432" s="5" t="s">
        <v>986</v>
      </c>
    </row>
    <row r="433" spans="1:9" ht="9">
      <c r="A433" s="2">
        <v>445</v>
      </c>
      <c r="B433" s="83">
        <v>12</v>
      </c>
      <c r="C433" s="8" t="s">
        <v>949</v>
      </c>
      <c r="D433" s="9" t="s">
        <v>31</v>
      </c>
      <c r="E433" s="93">
        <v>250000</v>
      </c>
      <c r="F433" s="118">
        <f t="shared" si="7"/>
        <v>3000000</v>
      </c>
      <c r="G433" s="65">
        <v>2120057</v>
      </c>
      <c r="H433" s="5" t="s">
        <v>989</v>
      </c>
      <c r="I433" s="5" t="s">
        <v>986</v>
      </c>
    </row>
    <row r="434" spans="1:9" ht="45.75" customHeight="1">
      <c r="A434" s="2">
        <v>446</v>
      </c>
      <c r="B434" s="82">
        <v>2</v>
      </c>
      <c r="C434" s="5" t="s">
        <v>949</v>
      </c>
      <c r="D434" s="6" t="s">
        <v>32</v>
      </c>
      <c r="E434" s="93">
        <v>2524500</v>
      </c>
      <c r="F434" s="118">
        <f t="shared" si="7"/>
        <v>5049000</v>
      </c>
      <c r="G434" s="65">
        <v>2120057</v>
      </c>
      <c r="H434" s="5" t="s">
        <v>989</v>
      </c>
      <c r="I434" s="5" t="s">
        <v>986</v>
      </c>
    </row>
    <row r="435" spans="1:9" ht="9">
      <c r="A435" s="2">
        <v>448</v>
      </c>
      <c r="B435" s="82">
        <v>1</v>
      </c>
      <c r="C435" s="5" t="s">
        <v>947</v>
      </c>
      <c r="D435" s="6" t="s">
        <v>992</v>
      </c>
      <c r="E435" s="93">
        <v>150000000</v>
      </c>
      <c r="F435" s="118">
        <f t="shared" si="7"/>
        <v>150000000</v>
      </c>
      <c r="G435" s="65">
        <v>2120064</v>
      </c>
      <c r="H435" s="5" t="s">
        <v>989</v>
      </c>
      <c r="I435" s="5" t="s">
        <v>985</v>
      </c>
    </row>
    <row r="436" spans="1:9" ht="18">
      <c r="A436" s="2">
        <v>449</v>
      </c>
      <c r="B436" s="82">
        <v>30</v>
      </c>
      <c r="C436" s="5" t="s">
        <v>977</v>
      </c>
      <c r="D436" s="6" t="s">
        <v>487</v>
      </c>
      <c r="E436" s="93">
        <v>2000000</v>
      </c>
      <c r="F436" s="118">
        <f t="shared" si="7"/>
        <v>60000000</v>
      </c>
      <c r="G436" s="65">
        <v>2120064</v>
      </c>
      <c r="H436" s="5" t="s">
        <v>989</v>
      </c>
      <c r="I436" s="5" t="s">
        <v>985</v>
      </c>
    </row>
    <row r="437" spans="1:9" ht="9">
      <c r="A437" s="2">
        <v>450</v>
      </c>
      <c r="B437" s="82">
        <v>4</v>
      </c>
      <c r="C437" s="5" t="s">
        <v>947</v>
      </c>
      <c r="D437" s="6" t="s">
        <v>52</v>
      </c>
      <c r="E437" s="93">
        <v>15000000</v>
      </c>
      <c r="F437" s="118">
        <f t="shared" si="7"/>
        <v>60000000</v>
      </c>
      <c r="G437" s="65">
        <v>2120064</v>
      </c>
      <c r="H437" s="5" t="s">
        <v>989</v>
      </c>
      <c r="I437" s="5" t="s">
        <v>985</v>
      </c>
    </row>
    <row r="438" spans="1:9" ht="9">
      <c r="A438" s="2">
        <v>451</v>
      </c>
      <c r="B438" s="82">
        <v>10</v>
      </c>
      <c r="C438" s="5" t="s">
        <v>947</v>
      </c>
      <c r="D438" s="6" t="s">
        <v>54</v>
      </c>
      <c r="E438" s="93">
        <v>3000000</v>
      </c>
      <c r="F438" s="118">
        <f t="shared" si="7"/>
        <v>30000000</v>
      </c>
      <c r="G438" s="65">
        <v>2120064</v>
      </c>
      <c r="H438" s="5" t="s">
        <v>989</v>
      </c>
      <c r="I438" s="5" t="s">
        <v>985</v>
      </c>
    </row>
    <row r="439" spans="1:9" ht="18">
      <c r="A439" s="2">
        <v>452</v>
      </c>
      <c r="B439" s="82">
        <v>15</v>
      </c>
      <c r="C439" s="5" t="s">
        <v>947</v>
      </c>
      <c r="D439" s="6" t="s">
        <v>55</v>
      </c>
      <c r="E439" s="93">
        <v>2000000</v>
      </c>
      <c r="F439" s="118">
        <f t="shared" si="7"/>
        <v>30000000</v>
      </c>
      <c r="G439" s="65">
        <v>2120064</v>
      </c>
      <c r="H439" s="5" t="s">
        <v>989</v>
      </c>
      <c r="I439" s="5" t="s">
        <v>985</v>
      </c>
    </row>
    <row r="440" spans="1:9" ht="9">
      <c r="A440" s="2">
        <v>453</v>
      </c>
      <c r="B440" s="82">
        <v>40</v>
      </c>
      <c r="C440" s="5" t="s">
        <v>947</v>
      </c>
      <c r="D440" s="6" t="s">
        <v>56</v>
      </c>
      <c r="E440" s="93">
        <v>380000</v>
      </c>
      <c r="F440" s="118">
        <f t="shared" si="7"/>
        <v>15200000</v>
      </c>
      <c r="G440" s="65">
        <v>2120064</v>
      </c>
      <c r="H440" s="5" t="s">
        <v>989</v>
      </c>
      <c r="I440" s="5" t="s">
        <v>985</v>
      </c>
    </row>
    <row r="441" spans="1:9" ht="26.25" customHeight="1">
      <c r="A441" s="2">
        <v>454</v>
      </c>
      <c r="B441" s="82">
        <v>20</v>
      </c>
      <c r="C441" s="5" t="s">
        <v>947</v>
      </c>
      <c r="D441" s="6" t="s">
        <v>491</v>
      </c>
      <c r="E441" s="93">
        <v>4000000</v>
      </c>
      <c r="F441" s="118">
        <f aca="true" t="shared" si="8" ref="F441:F495">(B441*E441)</f>
        <v>80000000</v>
      </c>
      <c r="G441" s="65">
        <v>2120064</v>
      </c>
      <c r="H441" s="5" t="s">
        <v>989</v>
      </c>
      <c r="I441" s="5" t="s">
        <v>985</v>
      </c>
    </row>
    <row r="442" spans="1:9" ht="9">
      <c r="A442" s="2">
        <v>456</v>
      </c>
      <c r="B442" s="83">
        <v>20</v>
      </c>
      <c r="C442" s="8" t="s">
        <v>949</v>
      </c>
      <c r="D442" s="9" t="s">
        <v>77</v>
      </c>
      <c r="E442" s="93">
        <v>300000</v>
      </c>
      <c r="F442" s="118">
        <f t="shared" si="8"/>
        <v>6000000</v>
      </c>
      <c r="G442" s="65">
        <v>2120071</v>
      </c>
      <c r="H442" s="5" t="s">
        <v>989</v>
      </c>
      <c r="I442" s="5" t="s">
        <v>986</v>
      </c>
    </row>
    <row r="443" spans="1:9" ht="18">
      <c r="A443" s="2">
        <v>457</v>
      </c>
      <c r="B443" s="82">
        <v>1</v>
      </c>
      <c r="C443" s="5" t="s">
        <v>949</v>
      </c>
      <c r="D443" s="6" t="s">
        <v>148</v>
      </c>
      <c r="E443" s="93">
        <v>50000</v>
      </c>
      <c r="F443" s="118">
        <f t="shared" si="8"/>
        <v>50000</v>
      </c>
      <c r="G443" s="65">
        <v>2120071</v>
      </c>
      <c r="H443" s="5" t="s">
        <v>989</v>
      </c>
      <c r="I443" s="5" t="s">
        <v>986</v>
      </c>
    </row>
    <row r="444" spans="1:9" ht="9">
      <c r="A444" s="2">
        <v>458</v>
      </c>
      <c r="B444" s="82">
        <v>5</v>
      </c>
      <c r="C444" s="5" t="s">
        <v>949</v>
      </c>
      <c r="D444" s="6" t="s">
        <v>79</v>
      </c>
      <c r="E444" s="93">
        <v>16200</v>
      </c>
      <c r="F444" s="118">
        <f t="shared" si="8"/>
        <v>81000</v>
      </c>
      <c r="G444" s="65">
        <v>2120071</v>
      </c>
      <c r="H444" s="5" t="s">
        <v>989</v>
      </c>
      <c r="I444" s="5" t="s">
        <v>986</v>
      </c>
    </row>
    <row r="445" spans="1:9" ht="9">
      <c r="A445" s="2">
        <v>459</v>
      </c>
      <c r="B445" s="82">
        <v>2</v>
      </c>
      <c r="C445" s="5" t="s">
        <v>949</v>
      </c>
      <c r="D445" s="6" t="s">
        <v>80</v>
      </c>
      <c r="E445" s="93">
        <v>45000</v>
      </c>
      <c r="F445" s="118">
        <f t="shared" si="8"/>
        <v>90000</v>
      </c>
      <c r="G445" s="65">
        <v>2120071</v>
      </c>
      <c r="H445" s="5" t="s">
        <v>989</v>
      </c>
      <c r="I445" s="5" t="s">
        <v>986</v>
      </c>
    </row>
    <row r="446" spans="1:9" ht="9">
      <c r="A446" s="2">
        <v>460</v>
      </c>
      <c r="B446" s="82">
        <v>20</v>
      </c>
      <c r="C446" s="5" t="s">
        <v>949</v>
      </c>
      <c r="D446" s="6" t="s">
        <v>81</v>
      </c>
      <c r="E446" s="93">
        <v>110000</v>
      </c>
      <c r="F446" s="118">
        <f t="shared" si="8"/>
        <v>2200000</v>
      </c>
      <c r="G446" s="65">
        <v>2120071</v>
      </c>
      <c r="H446" s="5" t="s">
        <v>989</v>
      </c>
      <c r="I446" s="5" t="s">
        <v>986</v>
      </c>
    </row>
    <row r="447" spans="1:9" ht="9">
      <c r="A447" s="2">
        <v>461</v>
      </c>
      <c r="B447" s="83">
        <v>10</v>
      </c>
      <c r="C447" s="8" t="s">
        <v>949</v>
      </c>
      <c r="D447" s="9" t="s">
        <v>262</v>
      </c>
      <c r="E447" s="93">
        <v>2316</v>
      </c>
      <c r="F447" s="118">
        <f t="shared" si="8"/>
        <v>23160</v>
      </c>
      <c r="G447" s="65">
        <v>2120071</v>
      </c>
      <c r="H447" s="5" t="s">
        <v>989</v>
      </c>
      <c r="I447" s="5" t="s">
        <v>986</v>
      </c>
    </row>
    <row r="448" spans="1:9" ht="9">
      <c r="A448" s="2">
        <v>462</v>
      </c>
      <c r="B448" s="83">
        <v>50</v>
      </c>
      <c r="C448" s="8" t="s">
        <v>949</v>
      </c>
      <c r="D448" s="9" t="s">
        <v>250</v>
      </c>
      <c r="E448" s="93">
        <v>2500</v>
      </c>
      <c r="F448" s="118">
        <f t="shared" si="8"/>
        <v>125000</v>
      </c>
      <c r="G448" s="65">
        <v>2120071</v>
      </c>
      <c r="H448" s="5" t="s">
        <v>989</v>
      </c>
      <c r="I448" s="5" t="s">
        <v>986</v>
      </c>
    </row>
    <row r="449" spans="1:9" ht="9">
      <c r="A449" s="2">
        <v>463</v>
      </c>
      <c r="B449" s="83">
        <v>60</v>
      </c>
      <c r="C449" s="8" t="s">
        <v>949</v>
      </c>
      <c r="D449" s="9" t="s">
        <v>251</v>
      </c>
      <c r="E449" s="93">
        <v>8000</v>
      </c>
      <c r="F449" s="118">
        <f t="shared" si="8"/>
        <v>480000</v>
      </c>
      <c r="G449" s="65">
        <v>2120071</v>
      </c>
      <c r="H449" s="5" t="s">
        <v>989</v>
      </c>
      <c r="I449" s="5" t="s">
        <v>986</v>
      </c>
    </row>
    <row r="450" spans="1:9" ht="9">
      <c r="A450" s="2">
        <v>464</v>
      </c>
      <c r="B450" s="83">
        <v>20</v>
      </c>
      <c r="C450" s="8" t="s">
        <v>963</v>
      </c>
      <c r="D450" s="9" t="s">
        <v>253</v>
      </c>
      <c r="E450" s="93">
        <v>25000</v>
      </c>
      <c r="F450" s="118">
        <f t="shared" si="8"/>
        <v>500000</v>
      </c>
      <c r="G450" s="65">
        <v>2120071</v>
      </c>
      <c r="H450" s="5" t="s">
        <v>989</v>
      </c>
      <c r="I450" s="5" t="s">
        <v>986</v>
      </c>
    </row>
    <row r="451" spans="1:9" ht="9">
      <c r="A451" s="2">
        <v>465</v>
      </c>
      <c r="B451" s="83">
        <v>50</v>
      </c>
      <c r="C451" s="8" t="s">
        <v>978</v>
      </c>
      <c r="D451" s="9" t="s">
        <v>263</v>
      </c>
      <c r="E451" s="93">
        <v>6800</v>
      </c>
      <c r="F451" s="118">
        <f t="shared" si="8"/>
        <v>340000</v>
      </c>
      <c r="G451" s="65">
        <v>2120071</v>
      </c>
      <c r="H451" s="5" t="s">
        <v>989</v>
      </c>
      <c r="I451" s="5" t="s">
        <v>986</v>
      </c>
    </row>
    <row r="452" spans="1:9" ht="9">
      <c r="A452" s="2">
        <v>466</v>
      </c>
      <c r="B452" s="83">
        <v>8</v>
      </c>
      <c r="C452" s="8" t="s">
        <v>973</v>
      </c>
      <c r="D452" s="9" t="s">
        <v>267</v>
      </c>
      <c r="E452" s="93">
        <v>30312</v>
      </c>
      <c r="F452" s="118">
        <f t="shared" si="8"/>
        <v>242496</v>
      </c>
      <c r="G452" s="65">
        <v>2120071</v>
      </c>
      <c r="H452" s="5" t="s">
        <v>989</v>
      </c>
      <c r="I452" s="5" t="s">
        <v>986</v>
      </c>
    </row>
    <row r="453" spans="1:9" ht="9">
      <c r="A453" s="2">
        <v>467</v>
      </c>
      <c r="B453" s="82">
        <v>20</v>
      </c>
      <c r="C453" s="5" t="s">
        <v>973</v>
      </c>
      <c r="D453" s="6" t="s">
        <v>252</v>
      </c>
      <c r="E453" s="93">
        <v>2500</v>
      </c>
      <c r="F453" s="118">
        <f t="shared" si="8"/>
        <v>50000</v>
      </c>
      <c r="G453" s="65">
        <v>2120071</v>
      </c>
      <c r="H453" s="5" t="s">
        <v>989</v>
      </c>
      <c r="I453" s="5" t="s">
        <v>986</v>
      </c>
    </row>
    <row r="454" spans="1:9" ht="9">
      <c r="A454" s="2">
        <v>468</v>
      </c>
      <c r="B454" s="82">
        <v>50</v>
      </c>
      <c r="C454" s="5" t="s">
        <v>978</v>
      </c>
      <c r="D454" s="6" t="s">
        <v>261</v>
      </c>
      <c r="E454" s="93">
        <v>9000</v>
      </c>
      <c r="F454" s="118">
        <f t="shared" si="8"/>
        <v>450000</v>
      </c>
      <c r="G454" s="65">
        <v>2120071</v>
      </c>
      <c r="H454" s="5" t="s">
        <v>989</v>
      </c>
      <c r="I454" s="5" t="s">
        <v>986</v>
      </c>
    </row>
    <row r="455" spans="1:9" ht="9">
      <c r="A455" s="2">
        <v>469</v>
      </c>
      <c r="B455" s="83">
        <v>50</v>
      </c>
      <c r="C455" s="8" t="s">
        <v>949</v>
      </c>
      <c r="D455" s="9" t="s">
        <v>257</v>
      </c>
      <c r="E455" s="93">
        <v>5100</v>
      </c>
      <c r="F455" s="118">
        <f t="shared" si="8"/>
        <v>255000</v>
      </c>
      <c r="G455" s="65">
        <v>2120071</v>
      </c>
      <c r="H455" s="5" t="s">
        <v>989</v>
      </c>
      <c r="I455" s="5" t="s">
        <v>986</v>
      </c>
    </row>
    <row r="456" spans="1:9" ht="9">
      <c r="A456" s="2">
        <v>470</v>
      </c>
      <c r="B456" s="82">
        <v>250</v>
      </c>
      <c r="C456" s="5" t="s">
        <v>959</v>
      </c>
      <c r="D456" s="6" t="s">
        <v>254</v>
      </c>
      <c r="E456" s="93">
        <v>1700</v>
      </c>
      <c r="F456" s="118">
        <f t="shared" si="8"/>
        <v>425000</v>
      </c>
      <c r="G456" s="65">
        <v>2120071</v>
      </c>
      <c r="H456" s="5" t="s">
        <v>989</v>
      </c>
      <c r="I456" s="5" t="s">
        <v>986</v>
      </c>
    </row>
    <row r="457" spans="1:9" ht="9">
      <c r="A457" s="2">
        <v>471</v>
      </c>
      <c r="B457" s="83">
        <v>10</v>
      </c>
      <c r="C457" s="8"/>
      <c r="D457" s="9" t="s">
        <v>264</v>
      </c>
      <c r="E457" s="93">
        <v>12000</v>
      </c>
      <c r="F457" s="118">
        <f t="shared" si="8"/>
        <v>120000</v>
      </c>
      <c r="G457" s="65">
        <v>2120071</v>
      </c>
      <c r="H457" s="5" t="s">
        <v>989</v>
      </c>
      <c r="I457" s="5" t="s">
        <v>986</v>
      </c>
    </row>
    <row r="458" spans="1:9" ht="9">
      <c r="A458" s="2">
        <v>472</v>
      </c>
      <c r="B458" s="82">
        <v>100</v>
      </c>
      <c r="C458" s="5" t="s">
        <v>963</v>
      </c>
      <c r="D458" s="6" t="s">
        <v>266</v>
      </c>
      <c r="E458" s="93">
        <v>4500</v>
      </c>
      <c r="F458" s="118">
        <f t="shared" si="8"/>
        <v>450000</v>
      </c>
      <c r="G458" s="65">
        <v>2120071</v>
      </c>
      <c r="H458" s="5" t="s">
        <v>989</v>
      </c>
      <c r="I458" s="5" t="s">
        <v>986</v>
      </c>
    </row>
    <row r="459" spans="1:9" ht="9">
      <c r="A459" s="2">
        <v>473</v>
      </c>
      <c r="B459" s="82">
        <v>100</v>
      </c>
      <c r="C459" s="5" t="s">
        <v>963</v>
      </c>
      <c r="D459" s="6" t="s">
        <v>265</v>
      </c>
      <c r="E459" s="93">
        <v>10000</v>
      </c>
      <c r="F459" s="118">
        <f t="shared" si="8"/>
        <v>1000000</v>
      </c>
      <c r="G459" s="65">
        <v>2120071</v>
      </c>
      <c r="H459" s="5" t="s">
        <v>989</v>
      </c>
      <c r="I459" s="5" t="s">
        <v>986</v>
      </c>
    </row>
    <row r="460" spans="1:9" ht="9">
      <c r="A460" s="2">
        <v>474</v>
      </c>
      <c r="B460" s="83">
        <v>34</v>
      </c>
      <c r="C460" s="8" t="s">
        <v>973</v>
      </c>
      <c r="D460" s="9" t="s">
        <v>255</v>
      </c>
      <c r="E460" s="93">
        <v>20000</v>
      </c>
      <c r="F460" s="118">
        <f t="shared" si="8"/>
        <v>680000</v>
      </c>
      <c r="G460" s="65">
        <v>2120071</v>
      </c>
      <c r="H460" s="5" t="s">
        <v>989</v>
      </c>
      <c r="I460" s="5" t="s">
        <v>986</v>
      </c>
    </row>
    <row r="461" spans="1:9" ht="9">
      <c r="A461" s="2">
        <v>475</v>
      </c>
      <c r="B461" s="83">
        <v>1</v>
      </c>
      <c r="C461" s="8" t="s">
        <v>979</v>
      </c>
      <c r="D461" s="9" t="s">
        <v>268</v>
      </c>
      <c r="E461" s="93">
        <v>80000</v>
      </c>
      <c r="F461" s="118">
        <f t="shared" si="8"/>
        <v>80000</v>
      </c>
      <c r="G461" s="65">
        <v>2120071</v>
      </c>
      <c r="H461" s="5" t="s">
        <v>989</v>
      </c>
      <c r="I461" s="5" t="s">
        <v>986</v>
      </c>
    </row>
    <row r="462" spans="1:9" ht="9">
      <c r="A462" s="2">
        <v>476</v>
      </c>
      <c r="B462" s="83">
        <v>7</v>
      </c>
      <c r="C462" s="8" t="s">
        <v>979</v>
      </c>
      <c r="D462" s="9" t="s">
        <v>269</v>
      </c>
      <c r="E462" s="93">
        <v>80001</v>
      </c>
      <c r="F462" s="118">
        <f t="shared" si="8"/>
        <v>560007</v>
      </c>
      <c r="G462" s="65">
        <v>2120071</v>
      </c>
      <c r="H462" s="5" t="s">
        <v>989</v>
      </c>
      <c r="I462" s="5" t="s">
        <v>986</v>
      </c>
    </row>
    <row r="463" spans="1:9" ht="9">
      <c r="A463" s="2">
        <v>477</v>
      </c>
      <c r="B463" s="82">
        <v>3</v>
      </c>
      <c r="C463" s="5" t="s">
        <v>957</v>
      </c>
      <c r="D463" s="6" t="s">
        <v>271</v>
      </c>
      <c r="E463" s="93">
        <v>8600</v>
      </c>
      <c r="F463" s="118">
        <f t="shared" si="8"/>
        <v>25800</v>
      </c>
      <c r="G463" s="65">
        <v>2120071</v>
      </c>
      <c r="H463" s="5" t="s">
        <v>989</v>
      </c>
      <c r="I463" s="5" t="s">
        <v>986</v>
      </c>
    </row>
    <row r="464" spans="1:9" ht="9">
      <c r="A464" s="2">
        <v>478</v>
      </c>
      <c r="B464" s="82">
        <v>3</v>
      </c>
      <c r="C464" s="5" t="s">
        <v>957</v>
      </c>
      <c r="D464" s="6" t="s">
        <v>270</v>
      </c>
      <c r="E464" s="93">
        <v>30000</v>
      </c>
      <c r="F464" s="118">
        <f t="shared" si="8"/>
        <v>90000</v>
      </c>
      <c r="G464" s="65">
        <v>2120071</v>
      </c>
      <c r="H464" s="5" t="s">
        <v>989</v>
      </c>
      <c r="I464" s="5" t="s">
        <v>986</v>
      </c>
    </row>
    <row r="465" spans="1:9" ht="9">
      <c r="A465" s="2">
        <v>479</v>
      </c>
      <c r="B465" s="82">
        <v>5</v>
      </c>
      <c r="C465" s="5" t="s">
        <v>971</v>
      </c>
      <c r="D465" s="6" t="s">
        <v>256</v>
      </c>
      <c r="E465" s="93">
        <v>40000</v>
      </c>
      <c r="F465" s="118">
        <f t="shared" si="8"/>
        <v>200000</v>
      </c>
      <c r="G465" s="65">
        <v>2120071</v>
      </c>
      <c r="H465" s="5" t="s">
        <v>989</v>
      </c>
      <c r="I465" s="5" t="s">
        <v>986</v>
      </c>
    </row>
    <row r="466" spans="1:9" ht="9">
      <c r="A466" s="2">
        <v>480</v>
      </c>
      <c r="B466" s="82">
        <v>4</v>
      </c>
      <c r="C466" s="5" t="s">
        <v>955</v>
      </c>
      <c r="D466" s="6" t="s">
        <v>276</v>
      </c>
      <c r="E466" s="93">
        <v>17000</v>
      </c>
      <c r="F466" s="118">
        <f t="shared" si="8"/>
        <v>68000</v>
      </c>
      <c r="G466" s="65">
        <v>2120071</v>
      </c>
      <c r="H466" s="5" t="s">
        <v>989</v>
      </c>
      <c r="I466" s="5" t="s">
        <v>986</v>
      </c>
    </row>
    <row r="467" spans="1:9" ht="9">
      <c r="A467" s="2">
        <v>481</v>
      </c>
      <c r="B467" s="83">
        <v>50</v>
      </c>
      <c r="C467" s="8" t="s">
        <v>980</v>
      </c>
      <c r="D467" s="9" t="s">
        <v>273</v>
      </c>
      <c r="E467" s="93">
        <v>10000</v>
      </c>
      <c r="F467" s="118">
        <f t="shared" si="8"/>
        <v>500000</v>
      </c>
      <c r="G467" s="65">
        <v>2120071</v>
      </c>
      <c r="H467" s="5" t="s">
        <v>989</v>
      </c>
      <c r="I467" s="5" t="s">
        <v>986</v>
      </c>
    </row>
    <row r="468" spans="1:9" ht="9">
      <c r="A468" s="2">
        <v>482</v>
      </c>
      <c r="B468" s="82">
        <v>33</v>
      </c>
      <c r="C468" s="5" t="s">
        <v>957</v>
      </c>
      <c r="D468" s="6" t="s">
        <v>274</v>
      </c>
      <c r="E468" s="93">
        <v>20000</v>
      </c>
      <c r="F468" s="118">
        <f t="shared" si="8"/>
        <v>660000</v>
      </c>
      <c r="G468" s="65">
        <v>2120071</v>
      </c>
      <c r="H468" s="5" t="s">
        <v>989</v>
      </c>
      <c r="I468" s="5" t="s">
        <v>986</v>
      </c>
    </row>
    <row r="469" spans="1:9" ht="9">
      <c r="A469" s="2">
        <v>483</v>
      </c>
      <c r="B469" s="82">
        <v>3</v>
      </c>
      <c r="C469" s="5" t="s">
        <v>949</v>
      </c>
      <c r="D469" s="6" t="s">
        <v>272</v>
      </c>
      <c r="E469" s="93">
        <v>2750</v>
      </c>
      <c r="F469" s="118">
        <f t="shared" si="8"/>
        <v>8250</v>
      </c>
      <c r="G469" s="65">
        <v>2120071</v>
      </c>
      <c r="H469" s="5" t="s">
        <v>989</v>
      </c>
      <c r="I469" s="5" t="s">
        <v>986</v>
      </c>
    </row>
    <row r="470" spans="1:9" ht="9">
      <c r="A470" s="2">
        <v>484</v>
      </c>
      <c r="B470" s="82">
        <v>4</v>
      </c>
      <c r="C470" s="5" t="s">
        <v>955</v>
      </c>
      <c r="D470" s="6" t="s">
        <v>275</v>
      </c>
      <c r="E470" s="93">
        <v>15000</v>
      </c>
      <c r="F470" s="118">
        <f t="shared" si="8"/>
        <v>60000</v>
      </c>
      <c r="G470" s="65">
        <v>2120071</v>
      </c>
      <c r="H470" s="5" t="s">
        <v>989</v>
      </c>
      <c r="I470" s="5" t="s">
        <v>986</v>
      </c>
    </row>
    <row r="471" spans="1:9" ht="9">
      <c r="A471" s="2">
        <v>485</v>
      </c>
      <c r="B471" s="83">
        <v>2</v>
      </c>
      <c r="C471" s="8" t="s">
        <v>949</v>
      </c>
      <c r="D471" s="9" t="s">
        <v>278</v>
      </c>
      <c r="E471" s="93">
        <v>2506</v>
      </c>
      <c r="F471" s="118">
        <f t="shared" si="8"/>
        <v>5012</v>
      </c>
      <c r="G471" s="65">
        <v>2120071</v>
      </c>
      <c r="H471" s="5" t="s">
        <v>989</v>
      </c>
      <c r="I471" s="5" t="s">
        <v>986</v>
      </c>
    </row>
    <row r="472" spans="1:9" ht="9">
      <c r="A472" s="2">
        <v>486</v>
      </c>
      <c r="B472" s="83">
        <v>1</v>
      </c>
      <c r="C472" s="8" t="s">
        <v>949</v>
      </c>
      <c r="D472" s="9" t="s">
        <v>280</v>
      </c>
      <c r="E472" s="93">
        <v>100000</v>
      </c>
      <c r="F472" s="118">
        <f t="shared" si="8"/>
        <v>100000</v>
      </c>
      <c r="G472" s="65">
        <v>2120071</v>
      </c>
      <c r="H472" s="5" t="s">
        <v>989</v>
      </c>
      <c r="I472" s="5" t="s">
        <v>986</v>
      </c>
    </row>
    <row r="473" spans="1:9" ht="9">
      <c r="A473" s="2">
        <v>487</v>
      </c>
      <c r="B473" s="83">
        <v>20</v>
      </c>
      <c r="C473" s="8" t="s">
        <v>973</v>
      </c>
      <c r="D473" s="9" t="s">
        <v>259</v>
      </c>
      <c r="E473" s="93">
        <v>3600</v>
      </c>
      <c r="F473" s="118">
        <f t="shared" si="8"/>
        <v>72000</v>
      </c>
      <c r="G473" s="65">
        <v>2120071</v>
      </c>
      <c r="H473" s="5" t="s">
        <v>989</v>
      </c>
      <c r="I473" s="5" t="s">
        <v>986</v>
      </c>
    </row>
    <row r="474" spans="1:9" ht="9">
      <c r="A474" s="2">
        <v>488</v>
      </c>
      <c r="B474" s="83">
        <v>5</v>
      </c>
      <c r="C474" s="8" t="s">
        <v>963</v>
      </c>
      <c r="D474" s="9" t="s">
        <v>282</v>
      </c>
      <c r="E474" s="93">
        <v>32710</v>
      </c>
      <c r="F474" s="118">
        <f t="shared" si="8"/>
        <v>163550</v>
      </c>
      <c r="G474" s="65">
        <v>2120071</v>
      </c>
      <c r="H474" s="5" t="s">
        <v>989</v>
      </c>
      <c r="I474" s="5" t="s">
        <v>986</v>
      </c>
    </row>
    <row r="475" spans="1:9" ht="9">
      <c r="A475" s="2">
        <v>489</v>
      </c>
      <c r="B475" s="83">
        <v>50</v>
      </c>
      <c r="C475" s="8" t="s">
        <v>979</v>
      </c>
      <c r="D475" s="9" t="s">
        <v>277</v>
      </c>
      <c r="E475" s="93">
        <v>12300</v>
      </c>
      <c r="F475" s="118">
        <f t="shared" si="8"/>
        <v>615000</v>
      </c>
      <c r="G475" s="65">
        <v>2120071</v>
      </c>
      <c r="H475" s="5" t="s">
        <v>989</v>
      </c>
      <c r="I475" s="5" t="s">
        <v>986</v>
      </c>
    </row>
    <row r="476" spans="1:9" ht="9">
      <c r="A476" s="2">
        <v>490</v>
      </c>
      <c r="B476" s="82">
        <v>20</v>
      </c>
      <c r="C476" s="5" t="s">
        <v>949</v>
      </c>
      <c r="D476" s="6" t="s">
        <v>260</v>
      </c>
      <c r="E476" s="93">
        <v>11000</v>
      </c>
      <c r="F476" s="118">
        <f t="shared" si="8"/>
        <v>220000</v>
      </c>
      <c r="G476" s="65">
        <v>2120071</v>
      </c>
      <c r="H476" s="5" t="s">
        <v>989</v>
      </c>
      <c r="I476" s="5" t="s">
        <v>986</v>
      </c>
    </row>
    <row r="477" spans="1:9" ht="9">
      <c r="A477" s="2">
        <v>491</v>
      </c>
      <c r="B477" s="83">
        <v>200</v>
      </c>
      <c r="C477" s="8" t="s">
        <v>973</v>
      </c>
      <c r="D477" s="9" t="s">
        <v>443</v>
      </c>
      <c r="E477" s="93">
        <v>15000</v>
      </c>
      <c r="F477" s="118">
        <f t="shared" si="8"/>
        <v>3000000</v>
      </c>
      <c r="G477" s="65">
        <v>2120071</v>
      </c>
      <c r="H477" s="5" t="s">
        <v>989</v>
      </c>
      <c r="I477" s="5" t="s">
        <v>986</v>
      </c>
    </row>
    <row r="478" spans="1:9" ht="9">
      <c r="A478" s="2">
        <v>492</v>
      </c>
      <c r="B478" s="82">
        <v>4</v>
      </c>
      <c r="C478" s="5" t="s">
        <v>973</v>
      </c>
      <c r="D478" s="6" t="s">
        <v>444</v>
      </c>
      <c r="E478" s="93">
        <v>27600</v>
      </c>
      <c r="F478" s="118">
        <f t="shared" si="8"/>
        <v>110400</v>
      </c>
      <c r="G478" s="65">
        <v>2120071</v>
      </c>
      <c r="H478" s="5" t="s">
        <v>989</v>
      </c>
      <c r="I478" s="5" t="s">
        <v>986</v>
      </c>
    </row>
    <row r="479" spans="1:9" ht="9">
      <c r="A479" s="2">
        <v>493</v>
      </c>
      <c r="B479" s="83">
        <v>3</v>
      </c>
      <c r="C479" s="8" t="s">
        <v>973</v>
      </c>
      <c r="D479" s="9" t="s">
        <v>439</v>
      </c>
      <c r="E479" s="93">
        <v>47500</v>
      </c>
      <c r="F479" s="118">
        <f t="shared" si="8"/>
        <v>142500</v>
      </c>
      <c r="G479" s="65">
        <v>2120071</v>
      </c>
      <c r="H479" s="5" t="s">
        <v>989</v>
      </c>
      <c r="I479" s="5" t="s">
        <v>986</v>
      </c>
    </row>
    <row r="480" spans="1:9" ht="9">
      <c r="A480" s="2">
        <v>494</v>
      </c>
      <c r="B480" s="82">
        <v>12</v>
      </c>
      <c r="C480" s="5" t="s">
        <v>949</v>
      </c>
      <c r="D480" s="6" t="s">
        <v>437</v>
      </c>
      <c r="E480" s="93">
        <v>8400</v>
      </c>
      <c r="F480" s="118">
        <f t="shared" si="8"/>
        <v>100800</v>
      </c>
      <c r="G480" s="65">
        <v>2120071</v>
      </c>
      <c r="H480" s="5" t="s">
        <v>989</v>
      </c>
      <c r="I480" s="5" t="s">
        <v>986</v>
      </c>
    </row>
    <row r="481" spans="1:9" ht="9">
      <c r="A481" s="2">
        <v>495</v>
      </c>
      <c r="B481" s="83">
        <v>4</v>
      </c>
      <c r="C481" s="8" t="s">
        <v>949</v>
      </c>
      <c r="D481" s="9" t="s">
        <v>436</v>
      </c>
      <c r="E481" s="93">
        <v>95000</v>
      </c>
      <c r="F481" s="118">
        <f t="shared" si="8"/>
        <v>380000</v>
      </c>
      <c r="G481" s="65">
        <v>2120071</v>
      </c>
      <c r="H481" s="5" t="s">
        <v>989</v>
      </c>
      <c r="I481" s="5" t="s">
        <v>986</v>
      </c>
    </row>
    <row r="482" spans="1:9" ht="9">
      <c r="A482" s="2">
        <v>496</v>
      </c>
      <c r="B482" s="83">
        <v>62</v>
      </c>
      <c r="C482" s="8" t="s">
        <v>949</v>
      </c>
      <c r="D482" s="9" t="s">
        <v>438</v>
      </c>
      <c r="E482" s="93">
        <v>4000</v>
      </c>
      <c r="F482" s="118">
        <f t="shared" si="8"/>
        <v>248000</v>
      </c>
      <c r="G482" s="65">
        <v>2120071</v>
      </c>
      <c r="H482" s="5" t="s">
        <v>989</v>
      </c>
      <c r="I482" s="5" t="s">
        <v>986</v>
      </c>
    </row>
    <row r="483" spans="1:9" ht="9">
      <c r="A483" s="2">
        <v>497</v>
      </c>
      <c r="B483" s="82">
        <v>2</v>
      </c>
      <c r="C483" s="5" t="s">
        <v>949</v>
      </c>
      <c r="D483" s="6" t="s">
        <v>20</v>
      </c>
      <c r="E483" s="93">
        <v>750000</v>
      </c>
      <c r="F483" s="118">
        <f t="shared" si="8"/>
        <v>1500000</v>
      </c>
      <c r="G483" s="65">
        <v>2120071</v>
      </c>
      <c r="H483" s="5" t="s">
        <v>989</v>
      </c>
      <c r="I483" s="5" t="s">
        <v>986</v>
      </c>
    </row>
    <row r="484" spans="1:9" ht="9">
      <c r="A484" s="2">
        <v>498</v>
      </c>
      <c r="B484" s="83">
        <v>3</v>
      </c>
      <c r="C484" s="8" t="s">
        <v>949</v>
      </c>
      <c r="D484" s="9" t="s">
        <v>442</v>
      </c>
      <c r="E484" s="93">
        <v>70000</v>
      </c>
      <c r="F484" s="118">
        <f t="shared" si="8"/>
        <v>210000</v>
      </c>
      <c r="G484" s="65">
        <v>2120071</v>
      </c>
      <c r="H484" s="5" t="s">
        <v>989</v>
      </c>
      <c r="I484" s="5" t="s">
        <v>986</v>
      </c>
    </row>
    <row r="485" spans="1:9" ht="9">
      <c r="A485" s="2">
        <v>499</v>
      </c>
      <c r="B485" s="82">
        <v>12</v>
      </c>
      <c r="C485" s="5" t="s">
        <v>949</v>
      </c>
      <c r="D485" s="6" t="s">
        <v>22</v>
      </c>
      <c r="E485" s="93">
        <v>100000</v>
      </c>
      <c r="F485" s="118">
        <f t="shared" si="8"/>
        <v>1200000</v>
      </c>
      <c r="G485" s="65">
        <v>2120071</v>
      </c>
      <c r="H485" s="5" t="s">
        <v>989</v>
      </c>
      <c r="I485" s="5" t="s">
        <v>986</v>
      </c>
    </row>
    <row r="486" spans="1:9" ht="9">
      <c r="A486" s="2">
        <v>500</v>
      </c>
      <c r="B486" s="82">
        <v>8</v>
      </c>
      <c r="C486" s="5" t="s">
        <v>949</v>
      </c>
      <c r="D486" s="6" t="s">
        <v>30</v>
      </c>
      <c r="E486" s="93">
        <v>20500</v>
      </c>
      <c r="F486" s="118">
        <f t="shared" si="8"/>
        <v>164000</v>
      </c>
      <c r="G486" s="65">
        <v>2120071</v>
      </c>
      <c r="H486" s="5" t="s">
        <v>989</v>
      </c>
      <c r="I486" s="5" t="s">
        <v>986</v>
      </c>
    </row>
    <row r="487" spans="1:9" ht="9">
      <c r="A487" s="2">
        <v>501</v>
      </c>
      <c r="B487" s="82">
        <v>1</v>
      </c>
      <c r="C487" s="5" t="s">
        <v>947</v>
      </c>
      <c r="D487" s="6" t="s">
        <v>465</v>
      </c>
      <c r="E487" s="93">
        <v>30000000</v>
      </c>
      <c r="F487" s="118">
        <f t="shared" si="8"/>
        <v>30000000</v>
      </c>
      <c r="G487" s="65">
        <v>2120071</v>
      </c>
      <c r="H487" s="5" t="s">
        <v>991</v>
      </c>
      <c r="I487" s="5" t="s">
        <v>986</v>
      </c>
    </row>
    <row r="488" spans="1:9" ht="33.75" customHeight="1">
      <c r="A488" s="2">
        <v>502</v>
      </c>
      <c r="B488" s="82">
        <v>1</v>
      </c>
      <c r="C488" s="5" t="s">
        <v>947</v>
      </c>
      <c r="D488" s="6" t="s">
        <v>466</v>
      </c>
      <c r="E488" s="93">
        <v>50000000</v>
      </c>
      <c r="F488" s="118">
        <f t="shared" si="8"/>
        <v>50000000</v>
      </c>
      <c r="G488" s="65">
        <v>2120071</v>
      </c>
      <c r="H488" s="5" t="s">
        <v>991</v>
      </c>
      <c r="I488" s="5" t="s">
        <v>986</v>
      </c>
    </row>
    <row r="489" spans="1:9" ht="9">
      <c r="A489" s="2">
        <v>504</v>
      </c>
      <c r="B489" s="82">
        <v>1</v>
      </c>
      <c r="C489" s="5" t="s">
        <v>947</v>
      </c>
      <c r="D489" s="6" t="s">
        <v>41</v>
      </c>
      <c r="E489" s="93">
        <v>30000000</v>
      </c>
      <c r="F489" s="118">
        <f t="shared" si="8"/>
        <v>30000000</v>
      </c>
      <c r="G489" s="65">
        <v>2121036</v>
      </c>
      <c r="H489" s="5" t="s">
        <v>990</v>
      </c>
      <c r="I489" s="5" t="s">
        <v>985</v>
      </c>
    </row>
    <row r="490" spans="1:9" ht="9">
      <c r="A490" s="2">
        <v>505</v>
      </c>
      <c r="B490" s="82">
        <v>1</v>
      </c>
      <c r="C490" s="5" t="s">
        <v>947</v>
      </c>
      <c r="D490" s="6" t="s">
        <v>471</v>
      </c>
      <c r="E490" s="93">
        <v>150000000</v>
      </c>
      <c r="F490" s="118">
        <f t="shared" si="8"/>
        <v>150000000</v>
      </c>
      <c r="G490" s="65">
        <v>2121036</v>
      </c>
      <c r="H490" s="5" t="s">
        <v>990</v>
      </c>
      <c r="I490" s="5" t="s">
        <v>985</v>
      </c>
    </row>
    <row r="491" spans="1:9" ht="25.5" customHeight="1">
      <c r="A491" s="2">
        <v>506</v>
      </c>
      <c r="B491" s="82">
        <v>1</v>
      </c>
      <c r="C491" s="5" t="s">
        <v>947</v>
      </c>
      <c r="D491" s="6" t="s">
        <v>472</v>
      </c>
      <c r="E491" s="93">
        <v>150000000</v>
      </c>
      <c r="F491" s="118">
        <f t="shared" si="8"/>
        <v>150000000</v>
      </c>
      <c r="G491" s="65">
        <v>2121036</v>
      </c>
      <c r="H491" s="5" t="s">
        <v>990</v>
      </c>
      <c r="I491" s="5" t="s">
        <v>985</v>
      </c>
    </row>
    <row r="492" spans="1:9" ht="22.5" customHeight="1">
      <c r="A492" s="2">
        <v>508</v>
      </c>
      <c r="B492" s="82">
        <v>1</v>
      </c>
      <c r="C492" s="5" t="s">
        <v>981</v>
      </c>
      <c r="D492" s="6" t="s">
        <v>33</v>
      </c>
      <c r="E492" s="93">
        <v>2000000</v>
      </c>
      <c r="F492" s="118">
        <f t="shared" si="8"/>
        <v>2000000</v>
      </c>
      <c r="G492" s="65">
        <v>2121037</v>
      </c>
      <c r="H492" s="5" t="s">
        <v>990</v>
      </c>
      <c r="I492" s="5" t="s">
        <v>986</v>
      </c>
    </row>
    <row r="493" spans="1:9" ht="17.25" customHeight="1">
      <c r="A493" s="2">
        <v>509</v>
      </c>
      <c r="B493" s="82">
        <v>3</v>
      </c>
      <c r="C493" s="5" t="s">
        <v>981</v>
      </c>
      <c r="D493" s="6" t="s">
        <v>34</v>
      </c>
      <c r="E493" s="93">
        <v>150000</v>
      </c>
      <c r="F493" s="118">
        <f t="shared" si="8"/>
        <v>450000</v>
      </c>
      <c r="G493" s="65">
        <v>2121037</v>
      </c>
      <c r="H493" s="5" t="s">
        <v>990</v>
      </c>
      <c r="I493" s="5" t="s">
        <v>986</v>
      </c>
    </row>
    <row r="494" spans="1:9" ht="9">
      <c r="A494" s="2">
        <v>510</v>
      </c>
      <c r="B494" s="82">
        <v>5</v>
      </c>
      <c r="C494" s="5" t="s">
        <v>947</v>
      </c>
      <c r="D494" s="6" t="s">
        <v>36</v>
      </c>
      <c r="E494" s="93">
        <v>9645000</v>
      </c>
      <c r="F494" s="118">
        <f t="shared" si="8"/>
        <v>48225000</v>
      </c>
      <c r="G494" s="65">
        <v>2121037</v>
      </c>
      <c r="H494" s="5" t="s">
        <v>990</v>
      </c>
      <c r="I494" s="5" t="s">
        <v>986</v>
      </c>
    </row>
    <row r="495" spans="1:9" ht="9">
      <c r="A495" s="2">
        <v>511</v>
      </c>
      <c r="B495" s="82">
        <v>1</v>
      </c>
      <c r="C495" s="5" t="s">
        <v>947</v>
      </c>
      <c r="D495" s="6" t="s">
        <v>37</v>
      </c>
      <c r="E495" s="93">
        <v>2000000</v>
      </c>
      <c r="F495" s="118">
        <f t="shared" si="8"/>
        <v>2000000</v>
      </c>
      <c r="G495" s="65">
        <v>2121037</v>
      </c>
      <c r="H495" s="5" t="s">
        <v>990</v>
      </c>
      <c r="I495" s="5" t="s">
        <v>986</v>
      </c>
    </row>
    <row r="496" spans="1:9" ht="18">
      <c r="A496" s="2">
        <v>512</v>
      </c>
      <c r="B496" s="82">
        <v>3</v>
      </c>
      <c r="C496" s="5" t="s">
        <v>947</v>
      </c>
      <c r="D496" s="6" t="s">
        <v>75</v>
      </c>
      <c r="E496" s="93">
        <v>267573</v>
      </c>
      <c r="F496" s="118">
        <f aca="true" t="shared" si="9" ref="F496:F535">(B496*E496)</f>
        <v>802719</v>
      </c>
      <c r="G496" s="65">
        <v>2121037</v>
      </c>
      <c r="H496" s="5" t="s">
        <v>990</v>
      </c>
      <c r="I496" s="5" t="s">
        <v>986</v>
      </c>
    </row>
    <row r="497" spans="1:9" ht="9">
      <c r="A497" s="2">
        <v>513</v>
      </c>
      <c r="B497" s="82">
        <v>1</v>
      </c>
      <c r="C497" s="5" t="s">
        <v>947</v>
      </c>
      <c r="D497" s="6" t="s">
        <v>457</v>
      </c>
      <c r="E497" s="93">
        <v>15000000</v>
      </c>
      <c r="F497" s="118">
        <f t="shared" si="9"/>
        <v>15000000</v>
      </c>
      <c r="G497" s="65">
        <v>2121037</v>
      </c>
      <c r="H497" s="5" t="s">
        <v>990</v>
      </c>
      <c r="I497" s="5" t="s">
        <v>986</v>
      </c>
    </row>
    <row r="498" spans="1:9" ht="18">
      <c r="A498" s="2">
        <v>514</v>
      </c>
      <c r="B498" s="82">
        <v>1</v>
      </c>
      <c r="C498" s="5" t="s">
        <v>947</v>
      </c>
      <c r="D498" s="6" t="s">
        <v>468</v>
      </c>
      <c r="E498" s="93">
        <v>60000000</v>
      </c>
      <c r="F498" s="118">
        <f t="shared" si="9"/>
        <v>60000000</v>
      </c>
      <c r="G498" s="65">
        <v>2121037</v>
      </c>
      <c r="H498" s="5" t="s">
        <v>990</v>
      </c>
      <c r="I498" s="5" t="s">
        <v>986</v>
      </c>
    </row>
    <row r="499" spans="1:9" ht="9">
      <c r="A499" s="2">
        <v>515</v>
      </c>
      <c r="B499" s="82">
        <v>30</v>
      </c>
      <c r="C499" s="5" t="s">
        <v>947</v>
      </c>
      <c r="D499" s="6" t="s">
        <v>469</v>
      </c>
      <c r="E499" s="93">
        <v>1000000</v>
      </c>
      <c r="F499" s="118">
        <f t="shared" si="9"/>
        <v>30000000</v>
      </c>
      <c r="G499" s="65">
        <v>2121037</v>
      </c>
      <c r="H499" s="5" t="s">
        <v>990</v>
      </c>
      <c r="I499" s="5" t="s">
        <v>986</v>
      </c>
    </row>
    <row r="500" spans="1:9" ht="9">
      <c r="A500" s="2">
        <v>516</v>
      </c>
      <c r="B500" s="82">
        <v>1</v>
      </c>
      <c r="C500" s="5" t="s">
        <v>947</v>
      </c>
      <c r="D500" s="6" t="s">
        <v>470</v>
      </c>
      <c r="E500" s="93">
        <v>50000000</v>
      </c>
      <c r="F500" s="118">
        <f t="shared" si="9"/>
        <v>50000000</v>
      </c>
      <c r="G500" s="65">
        <v>2121037</v>
      </c>
      <c r="H500" s="5" t="s">
        <v>990</v>
      </c>
      <c r="I500" s="5" t="s">
        <v>986</v>
      </c>
    </row>
    <row r="501" spans="1:9" ht="9">
      <c r="A501" s="2">
        <v>517</v>
      </c>
      <c r="B501" s="82">
        <v>122</v>
      </c>
      <c r="C501" s="5" t="s">
        <v>981</v>
      </c>
      <c r="D501" s="6" t="s">
        <v>519</v>
      </c>
      <c r="E501" s="93">
        <v>150000</v>
      </c>
      <c r="F501" s="118">
        <f t="shared" si="9"/>
        <v>18300000</v>
      </c>
      <c r="G501" s="65">
        <v>2121037</v>
      </c>
      <c r="H501" s="5" t="s">
        <v>990</v>
      </c>
      <c r="I501" s="5" t="s">
        <v>986</v>
      </c>
    </row>
    <row r="502" spans="1:9" ht="9">
      <c r="A502" s="2">
        <v>519</v>
      </c>
      <c r="B502" s="82">
        <v>20</v>
      </c>
      <c r="C502" s="5" t="s">
        <v>981</v>
      </c>
      <c r="D502" s="6" t="s">
        <v>58</v>
      </c>
      <c r="E502" s="93">
        <v>1000000</v>
      </c>
      <c r="F502" s="118">
        <f t="shared" si="9"/>
        <v>20000000</v>
      </c>
      <c r="G502" s="65">
        <v>2121048</v>
      </c>
      <c r="H502" s="5" t="s">
        <v>991</v>
      </c>
      <c r="I502" s="5" t="s">
        <v>986</v>
      </c>
    </row>
    <row r="503" spans="1:9" ht="9">
      <c r="A503" s="2">
        <v>521</v>
      </c>
      <c r="B503" s="82">
        <v>3</v>
      </c>
      <c r="C503" s="5" t="s">
        <v>981</v>
      </c>
      <c r="D503" s="6" t="s">
        <v>43</v>
      </c>
      <c r="E503" s="93">
        <v>30000000</v>
      </c>
      <c r="F503" s="118">
        <f t="shared" si="9"/>
        <v>90000000</v>
      </c>
      <c r="G503" s="65">
        <v>2121052</v>
      </c>
      <c r="H503" s="5" t="s">
        <v>983</v>
      </c>
      <c r="I503" s="5" t="s">
        <v>986</v>
      </c>
    </row>
    <row r="504" spans="1:9" ht="9">
      <c r="A504" s="2">
        <v>522</v>
      </c>
      <c r="B504" s="82">
        <v>25</v>
      </c>
      <c r="C504" s="5" t="s">
        <v>1066</v>
      </c>
      <c r="D504" s="6" t="s">
        <v>488</v>
      </c>
      <c r="E504" s="93">
        <v>350000</v>
      </c>
      <c r="F504" s="118">
        <f t="shared" si="9"/>
        <v>8750000</v>
      </c>
      <c r="G504" s="65">
        <v>2121052</v>
      </c>
      <c r="H504" s="5" t="s">
        <v>984</v>
      </c>
      <c r="I504" s="5" t="s">
        <v>986</v>
      </c>
    </row>
    <row r="505" spans="1:9" ht="9">
      <c r="A505" s="2">
        <v>523</v>
      </c>
      <c r="B505" s="82">
        <v>10</v>
      </c>
      <c r="C505" s="5" t="s">
        <v>1065</v>
      </c>
      <c r="D505" s="6" t="s">
        <v>489</v>
      </c>
      <c r="E505" s="93">
        <v>260000</v>
      </c>
      <c r="F505" s="118">
        <f t="shared" si="9"/>
        <v>2600000</v>
      </c>
      <c r="G505" s="65">
        <v>2121052</v>
      </c>
      <c r="H505" s="5" t="s">
        <v>984</v>
      </c>
      <c r="I505" s="5" t="s">
        <v>986</v>
      </c>
    </row>
    <row r="506" spans="1:9" ht="9">
      <c r="A506" s="2">
        <v>524</v>
      </c>
      <c r="B506" s="82">
        <v>20</v>
      </c>
      <c r="C506" s="5" t="s">
        <v>1065</v>
      </c>
      <c r="D506" s="6" t="s">
        <v>490</v>
      </c>
      <c r="E506" s="93">
        <v>150000</v>
      </c>
      <c r="F506" s="118">
        <f t="shared" si="9"/>
        <v>3000000</v>
      </c>
      <c r="G506" s="65">
        <v>2121052</v>
      </c>
      <c r="H506" s="5" t="s">
        <v>984</v>
      </c>
      <c r="I506" s="5" t="s">
        <v>986</v>
      </c>
    </row>
    <row r="507" spans="1:9" ht="9">
      <c r="A507" s="2">
        <v>526</v>
      </c>
      <c r="B507" s="82">
        <v>1</v>
      </c>
      <c r="C507" s="5" t="s">
        <v>947</v>
      </c>
      <c r="D507" s="6" t="s">
        <v>39</v>
      </c>
      <c r="E507" s="93">
        <v>29639258</v>
      </c>
      <c r="F507" s="118">
        <f t="shared" si="9"/>
        <v>29639258</v>
      </c>
      <c r="G507" s="65">
        <v>2121053</v>
      </c>
      <c r="H507" s="5" t="s">
        <v>984</v>
      </c>
      <c r="I507" s="5" t="s">
        <v>987</v>
      </c>
    </row>
    <row r="508" spans="1:9" ht="9">
      <c r="A508" s="2">
        <v>527</v>
      </c>
      <c r="B508" s="82">
        <v>1</v>
      </c>
      <c r="C508" s="5" t="s">
        <v>947</v>
      </c>
      <c r="D508" s="6" t="s">
        <v>522</v>
      </c>
      <c r="E508" s="93">
        <v>600000000</v>
      </c>
      <c r="F508" s="118">
        <f t="shared" si="9"/>
        <v>600000000</v>
      </c>
      <c r="G508" s="65">
        <v>2121053</v>
      </c>
      <c r="H508" s="5" t="s">
        <v>984</v>
      </c>
      <c r="I508" s="5" t="s">
        <v>987</v>
      </c>
    </row>
    <row r="509" spans="1:9" ht="9">
      <c r="A509" s="2">
        <v>528</v>
      </c>
      <c r="B509" s="82">
        <v>1</v>
      </c>
      <c r="C509" s="5" t="s">
        <v>947</v>
      </c>
      <c r="D509" s="6" t="s">
        <v>40</v>
      </c>
      <c r="E509" s="93">
        <v>100000000</v>
      </c>
      <c r="F509" s="118">
        <f t="shared" si="9"/>
        <v>100000000</v>
      </c>
      <c r="G509" s="65">
        <v>2121053</v>
      </c>
      <c r="H509" s="5" t="s">
        <v>984</v>
      </c>
      <c r="I509" s="5" t="s">
        <v>987</v>
      </c>
    </row>
    <row r="510" spans="1:9" ht="9">
      <c r="A510" s="2">
        <v>529</v>
      </c>
      <c r="B510" s="82">
        <v>1</v>
      </c>
      <c r="C510" s="5" t="s">
        <v>947</v>
      </c>
      <c r="D510" s="6" t="s">
        <v>45</v>
      </c>
      <c r="E510" s="93">
        <v>100000000</v>
      </c>
      <c r="F510" s="118">
        <f t="shared" si="9"/>
        <v>100000000</v>
      </c>
      <c r="G510" s="65">
        <v>2121053</v>
      </c>
      <c r="H510" s="5" t="s">
        <v>984</v>
      </c>
      <c r="I510" s="5" t="s">
        <v>987</v>
      </c>
    </row>
    <row r="511" spans="1:9" ht="18">
      <c r="A511" s="2">
        <v>531</v>
      </c>
      <c r="B511" s="82">
        <v>10</v>
      </c>
      <c r="C511" s="5" t="s">
        <v>949</v>
      </c>
      <c r="D511" s="6" t="s">
        <v>35</v>
      </c>
      <c r="E511" s="93">
        <v>80000</v>
      </c>
      <c r="F511" s="118">
        <f t="shared" si="9"/>
        <v>800000</v>
      </c>
      <c r="G511" s="65">
        <v>2121062</v>
      </c>
      <c r="H511" s="5" t="s">
        <v>984</v>
      </c>
      <c r="I511" s="5" t="s">
        <v>988</v>
      </c>
    </row>
    <row r="512" spans="1:9" ht="18">
      <c r="A512" s="2">
        <v>532</v>
      </c>
      <c r="B512" s="82">
        <v>1</v>
      </c>
      <c r="C512" s="5" t="s">
        <v>947</v>
      </c>
      <c r="D512" s="6" t="s">
        <v>38</v>
      </c>
      <c r="E512" s="93">
        <v>15127000</v>
      </c>
      <c r="F512" s="118">
        <f t="shared" si="9"/>
        <v>15127000</v>
      </c>
      <c r="G512" s="65">
        <v>2121062</v>
      </c>
      <c r="H512" s="5" t="s">
        <v>984</v>
      </c>
      <c r="I512" s="5" t="s">
        <v>988</v>
      </c>
    </row>
    <row r="513" spans="1:9" ht="18">
      <c r="A513" s="2">
        <v>533</v>
      </c>
      <c r="B513" s="82">
        <v>1</v>
      </c>
      <c r="C513" s="5" t="s">
        <v>947</v>
      </c>
      <c r="D513" s="6" t="s">
        <v>462</v>
      </c>
      <c r="E513" s="93">
        <v>15000000</v>
      </c>
      <c r="F513" s="118">
        <f t="shared" si="9"/>
        <v>15000000</v>
      </c>
      <c r="G513" s="65">
        <v>2121062</v>
      </c>
      <c r="H513" s="5" t="s">
        <v>984</v>
      </c>
      <c r="I513" s="5" t="s">
        <v>988</v>
      </c>
    </row>
    <row r="514" spans="1:9" ht="18">
      <c r="A514" s="2">
        <v>534</v>
      </c>
      <c r="B514" s="82">
        <v>1</v>
      </c>
      <c r="C514" s="5" t="s">
        <v>947</v>
      </c>
      <c r="D514" s="6" t="s">
        <v>463</v>
      </c>
      <c r="E514" s="93">
        <v>10000000</v>
      </c>
      <c r="F514" s="118">
        <f t="shared" si="9"/>
        <v>10000000</v>
      </c>
      <c r="G514" s="65">
        <v>2121062</v>
      </c>
      <c r="H514" s="5" t="s">
        <v>984</v>
      </c>
      <c r="I514" s="5" t="s">
        <v>988</v>
      </c>
    </row>
    <row r="515" spans="1:9" ht="18">
      <c r="A515" s="2">
        <v>535</v>
      </c>
      <c r="B515" s="82">
        <v>1</v>
      </c>
      <c r="C515" s="5" t="s">
        <v>947</v>
      </c>
      <c r="D515" s="6" t="s">
        <v>464</v>
      </c>
      <c r="E515" s="93">
        <v>20000000</v>
      </c>
      <c r="F515" s="118">
        <f t="shared" si="9"/>
        <v>20000000</v>
      </c>
      <c r="G515" s="65">
        <v>2121062</v>
      </c>
      <c r="H515" s="5" t="s">
        <v>984</v>
      </c>
      <c r="I515" s="5" t="s">
        <v>988</v>
      </c>
    </row>
    <row r="516" spans="1:9" ht="18">
      <c r="A516" s="2">
        <v>536</v>
      </c>
      <c r="B516" s="82">
        <v>1</v>
      </c>
      <c r="C516" s="5" t="s">
        <v>947</v>
      </c>
      <c r="D516" s="6" t="s">
        <v>467</v>
      </c>
      <c r="E516" s="93">
        <v>10000000</v>
      </c>
      <c r="F516" s="118">
        <f t="shared" si="9"/>
        <v>10000000</v>
      </c>
      <c r="G516" s="65">
        <v>2121062</v>
      </c>
      <c r="H516" s="5" t="s">
        <v>984</v>
      </c>
      <c r="I516" s="5" t="s">
        <v>988</v>
      </c>
    </row>
    <row r="517" spans="1:9" ht="9">
      <c r="A517" s="2">
        <v>537</v>
      </c>
      <c r="B517" s="82">
        <v>1</v>
      </c>
      <c r="C517" s="5" t="s">
        <v>947</v>
      </c>
      <c r="D517" s="6" t="s">
        <v>473</v>
      </c>
      <c r="E517" s="93">
        <v>550000000</v>
      </c>
      <c r="F517" s="118">
        <f t="shared" si="9"/>
        <v>550000000</v>
      </c>
      <c r="G517" s="65">
        <v>2121062</v>
      </c>
      <c r="H517" s="5" t="s">
        <v>984</v>
      </c>
      <c r="I517" s="5" t="s">
        <v>986</v>
      </c>
    </row>
    <row r="518" spans="1:9" ht="27">
      <c r="A518" s="2">
        <v>538</v>
      </c>
      <c r="B518" s="82">
        <v>1</v>
      </c>
      <c r="C518" s="5" t="s">
        <v>947</v>
      </c>
      <c r="D518" s="6" t="s">
        <v>1068</v>
      </c>
      <c r="E518" s="93">
        <v>41949259</v>
      </c>
      <c r="F518" s="118">
        <f t="shared" si="9"/>
        <v>41949259</v>
      </c>
      <c r="G518" s="65">
        <v>2121062</v>
      </c>
      <c r="H518" s="5" t="s">
        <v>984</v>
      </c>
      <c r="I518" s="5" t="s">
        <v>988</v>
      </c>
    </row>
    <row r="519" spans="1:9" ht="18">
      <c r="A519" s="2">
        <v>539</v>
      </c>
      <c r="B519" s="82">
        <v>1</v>
      </c>
      <c r="C519" s="5" t="s">
        <v>947</v>
      </c>
      <c r="D519" s="6" t="s">
        <v>461</v>
      </c>
      <c r="E519" s="93">
        <v>45000000</v>
      </c>
      <c r="F519" s="118">
        <f t="shared" si="9"/>
        <v>45000000</v>
      </c>
      <c r="G519" s="65">
        <v>2121062</v>
      </c>
      <c r="H519" s="5" t="s">
        <v>984</v>
      </c>
      <c r="I519" s="5" t="s">
        <v>988</v>
      </c>
    </row>
    <row r="520" spans="1:9" ht="9">
      <c r="A520" s="2">
        <v>540</v>
      </c>
      <c r="B520" s="82">
        <v>1</v>
      </c>
      <c r="C520" s="5" t="s">
        <v>947</v>
      </c>
      <c r="D520" s="6" t="s">
        <v>493</v>
      </c>
      <c r="E520" s="93">
        <v>20000000</v>
      </c>
      <c r="F520" s="118">
        <f t="shared" si="9"/>
        <v>20000000</v>
      </c>
      <c r="G520" s="65">
        <v>2121062</v>
      </c>
      <c r="H520" s="5" t="s">
        <v>984</v>
      </c>
      <c r="I520" s="5" t="s">
        <v>988</v>
      </c>
    </row>
    <row r="521" spans="1:9" ht="18">
      <c r="A521" s="2">
        <v>541</v>
      </c>
      <c r="B521" s="82">
        <v>1</v>
      </c>
      <c r="C521" s="5" t="s">
        <v>947</v>
      </c>
      <c r="D521" s="6" t="s">
        <v>460</v>
      </c>
      <c r="E521" s="93">
        <v>30000000</v>
      </c>
      <c r="F521" s="118">
        <f t="shared" si="9"/>
        <v>30000000</v>
      </c>
      <c r="G521" s="65">
        <v>2121062</v>
      </c>
      <c r="H521" s="5" t="s">
        <v>984</v>
      </c>
      <c r="I521" s="5" t="s">
        <v>988</v>
      </c>
    </row>
    <row r="522" spans="1:9" ht="36">
      <c r="A522" s="2">
        <v>543</v>
      </c>
      <c r="B522" s="67">
        <v>1</v>
      </c>
      <c r="C522" s="5" t="s">
        <v>947</v>
      </c>
      <c r="D522" s="6" t="s">
        <v>1067</v>
      </c>
      <c r="E522" s="58">
        <v>30000000</v>
      </c>
      <c r="F522" s="118">
        <f>(B522*E522)</f>
        <v>30000000</v>
      </c>
      <c r="G522" s="65">
        <v>2121067</v>
      </c>
      <c r="H522" s="5" t="s">
        <v>984</v>
      </c>
      <c r="I522" s="5" t="s">
        <v>988</v>
      </c>
    </row>
    <row r="523" spans="1:9" ht="27">
      <c r="A523" s="2">
        <v>544</v>
      </c>
      <c r="B523" s="84">
        <v>1</v>
      </c>
      <c r="C523" s="5" t="s">
        <v>947</v>
      </c>
      <c r="D523" s="6" t="s">
        <v>458</v>
      </c>
      <c r="E523" s="93">
        <v>30000000</v>
      </c>
      <c r="F523" s="118">
        <f t="shared" si="9"/>
        <v>30000000</v>
      </c>
      <c r="G523" s="65">
        <v>2121067</v>
      </c>
      <c r="H523" s="5" t="s">
        <v>984</v>
      </c>
      <c r="I523" s="5" t="s">
        <v>988</v>
      </c>
    </row>
    <row r="524" spans="1:9" ht="9">
      <c r="A524" s="2">
        <v>546</v>
      </c>
      <c r="B524" s="82">
        <v>1</v>
      </c>
      <c r="C524" s="5" t="s">
        <v>947</v>
      </c>
      <c r="D524" s="6" t="s">
        <v>474</v>
      </c>
      <c r="E524" s="93">
        <v>1800000000</v>
      </c>
      <c r="F524" s="118">
        <f t="shared" si="9"/>
        <v>1800000000</v>
      </c>
      <c r="G524" s="65">
        <v>2121072</v>
      </c>
      <c r="H524" s="5" t="s">
        <v>984</v>
      </c>
      <c r="I524" s="5" t="s">
        <v>988</v>
      </c>
    </row>
    <row r="525" spans="1:9" ht="9">
      <c r="A525" s="2">
        <v>548</v>
      </c>
      <c r="B525" s="83">
        <v>50</v>
      </c>
      <c r="C525" s="8" t="s">
        <v>949</v>
      </c>
      <c r="D525" s="9" t="s">
        <v>17</v>
      </c>
      <c r="E525" s="93">
        <v>250000</v>
      </c>
      <c r="F525" s="118">
        <f t="shared" si="9"/>
        <v>12500000</v>
      </c>
      <c r="G525" s="65">
        <v>2121076</v>
      </c>
      <c r="H525" s="5" t="s">
        <v>989</v>
      </c>
      <c r="I525" s="5" t="s">
        <v>988</v>
      </c>
    </row>
    <row r="526" spans="1:9" ht="9">
      <c r="A526" s="2">
        <v>549</v>
      </c>
      <c r="B526" s="82">
        <v>1</v>
      </c>
      <c r="C526" s="5" t="s">
        <v>947</v>
      </c>
      <c r="D526" s="6" t="s">
        <v>46</v>
      </c>
      <c r="E526" s="93">
        <v>5000000</v>
      </c>
      <c r="F526" s="118">
        <f t="shared" si="9"/>
        <v>5000000</v>
      </c>
      <c r="G526" s="65">
        <v>2121076</v>
      </c>
      <c r="H526" s="5" t="s">
        <v>989</v>
      </c>
      <c r="I526" s="5" t="s">
        <v>988</v>
      </c>
    </row>
    <row r="527" spans="1:9" ht="18">
      <c r="A527" s="2">
        <v>550</v>
      </c>
      <c r="B527" s="83">
        <v>1</v>
      </c>
      <c r="C527" s="5" t="s">
        <v>947</v>
      </c>
      <c r="D527" s="9" t="s">
        <v>1069</v>
      </c>
      <c r="E527" s="93">
        <v>4500000</v>
      </c>
      <c r="F527" s="118">
        <f t="shared" si="9"/>
        <v>4500000</v>
      </c>
      <c r="G527" s="65">
        <v>2121076</v>
      </c>
      <c r="H527" s="5" t="s">
        <v>989</v>
      </c>
      <c r="I527" s="5" t="s">
        <v>988</v>
      </c>
    </row>
    <row r="528" spans="1:9" ht="9">
      <c r="A528" s="2">
        <v>551</v>
      </c>
      <c r="B528" s="82">
        <v>48</v>
      </c>
      <c r="C528" s="5" t="s">
        <v>981</v>
      </c>
      <c r="D528" s="6" t="s">
        <v>44</v>
      </c>
      <c r="E528" s="93">
        <v>5000000</v>
      </c>
      <c r="F528" s="118">
        <f t="shared" si="9"/>
        <v>240000000</v>
      </c>
      <c r="G528" s="65">
        <v>2121076</v>
      </c>
      <c r="H528" s="5" t="s">
        <v>989</v>
      </c>
      <c r="I528" s="5" t="s">
        <v>988</v>
      </c>
    </row>
    <row r="529" spans="1:9" ht="9">
      <c r="A529" s="2">
        <v>552</v>
      </c>
      <c r="B529" s="82">
        <v>1</v>
      </c>
      <c r="C529" s="5" t="s">
        <v>947</v>
      </c>
      <c r="D529" s="6" t="s">
        <v>475</v>
      </c>
      <c r="E529" s="93">
        <v>30000000</v>
      </c>
      <c r="F529" s="118">
        <f t="shared" si="9"/>
        <v>30000000</v>
      </c>
      <c r="G529" s="65">
        <v>2121076</v>
      </c>
      <c r="H529" s="5" t="s">
        <v>989</v>
      </c>
      <c r="I529" s="5" t="s">
        <v>988</v>
      </c>
    </row>
    <row r="530" spans="1:9" ht="18">
      <c r="A530" s="2">
        <v>554</v>
      </c>
      <c r="B530" s="82">
        <v>1</v>
      </c>
      <c r="C530" s="5" t="s">
        <v>947</v>
      </c>
      <c r="D530" s="6" t="s">
        <v>42</v>
      </c>
      <c r="E530" s="93">
        <v>154419200</v>
      </c>
      <c r="F530" s="118">
        <f t="shared" si="9"/>
        <v>154419200</v>
      </c>
      <c r="G530" s="65">
        <v>2121054</v>
      </c>
      <c r="H530" s="5" t="s">
        <v>984</v>
      </c>
      <c r="I530" s="5" t="s">
        <v>988</v>
      </c>
    </row>
    <row r="531" spans="1:9" ht="9">
      <c r="A531" s="2">
        <v>556</v>
      </c>
      <c r="B531" s="83">
        <v>14500</v>
      </c>
      <c r="C531" s="8" t="s">
        <v>949</v>
      </c>
      <c r="D531" s="9" t="s">
        <v>319</v>
      </c>
      <c r="E531" s="93">
        <v>7800</v>
      </c>
      <c r="F531" s="118">
        <f t="shared" si="9"/>
        <v>113100000</v>
      </c>
      <c r="G531" s="65">
        <v>2121078</v>
      </c>
      <c r="H531" s="5" t="s">
        <v>984</v>
      </c>
      <c r="I531" s="5" t="s">
        <v>988</v>
      </c>
    </row>
    <row r="532" spans="1:9" ht="9">
      <c r="A532" s="2">
        <v>557</v>
      </c>
      <c r="B532" s="83">
        <v>10000</v>
      </c>
      <c r="C532" s="8" t="s">
        <v>949</v>
      </c>
      <c r="D532" s="9" t="s">
        <v>365</v>
      </c>
      <c r="E532" s="93">
        <v>700</v>
      </c>
      <c r="F532" s="118">
        <f t="shared" si="9"/>
        <v>7000000</v>
      </c>
      <c r="G532" s="65">
        <v>2121078</v>
      </c>
      <c r="H532" s="5" t="s">
        <v>984</v>
      </c>
      <c r="I532" s="5" t="s">
        <v>988</v>
      </c>
    </row>
    <row r="533" spans="1:9" s="7" customFormat="1" ht="15.75" customHeight="1">
      <c r="A533" s="2">
        <v>558</v>
      </c>
      <c r="B533" s="82">
        <v>1</v>
      </c>
      <c r="C533" s="5" t="s">
        <v>949</v>
      </c>
      <c r="D533" s="64" t="s">
        <v>943</v>
      </c>
      <c r="E533" s="93">
        <v>30000000</v>
      </c>
      <c r="F533" s="118">
        <f t="shared" si="9"/>
        <v>30000000</v>
      </c>
      <c r="G533" s="65">
        <v>2133047</v>
      </c>
      <c r="H533" s="5" t="s">
        <v>984</v>
      </c>
      <c r="I533" s="5" t="s">
        <v>988</v>
      </c>
    </row>
    <row r="534" spans="1:9" s="7" customFormat="1" ht="9">
      <c r="A534" s="2">
        <v>559</v>
      </c>
      <c r="B534" s="82">
        <v>1</v>
      </c>
      <c r="C534" s="5" t="s">
        <v>949</v>
      </c>
      <c r="D534" s="6" t="s">
        <v>944</v>
      </c>
      <c r="E534" s="93">
        <v>60000000</v>
      </c>
      <c r="F534" s="118">
        <f t="shared" si="9"/>
        <v>60000000</v>
      </c>
      <c r="G534" s="65">
        <v>2133111</v>
      </c>
      <c r="H534" s="5" t="s">
        <v>984</v>
      </c>
      <c r="I534" s="5" t="s">
        <v>988</v>
      </c>
    </row>
    <row r="535" spans="1:9" s="7" customFormat="1" ht="18">
      <c r="A535" s="2">
        <v>560</v>
      </c>
      <c r="B535" s="82">
        <v>8</v>
      </c>
      <c r="C535" s="5" t="s">
        <v>949</v>
      </c>
      <c r="D535" s="6" t="s">
        <v>492</v>
      </c>
      <c r="E535" s="93">
        <v>16600000</v>
      </c>
      <c r="F535" s="118">
        <f t="shared" si="9"/>
        <v>132800000</v>
      </c>
      <c r="G535" s="65">
        <v>2210526</v>
      </c>
      <c r="H535" s="5" t="s">
        <v>984</v>
      </c>
      <c r="I535" s="5" t="s">
        <v>988</v>
      </c>
    </row>
    <row r="536" spans="1:9" s="7" customFormat="1" ht="9">
      <c r="A536" s="2">
        <v>561</v>
      </c>
      <c r="B536" s="82">
        <v>1</v>
      </c>
      <c r="C536" s="5" t="s">
        <v>949</v>
      </c>
      <c r="D536" s="6" t="s">
        <v>523</v>
      </c>
      <c r="E536" s="93">
        <v>150000000</v>
      </c>
      <c r="F536" s="118">
        <v>150000000</v>
      </c>
      <c r="G536" s="65">
        <v>2210524</v>
      </c>
      <c r="H536" s="5" t="s">
        <v>984</v>
      </c>
      <c r="I536" s="5" t="s">
        <v>988</v>
      </c>
    </row>
    <row r="537" spans="1:9" s="7" customFormat="1" ht="27" customHeight="1">
      <c r="A537" s="2">
        <v>562</v>
      </c>
      <c r="B537" s="82">
        <v>1</v>
      </c>
      <c r="C537" s="5" t="s">
        <v>949</v>
      </c>
      <c r="D537" s="6" t="s">
        <v>524</v>
      </c>
      <c r="E537" s="93">
        <v>75000000</v>
      </c>
      <c r="F537" s="118">
        <v>75000000</v>
      </c>
      <c r="G537" s="65">
        <v>2210527</v>
      </c>
      <c r="H537" s="5" t="s">
        <v>984</v>
      </c>
      <c r="I537" s="5" t="s">
        <v>988</v>
      </c>
    </row>
    <row r="538" spans="1:9" s="7" customFormat="1" ht="18">
      <c r="A538" s="2">
        <v>570</v>
      </c>
      <c r="B538" s="47">
        <v>1</v>
      </c>
      <c r="C538" s="4" t="s">
        <v>993</v>
      </c>
      <c r="D538" s="13" t="s">
        <v>994</v>
      </c>
      <c r="E538" s="94">
        <v>1900000</v>
      </c>
      <c r="F538" s="118">
        <f aca="true" t="shared" si="10" ref="F538:F601">(B538*E538)</f>
        <v>1900000</v>
      </c>
      <c r="G538" s="67">
        <v>22107071</v>
      </c>
      <c r="H538" s="3" t="s">
        <v>995</v>
      </c>
      <c r="I538" s="3">
        <v>2</v>
      </c>
    </row>
    <row r="539" spans="1:9" s="7" customFormat="1" ht="18">
      <c r="A539" s="2">
        <v>571</v>
      </c>
      <c r="B539" s="47">
        <v>9</v>
      </c>
      <c r="C539" s="4" t="s">
        <v>993</v>
      </c>
      <c r="D539" s="34" t="s">
        <v>996</v>
      </c>
      <c r="E539" s="94">
        <v>1600000</v>
      </c>
      <c r="F539" s="118">
        <f t="shared" si="10"/>
        <v>14400000</v>
      </c>
      <c r="G539" s="67">
        <v>22107071</v>
      </c>
      <c r="H539" s="3" t="s">
        <v>995</v>
      </c>
      <c r="I539" s="3">
        <v>3</v>
      </c>
    </row>
    <row r="540" spans="1:9" s="7" customFormat="1" ht="27">
      <c r="A540" s="2">
        <v>572</v>
      </c>
      <c r="B540" s="47">
        <v>1</v>
      </c>
      <c r="C540" s="4" t="s">
        <v>993</v>
      </c>
      <c r="D540" s="34" t="s">
        <v>997</v>
      </c>
      <c r="E540" s="94">
        <v>1900000</v>
      </c>
      <c r="F540" s="118">
        <f t="shared" si="10"/>
        <v>1900000</v>
      </c>
      <c r="G540" s="67">
        <v>22107071</v>
      </c>
      <c r="H540" s="3" t="s">
        <v>995</v>
      </c>
      <c r="I540" s="3">
        <v>3</v>
      </c>
    </row>
    <row r="541" spans="1:9" s="7" customFormat="1" ht="18">
      <c r="A541" s="2">
        <v>573</v>
      </c>
      <c r="B541" s="47">
        <v>2</v>
      </c>
      <c r="C541" s="4" t="s">
        <v>993</v>
      </c>
      <c r="D541" s="34" t="s">
        <v>998</v>
      </c>
      <c r="E541" s="94">
        <v>1600000</v>
      </c>
      <c r="F541" s="118">
        <f t="shared" si="10"/>
        <v>3200000</v>
      </c>
      <c r="G541" s="67">
        <v>22107071</v>
      </c>
      <c r="H541" s="3" t="s">
        <v>995</v>
      </c>
      <c r="I541" s="3">
        <v>3</v>
      </c>
    </row>
    <row r="542" spans="1:9" s="7" customFormat="1" ht="18">
      <c r="A542" s="2">
        <v>574</v>
      </c>
      <c r="B542" s="47">
        <v>1</v>
      </c>
      <c r="C542" s="4" t="s">
        <v>993</v>
      </c>
      <c r="D542" s="35" t="s">
        <v>999</v>
      </c>
      <c r="E542" s="94">
        <v>1600000</v>
      </c>
      <c r="F542" s="118">
        <f t="shared" si="10"/>
        <v>1600000</v>
      </c>
      <c r="G542" s="67">
        <v>22107071</v>
      </c>
      <c r="H542" s="3" t="s">
        <v>995</v>
      </c>
      <c r="I542" s="3">
        <v>3</v>
      </c>
    </row>
    <row r="543" spans="1:9" s="7" customFormat="1" ht="27">
      <c r="A543" s="2">
        <v>575</v>
      </c>
      <c r="B543" s="47">
        <v>1</v>
      </c>
      <c r="C543" s="4" t="s">
        <v>993</v>
      </c>
      <c r="D543" s="34" t="s">
        <v>1000</v>
      </c>
      <c r="E543" s="94">
        <v>1600000</v>
      </c>
      <c r="F543" s="118">
        <f t="shared" si="10"/>
        <v>1600000</v>
      </c>
      <c r="G543" s="67">
        <v>22107071</v>
      </c>
      <c r="H543" s="3" t="s">
        <v>995</v>
      </c>
      <c r="I543" s="3">
        <v>2</v>
      </c>
    </row>
    <row r="544" spans="1:9" s="7" customFormat="1" ht="9">
      <c r="A544" s="2">
        <v>576</v>
      </c>
      <c r="B544" s="47">
        <v>1</v>
      </c>
      <c r="C544" s="4" t="s">
        <v>993</v>
      </c>
      <c r="D544" s="33" t="s">
        <v>1001</v>
      </c>
      <c r="E544" s="94">
        <v>1600000</v>
      </c>
      <c r="F544" s="118">
        <f t="shared" si="10"/>
        <v>1600000</v>
      </c>
      <c r="G544" s="67">
        <v>22107071</v>
      </c>
      <c r="H544" s="3" t="s">
        <v>995</v>
      </c>
      <c r="I544" s="3">
        <v>3</v>
      </c>
    </row>
    <row r="545" spans="1:9" s="7" customFormat="1" ht="27">
      <c r="A545" s="2">
        <v>577</v>
      </c>
      <c r="B545" s="47">
        <v>1</v>
      </c>
      <c r="C545" s="4" t="s">
        <v>993</v>
      </c>
      <c r="D545" s="35" t="s">
        <v>1002</v>
      </c>
      <c r="E545" s="94">
        <v>1600000</v>
      </c>
      <c r="F545" s="118">
        <f t="shared" si="10"/>
        <v>1600000</v>
      </c>
      <c r="G545" s="67">
        <v>22107071</v>
      </c>
      <c r="H545" s="3" t="s">
        <v>995</v>
      </c>
      <c r="I545" s="3">
        <v>2</v>
      </c>
    </row>
    <row r="546" spans="1:9" s="7" customFormat="1" ht="18">
      <c r="A546" s="2">
        <v>578</v>
      </c>
      <c r="B546" s="47">
        <v>1</v>
      </c>
      <c r="C546" s="4" t="s">
        <v>993</v>
      </c>
      <c r="D546" s="34" t="s">
        <v>1003</v>
      </c>
      <c r="E546" s="94">
        <v>1600000</v>
      </c>
      <c r="F546" s="118">
        <f t="shared" si="10"/>
        <v>1600000</v>
      </c>
      <c r="G546" s="67">
        <v>22107071</v>
      </c>
      <c r="H546" s="3" t="s">
        <v>995</v>
      </c>
      <c r="I546" s="3">
        <v>3</v>
      </c>
    </row>
    <row r="547" spans="1:9" s="7" customFormat="1" ht="18">
      <c r="A547" s="2">
        <v>579</v>
      </c>
      <c r="B547" s="47">
        <v>2</v>
      </c>
      <c r="C547" s="4" t="s">
        <v>993</v>
      </c>
      <c r="D547" s="35" t="s">
        <v>1004</v>
      </c>
      <c r="E547" s="94">
        <v>1600000</v>
      </c>
      <c r="F547" s="118">
        <f t="shared" si="10"/>
        <v>3200000</v>
      </c>
      <c r="G547" s="67">
        <v>22107071</v>
      </c>
      <c r="H547" s="3" t="s">
        <v>995</v>
      </c>
      <c r="I547" s="3">
        <v>3</v>
      </c>
    </row>
    <row r="548" spans="1:9" s="7" customFormat="1" ht="9">
      <c r="A548" s="2">
        <v>580</v>
      </c>
      <c r="B548" s="47">
        <v>4</v>
      </c>
      <c r="C548" s="4" t="s">
        <v>993</v>
      </c>
      <c r="D548" s="34" t="s">
        <v>1005</v>
      </c>
      <c r="E548" s="94">
        <v>5000000</v>
      </c>
      <c r="F548" s="118">
        <f t="shared" si="10"/>
        <v>20000000</v>
      </c>
      <c r="G548" s="67">
        <v>22107071</v>
      </c>
      <c r="H548" s="34" t="s">
        <v>991</v>
      </c>
      <c r="I548" s="3">
        <v>3</v>
      </c>
    </row>
    <row r="549" spans="1:9" s="7" customFormat="1" ht="18">
      <c r="A549" s="2">
        <v>581</v>
      </c>
      <c r="B549" s="47">
        <v>1</v>
      </c>
      <c r="C549" s="4" t="s">
        <v>993</v>
      </c>
      <c r="D549" s="35" t="s">
        <v>1006</v>
      </c>
      <c r="E549" s="94">
        <v>1900000</v>
      </c>
      <c r="F549" s="118">
        <f t="shared" si="10"/>
        <v>1900000</v>
      </c>
      <c r="G549" s="67">
        <v>22107081</v>
      </c>
      <c r="H549" s="3" t="s">
        <v>995</v>
      </c>
      <c r="I549" s="3">
        <v>3</v>
      </c>
    </row>
    <row r="550" spans="1:9" s="7" customFormat="1" ht="9">
      <c r="A550" s="2">
        <v>582</v>
      </c>
      <c r="B550" s="47">
        <v>1</v>
      </c>
      <c r="C550" s="4" t="s">
        <v>993</v>
      </c>
      <c r="D550" s="33" t="s">
        <v>1007</v>
      </c>
      <c r="E550" s="94">
        <v>1600000</v>
      </c>
      <c r="F550" s="118">
        <f t="shared" si="10"/>
        <v>1600000</v>
      </c>
      <c r="G550" s="67">
        <v>22107081</v>
      </c>
      <c r="H550" s="3" t="s">
        <v>995</v>
      </c>
      <c r="I550" s="3">
        <v>3</v>
      </c>
    </row>
    <row r="551" spans="1:9" s="7" customFormat="1" ht="9">
      <c r="A551" s="2">
        <v>583</v>
      </c>
      <c r="B551" s="47">
        <v>3</v>
      </c>
      <c r="C551" s="4" t="s">
        <v>993</v>
      </c>
      <c r="D551" s="33" t="s">
        <v>1008</v>
      </c>
      <c r="E551" s="94">
        <v>1600000</v>
      </c>
      <c r="F551" s="118">
        <f t="shared" si="10"/>
        <v>4800000</v>
      </c>
      <c r="G551" s="67">
        <v>22107081</v>
      </c>
      <c r="H551" s="3" t="s">
        <v>995</v>
      </c>
      <c r="I551" s="3">
        <v>3</v>
      </c>
    </row>
    <row r="552" spans="1:9" s="7" customFormat="1" ht="18">
      <c r="A552" s="2">
        <v>584</v>
      </c>
      <c r="B552" s="47">
        <v>2</v>
      </c>
      <c r="C552" s="4" t="s">
        <v>993</v>
      </c>
      <c r="D552" s="34" t="s">
        <v>1009</v>
      </c>
      <c r="E552" s="94">
        <v>1600000</v>
      </c>
      <c r="F552" s="118">
        <f t="shared" si="10"/>
        <v>3200000</v>
      </c>
      <c r="G552" s="67">
        <v>22107081</v>
      </c>
      <c r="H552" s="3" t="s">
        <v>995</v>
      </c>
      <c r="I552" s="3">
        <v>3</v>
      </c>
    </row>
    <row r="553" spans="1:9" s="7" customFormat="1" ht="18">
      <c r="A553" s="2">
        <v>585</v>
      </c>
      <c r="B553" s="47">
        <v>1</v>
      </c>
      <c r="C553" s="4" t="s">
        <v>993</v>
      </c>
      <c r="D553" s="35" t="s">
        <v>1010</v>
      </c>
      <c r="E553" s="94">
        <v>1300000</v>
      </c>
      <c r="F553" s="118">
        <f t="shared" si="10"/>
        <v>1300000</v>
      </c>
      <c r="G553" s="67">
        <v>22107081</v>
      </c>
      <c r="H553" s="3" t="s">
        <v>995</v>
      </c>
      <c r="I553" s="3">
        <v>3</v>
      </c>
    </row>
    <row r="554" spans="1:9" s="7" customFormat="1" ht="9">
      <c r="A554" s="2">
        <v>586</v>
      </c>
      <c r="B554" s="47">
        <v>3</v>
      </c>
      <c r="C554" s="4" t="s">
        <v>993</v>
      </c>
      <c r="D554" s="34" t="s">
        <v>1011</v>
      </c>
      <c r="E554" s="94">
        <v>1300000</v>
      </c>
      <c r="F554" s="118">
        <f t="shared" si="10"/>
        <v>3900000</v>
      </c>
      <c r="G554" s="67">
        <v>22107081</v>
      </c>
      <c r="H554" s="3" t="s">
        <v>995</v>
      </c>
      <c r="I554" s="3">
        <v>2</v>
      </c>
    </row>
    <row r="555" spans="1:9" s="7" customFormat="1" ht="18">
      <c r="A555" s="2">
        <v>587</v>
      </c>
      <c r="B555" s="47">
        <v>1</v>
      </c>
      <c r="C555" s="4" t="s">
        <v>993</v>
      </c>
      <c r="D555" s="34" t="s">
        <v>1012</v>
      </c>
      <c r="E555" s="94">
        <v>1600000</v>
      </c>
      <c r="F555" s="118">
        <f t="shared" si="10"/>
        <v>1600000</v>
      </c>
      <c r="G555" s="67">
        <v>22107081</v>
      </c>
      <c r="H555" s="3" t="s">
        <v>995</v>
      </c>
      <c r="I555" s="3">
        <v>3</v>
      </c>
    </row>
    <row r="556" spans="1:9" s="7" customFormat="1" ht="18">
      <c r="A556" s="2">
        <v>588</v>
      </c>
      <c r="B556" s="47">
        <v>1</v>
      </c>
      <c r="C556" s="4" t="s">
        <v>993</v>
      </c>
      <c r="D556" s="34" t="s">
        <v>1013</v>
      </c>
      <c r="E556" s="94">
        <v>1600000</v>
      </c>
      <c r="F556" s="118">
        <f t="shared" si="10"/>
        <v>1600000</v>
      </c>
      <c r="G556" s="67">
        <v>22107081</v>
      </c>
      <c r="H556" s="3" t="s">
        <v>995</v>
      </c>
      <c r="I556" s="3">
        <v>3</v>
      </c>
    </row>
    <row r="557" spans="1:9" s="7" customFormat="1" ht="9">
      <c r="A557" s="2">
        <v>589</v>
      </c>
      <c r="B557" s="47">
        <v>1</v>
      </c>
      <c r="C557" s="4" t="s">
        <v>993</v>
      </c>
      <c r="D557" s="33" t="s">
        <v>1014</v>
      </c>
      <c r="E557" s="94">
        <v>1600000</v>
      </c>
      <c r="F557" s="118">
        <f t="shared" si="10"/>
        <v>1600000</v>
      </c>
      <c r="G557" s="67">
        <v>22107081</v>
      </c>
      <c r="H557" s="3" t="s">
        <v>995</v>
      </c>
      <c r="I557" s="3">
        <v>3</v>
      </c>
    </row>
    <row r="558" spans="1:9" s="7" customFormat="1" ht="18">
      <c r="A558" s="2">
        <v>590</v>
      </c>
      <c r="B558" s="47">
        <v>1</v>
      </c>
      <c r="C558" s="4" t="s">
        <v>993</v>
      </c>
      <c r="D558" s="35" t="s">
        <v>1015</v>
      </c>
      <c r="E558" s="94">
        <v>1600000</v>
      </c>
      <c r="F558" s="118">
        <f t="shared" si="10"/>
        <v>1600000</v>
      </c>
      <c r="G558" s="67">
        <v>22107081</v>
      </c>
      <c r="H558" s="3" t="s">
        <v>995</v>
      </c>
      <c r="I558" s="3">
        <v>3</v>
      </c>
    </row>
    <row r="559" spans="1:9" s="7" customFormat="1" ht="18">
      <c r="A559" s="2">
        <v>591</v>
      </c>
      <c r="B559" s="47">
        <v>3</v>
      </c>
      <c r="C559" s="4" t="s">
        <v>993</v>
      </c>
      <c r="D559" s="35" t="s">
        <v>1016</v>
      </c>
      <c r="E559" s="94">
        <v>1300000</v>
      </c>
      <c r="F559" s="118">
        <f t="shared" si="10"/>
        <v>3900000</v>
      </c>
      <c r="G559" s="67">
        <v>22107081</v>
      </c>
      <c r="H559" s="3" t="s">
        <v>995</v>
      </c>
      <c r="I559" s="3">
        <v>3</v>
      </c>
    </row>
    <row r="560" spans="1:9" s="7" customFormat="1" ht="18">
      <c r="A560" s="2">
        <v>592</v>
      </c>
      <c r="B560" s="47">
        <v>1</v>
      </c>
      <c r="C560" s="4" t="s">
        <v>993</v>
      </c>
      <c r="D560" s="35" t="s">
        <v>1017</v>
      </c>
      <c r="E560" s="94">
        <v>1300000</v>
      </c>
      <c r="F560" s="118">
        <f t="shared" si="10"/>
        <v>1300000</v>
      </c>
      <c r="G560" s="67">
        <v>22107081</v>
      </c>
      <c r="H560" s="3" t="s">
        <v>995</v>
      </c>
      <c r="I560" s="3">
        <v>3</v>
      </c>
    </row>
    <row r="561" spans="1:9" s="7" customFormat="1" ht="18">
      <c r="A561" s="2">
        <v>593</v>
      </c>
      <c r="B561" s="47">
        <v>2</v>
      </c>
      <c r="C561" s="4" t="s">
        <v>993</v>
      </c>
      <c r="D561" s="35" t="s">
        <v>1018</v>
      </c>
      <c r="E561" s="94">
        <v>1300000</v>
      </c>
      <c r="F561" s="118">
        <f t="shared" si="10"/>
        <v>2600000</v>
      </c>
      <c r="G561" s="67">
        <v>22107081</v>
      </c>
      <c r="H561" s="3" t="s">
        <v>995</v>
      </c>
      <c r="I561" s="3">
        <v>3</v>
      </c>
    </row>
    <row r="562" spans="1:9" s="7" customFormat="1" ht="18">
      <c r="A562" s="2">
        <v>594</v>
      </c>
      <c r="B562" s="47">
        <v>1</v>
      </c>
      <c r="C562" s="4" t="s">
        <v>993</v>
      </c>
      <c r="D562" s="35" t="s">
        <v>1019</v>
      </c>
      <c r="E562" s="94">
        <v>1600000</v>
      </c>
      <c r="F562" s="118">
        <f t="shared" si="10"/>
        <v>1600000</v>
      </c>
      <c r="G562" s="67">
        <v>22107081</v>
      </c>
      <c r="H562" s="3" t="s">
        <v>995</v>
      </c>
      <c r="I562" s="3">
        <v>3</v>
      </c>
    </row>
    <row r="563" spans="1:9" s="7" customFormat="1" ht="9">
      <c r="A563" s="2">
        <v>595</v>
      </c>
      <c r="B563" s="47">
        <v>4</v>
      </c>
      <c r="C563" s="4" t="s">
        <v>993</v>
      </c>
      <c r="D563" s="35" t="s">
        <v>1005</v>
      </c>
      <c r="E563" s="94">
        <v>5000000</v>
      </c>
      <c r="F563" s="118">
        <f t="shared" si="10"/>
        <v>20000000</v>
      </c>
      <c r="G563" s="67">
        <v>22107081</v>
      </c>
      <c r="H563" s="34" t="s">
        <v>991</v>
      </c>
      <c r="I563" s="3">
        <v>2</v>
      </c>
    </row>
    <row r="564" spans="1:9" s="7" customFormat="1" ht="27">
      <c r="A564" s="2">
        <v>596</v>
      </c>
      <c r="B564" s="47">
        <v>1</v>
      </c>
      <c r="C564" s="4" t="s">
        <v>993</v>
      </c>
      <c r="D564" s="35" t="s">
        <v>1020</v>
      </c>
      <c r="E564" s="94">
        <v>1900000</v>
      </c>
      <c r="F564" s="118">
        <f t="shared" si="10"/>
        <v>1900000</v>
      </c>
      <c r="G564" s="67">
        <v>22107101</v>
      </c>
      <c r="H564" s="3" t="s">
        <v>995</v>
      </c>
      <c r="I564" s="3">
        <v>2</v>
      </c>
    </row>
    <row r="565" spans="1:9" s="7" customFormat="1" ht="27">
      <c r="A565" s="2">
        <v>597</v>
      </c>
      <c r="B565" s="47">
        <v>3</v>
      </c>
      <c r="C565" s="4" t="s">
        <v>993</v>
      </c>
      <c r="D565" s="35" t="s">
        <v>1021</v>
      </c>
      <c r="E565" s="94">
        <v>1600000</v>
      </c>
      <c r="F565" s="118">
        <f t="shared" si="10"/>
        <v>4800000</v>
      </c>
      <c r="G565" s="67">
        <v>22107101</v>
      </c>
      <c r="H565" s="3" t="s">
        <v>995</v>
      </c>
      <c r="I565" s="3">
        <v>2</v>
      </c>
    </row>
    <row r="566" spans="1:9" s="7" customFormat="1" ht="27">
      <c r="A566" s="2">
        <v>598</v>
      </c>
      <c r="B566" s="47">
        <v>4</v>
      </c>
      <c r="C566" s="4" t="s">
        <v>993</v>
      </c>
      <c r="D566" s="35" t="s">
        <v>1022</v>
      </c>
      <c r="E566" s="94">
        <v>1300000</v>
      </c>
      <c r="F566" s="118">
        <f t="shared" si="10"/>
        <v>5200000</v>
      </c>
      <c r="G566" s="67">
        <v>22107101</v>
      </c>
      <c r="H566" s="3" t="s">
        <v>995</v>
      </c>
      <c r="I566" s="3">
        <v>3</v>
      </c>
    </row>
    <row r="567" spans="1:9" s="7" customFormat="1" ht="9">
      <c r="A567" s="2">
        <v>599</v>
      </c>
      <c r="B567" s="47">
        <v>3</v>
      </c>
      <c r="C567" s="4" t="s">
        <v>993</v>
      </c>
      <c r="D567" s="35" t="s">
        <v>1023</v>
      </c>
      <c r="E567" s="94">
        <v>1300000</v>
      </c>
      <c r="F567" s="118">
        <f t="shared" si="10"/>
        <v>3900000</v>
      </c>
      <c r="G567" s="67">
        <v>22107101</v>
      </c>
      <c r="H567" s="3" t="s">
        <v>995</v>
      </c>
      <c r="I567" s="3">
        <v>3</v>
      </c>
    </row>
    <row r="568" spans="1:9" s="7" customFormat="1" ht="9">
      <c r="A568" s="2">
        <v>600</v>
      </c>
      <c r="B568" s="47">
        <v>3</v>
      </c>
      <c r="C568" s="4" t="s">
        <v>993</v>
      </c>
      <c r="D568" s="35" t="s">
        <v>1024</v>
      </c>
      <c r="E568" s="94">
        <v>1300000</v>
      </c>
      <c r="F568" s="118">
        <f t="shared" si="10"/>
        <v>3900000</v>
      </c>
      <c r="G568" s="67">
        <v>22107101</v>
      </c>
      <c r="H568" s="3" t="s">
        <v>995</v>
      </c>
      <c r="I568" s="3">
        <v>3</v>
      </c>
    </row>
    <row r="569" spans="1:9" s="7" customFormat="1" ht="9">
      <c r="A569" s="2">
        <v>601</v>
      </c>
      <c r="B569" s="47">
        <v>6</v>
      </c>
      <c r="C569" s="4" t="s">
        <v>993</v>
      </c>
      <c r="D569" s="35" t="s">
        <v>1025</v>
      </c>
      <c r="E569" s="94">
        <v>1300000</v>
      </c>
      <c r="F569" s="118">
        <f t="shared" si="10"/>
        <v>7800000</v>
      </c>
      <c r="G569" s="67">
        <v>22107101</v>
      </c>
      <c r="H569" s="3" t="s">
        <v>995</v>
      </c>
      <c r="I569" s="3">
        <v>3</v>
      </c>
    </row>
    <row r="570" spans="1:9" s="7" customFormat="1" ht="9">
      <c r="A570" s="2">
        <v>602</v>
      </c>
      <c r="B570" s="47">
        <v>3</v>
      </c>
      <c r="C570" s="4" t="s">
        <v>993</v>
      </c>
      <c r="D570" s="35" t="s">
        <v>1026</v>
      </c>
      <c r="E570" s="94">
        <v>1600000</v>
      </c>
      <c r="F570" s="118">
        <f t="shared" si="10"/>
        <v>4800000</v>
      </c>
      <c r="G570" s="67">
        <v>22107101</v>
      </c>
      <c r="H570" s="3" t="s">
        <v>995</v>
      </c>
      <c r="I570" s="3">
        <v>3</v>
      </c>
    </row>
    <row r="571" spans="1:9" s="7" customFormat="1" ht="9">
      <c r="A571" s="2">
        <v>603</v>
      </c>
      <c r="B571" s="47">
        <v>1</v>
      </c>
      <c r="C571" s="4" t="s">
        <v>993</v>
      </c>
      <c r="D571" s="33" t="s">
        <v>1027</v>
      </c>
      <c r="E571" s="94">
        <v>1600000</v>
      </c>
      <c r="F571" s="118">
        <f t="shared" si="10"/>
        <v>1600000</v>
      </c>
      <c r="G571" s="67">
        <v>22107101</v>
      </c>
      <c r="H571" s="3" t="s">
        <v>995</v>
      </c>
      <c r="I571" s="3">
        <v>3</v>
      </c>
    </row>
    <row r="572" spans="1:9" s="7" customFormat="1" ht="18">
      <c r="A572" s="2">
        <v>604</v>
      </c>
      <c r="B572" s="47">
        <v>6</v>
      </c>
      <c r="C572" s="4" t="s">
        <v>993</v>
      </c>
      <c r="D572" s="35" t="s">
        <v>1028</v>
      </c>
      <c r="E572" s="94">
        <v>1600000</v>
      </c>
      <c r="F572" s="118">
        <f t="shared" si="10"/>
        <v>9600000</v>
      </c>
      <c r="G572" s="67">
        <v>22107101</v>
      </c>
      <c r="H572" s="3" t="s">
        <v>995</v>
      </c>
      <c r="I572" s="3">
        <v>3</v>
      </c>
    </row>
    <row r="573" spans="1:9" s="7" customFormat="1" ht="18">
      <c r="A573" s="2">
        <v>605</v>
      </c>
      <c r="B573" s="47">
        <v>17</v>
      </c>
      <c r="C573" s="4" t="s">
        <v>993</v>
      </c>
      <c r="D573" s="35" t="s">
        <v>1028</v>
      </c>
      <c r="E573" s="94">
        <v>1300000</v>
      </c>
      <c r="F573" s="118">
        <f t="shared" si="10"/>
        <v>22100000</v>
      </c>
      <c r="G573" s="67">
        <v>22107101</v>
      </c>
      <c r="H573" s="3" t="s">
        <v>995</v>
      </c>
      <c r="I573" s="3">
        <v>3</v>
      </c>
    </row>
    <row r="574" spans="1:9" s="7" customFormat="1" ht="18">
      <c r="A574" s="2">
        <v>606</v>
      </c>
      <c r="B574" s="47">
        <v>6</v>
      </c>
      <c r="C574" s="4" t="s">
        <v>993</v>
      </c>
      <c r="D574" s="35" t="s">
        <v>1029</v>
      </c>
      <c r="E574" s="94">
        <v>1600000</v>
      </c>
      <c r="F574" s="118">
        <f t="shared" si="10"/>
        <v>9600000</v>
      </c>
      <c r="G574" s="67">
        <v>22107101</v>
      </c>
      <c r="H574" s="3" t="s">
        <v>995</v>
      </c>
      <c r="I574" s="3">
        <v>3</v>
      </c>
    </row>
    <row r="575" spans="1:9" s="7" customFormat="1" ht="9">
      <c r="A575" s="2">
        <v>607</v>
      </c>
      <c r="B575" s="47">
        <v>1</v>
      </c>
      <c r="C575" s="4" t="s">
        <v>993</v>
      </c>
      <c r="D575" s="35" t="s">
        <v>1030</v>
      </c>
      <c r="E575" s="94">
        <v>1100000</v>
      </c>
      <c r="F575" s="118">
        <f t="shared" si="10"/>
        <v>1100000</v>
      </c>
      <c r="G575" s="67">
        <v>22107101</v>
      </c>
      <c r="H575" s="3" t="s">
        <v>995</v>
      </c>
      <c r="I575" s="3">
        <v>3</v>
      </c>
    </row>
    <row r="576" spans="1:9" s="7" customFormat="1" ht="9">
      <c r="A576" s="2">
        <v>608</v>
      </c>
      <c r="B576" s="47">
        <v>6</v>
      </c>
      <c r="C576" s="4" t="s">
        <v>993</v>
      </c>
      <c r="D576" s="33" t="s">
        <v>1031</v>
      </c>
      <c r="E576" s="94">
        <v>1300000</v>
      </c>
      <c r="F576" s="118">
        <f t="shared" si="10"/>
        <v>7800000</v>
      </c>
      <c r="G576" s="67">
        <v>22107101</v>
      </c>
      <c r="H576" s="3" t="s">
        <v>995</v>
      </c>
      <c r="I576" s="3">
        <v>3</v>
      </c>
    </row>
    <row r="577" spans="1:9" s="7" customFormat="1" ht="18">
      <c r="A577" s="2">
        <v>609</v>
      </c>
      <c r="B577" s="47">
        <v>2</v>
      </c>
      <c r="C577" s="4" t="s">
        <v>993</v>
      </c>
      <c r="D577" s="35" t="s">
        <v>1032</v>
      </c>
      <c r="E577" s="94">
        <v>1600000</v>
      </c>
      <c r="F577" s="118">
        <f t="shared" si="10"/>
        <v>3200000</v>
      </c>
      <c r="G577" s="67">
        <v>22107101</v>
      </c>
      <c r="H577" s="3" t="s">
        <v>995</v>
      </c>
      <c r="I577" s="3">
        <v>3</v>
      </c>
    </row>
    <row r="578" spans="1:9" s="7" customFormat="1" ht="18">
      <c r="A578" s="2">
        <v>610</v>
      </c>
      <c r="B578" s="47">
        <v>1</v>
      </c>
      <c r="C578" s="4" t="s">
        <v>993</v>
      </c>
      <c r="D578" s="34" t="s">
        <v>1032</v>
      </c>
      <c r="E578" s="94">
        <v>1600000</v>
      </c>
      <c r="F578" s="118">
        <f t="shared" si="10"/>
        <v>1600000</v>
      </c>
      <c r="G578" s="67">
        <v>22107101</v>
      </c>
      <c r="H578" s="3" t="s">
        <v>995</v>
      </c>
      <c r="I578" s="3">
        <v>3</v>
      </c>
    </row>
    <row r="579" spans="1:9" s="7" customFormat="1" ht="18">
      <c r="A579" s="2">
        <v>611</v>
      </c>
      <c r="B579" s="47">
        <v>3</v>
      </c>
      <c r="C579" s="4" t="s">
        <v>993</v>
      </c>
      <c r="D579" s="34" t="s">
        <v>1033</v>
      </c>
      <c r="E579" s="94">
        <v>1300000</v>
      </c>
      <c r="F579" s="118">
        <f t="shared" si="10"/>
        <v>3900000</v>
      </c>
      <c r="G579" s="67">
        <v>22107101</v>
      </c>
      <c r="H579" s="3" t="s">
        <v>995</v>
      </c>
      <c r="I579" s="3">
        <v>3</v>
      </c>
    </row>
    <row r="580" spans="1:9" s="7" customFormat="1" ht="9">
      <c r="A580" s="2">
        <v>612</v>
      </c>
      <c r="B580" s="47">
        <v>2</v>
      </c>
      <c r="C580" s="4" t="s">
        <v>993</v>
      </c>
      <c r="D580" s="34" t="s">
        <v>1034</v>
      </c>
      <c r="E580" s="94">
        <v>1600000</v>
      </c>
      <c r="F580" s="118">
        <f t="shared" si="10"/>
        <v>3200000</v>
      </c>
      <c r="G580" s="67">
        <v>22107101</v>
      </c>
      <c r="H580" s="3" t="s">
        <v>995</v>
      </c>
      <c r="I580" s="3">
        <v>3</v>
      </c>
    </row>
    <row r="581" spans="1:9" s="7" customFormat="1" ht="9">
      <c r="A581" s="2">
        <v>613</v>
      </c>
      <c r="B581" s="47">
        <v>1</v>
      </c>
      <c r="C581" s="4" t="s">
        <v>993</v>
      </c>
      <c r="D581" s="3" t="s">
        <v>1035</v>
      </c>
      <c r="E581" s="94">
        <v>1600000</v>
      </c>
      <c r="F581" s="118">
        <f t="shared" si="10"/>
        <v>1600000</v>
      </c>
      <c r="G581" s="67">
        <v>22107101</v>
      </c>
      <c r="H581" s="3" t="s">
        <v>995</v>
      </c>
      <c r="I581" s="3">
        <v>3</v>
      </c>
    </row>
    <row r="582" spans="1:9" s="7" customFormat="1" ht="9">
      <c r="A582" s="2">
        <v>614</v>
      </c>
      <c r="B582" s="47">
        <v>3</v>
      </c>
      <c r="C582" s="4" t="s">
        <v>993</v>
      </c>
      <c r="D582" s="34" t="s">
        <v>1036</v>
      </c>
      <c r="E582" s="94">
        <v>1300000</v>
      </c>
      <c r="F582" s="118">
        <f t="shared" si="10"/>
        <v>3900000</v>
      </c>
      <c r="G582" s="67">
        <v>22107101</v>
      </c>
      <c r="H582" s="3" t="s">
        <v>995</v>
      </c>
      <c r="I582" s="3">
        <v>3</v>
      </c>
    </row>
    <row r="583" spans="1:9" s="7" customFormat="1" ht="9">
      <c r="A583" s="2">
        <v>615</v>
      </c>
      <c r="B583" s="47">
        <v>2</v>
      </c>
      <c r="C583" s="4" t="s">
        <v>993</v>
      </c>
      <c r="D583" s="34" t="s">
        <v>1037</v>
      </c>
      <c r="E583" s="94">
        <v>1300000</v>
      </c>
      <c r="F583" s="118">
        <f t="shared" si="10"/>
        <v>2600000</v>
      </c>
      <c r="G583" s="67">
        <v>22107101</v>
      </c>
      <c r="H583" s="3" t="s">
        <v>995</v>
      </c>
      <c r="I583" s="3">
        <v>3</v>
      </c>
    </row>
    <row r="584" spans="1:9" s="7" customFormat="1" ht="9">
      <c r="A584" s="2">
        <v>616</v>
      </c>
      <c r="B584" s="47">
        <v>1</v>
      </c>
      <c r="C584" s="4" t="s">
        <v>993</v>
      </c>
      <c r="D584" s="3" t="s">
        <v>1038</v>
      </c>
      <c r="E584" s="94">
        <v>1300000</v>
      </c>
      <c r="F584" s="118">
        <f t="shared" si="10"/>
        <v>1300000</v>
      </c>
      <c r="G584" s="67">
        <v>22107101</v>
      </c>
      <c r="H584" s="3" t="s">
        <v>995</v>
      </c>
      <c r="I584" s="3">
        <v>2</v>
      </c>
    </row>
    <row r="585" spans="1:9" s="7" customFormat="1" ht="9">
      <c r="A585" s="2">
        <v>617</v>
      </c>
      <c r="B585" s="47">
        <v>1</v>
      </c>
      <c r="C585" s="4" t="s">
        <v>993</v>
      </c>
      <c r="D585" s="34" t="s">
        <v>1039</v>
      </c>
      <c r="E585" s="94">
        <v>1600000</v>
      </c>
      <c r="F585" s="118">
        <f t="shared" si="10"/>
        <v>1600000</v>
      </c>
      <c r="G585" s="67">
        <v>22107101</v>
      </c>
      <c r="H585" s="3" t="s">
        <v>995</v>
      </c>
      <c r="I585" s="3">
        <v>3</v>
      </c>
    </row>
    <row r="586" spans="1:9" s="7" customFormat="1" ht="18">
      <c r="A586" s="2">
        <v>618</v>
      </c>
      <c r="B586" s="47">
        <v>2</v>
      </c>
      <c r="C586" s="4" t="s">
        <v>993</v>
      </c>
      <c r="D586" s="34" t="s">
        <v>1040</v>
      </c>
      <c r="E586" s="94">
        <v>1900000</v>
      </c>
      <c r="F586" s="118">
        <f t="shared" si="10"/>
        <v>3800000</v>
      </c>
      <c r="G586" s="67">
        <v>22107101</v>
      </c>
      <c r="H586" s="3" t="s">
        <v>995</v>
      </c>
      <c r="I586" s="3">
        <v>2</v>
      </c>
    </row>
    <row r="587" spans="1:9" s="7" customFormat="1" ht="18">
      <c r="A587" s="2">
        <v>619</v>
      </c>
      <c r="B587" s="47">
        <v>4</v>
      </c>
      <c r="C587" s="4" t="s">
        <v>993</v>
      </c>
      <c r="D587" s="34" t="s">
        <v>1041</v>
      </c>
      <c r="E587" s="94">
        <v>1600000</v>
      </c>
      <c r="F587" s="118">
        <f t="shared" si="10"/>
        <v>6400000</v>
      </c>
      <c r="G587" s="67">
        <v>22107101</v>
      </c>
      <c r="H587" s="3" t="s">
        <v>995</v>
      </c>
      <c r="I587" s="3">
        <v>3</v>
      </c>
    </row>
    <row r="588" spans="1:9" s="7" customFormat="1" ht="9">
      <c r="A588" s="2">
        <v>620</v>
      </c>
      <c r="B588" s="47">
        <v>1</v>
      </c>
      <c r="C588" s="4" t="s">
        <v>993</v>
      </c>
      <c r="D588" s="3" t="s">
        <v>1042</v>
      </c>
      <c r="E588" s="94">
        <v>6000000</v>
      </c>
      <c r="F588" s="118">
        <f t="shared" si="10"/>
        <v>6000000</v>
      </c>
      <c r="G588" s="67">
        <v>22107101</v>
      </c>
      <c r="H588" s="34" t="s">
        <v>991</v>
      </c>
      <c r="I588" s="3">
        <v>3</v>
      </c>
    </row>
    <row r="589" spans="1:9" s="7" customFormat="1" ht="9">
      <c r="A589" s="2">
        <v>621</v>
      </c>
      <c r="B589" s="47">
        <v>4</v>
      </c>
      <c r="C589" s="4" t="s">
        <v>993</v>
      </c>
      <c r="D589" s="3" t="s">
        <v>1005</v>
      </c>
      <c r="E589" s="94">
        <v>5000000</v>
      </c>
      <c r="F589" s="118">
        <f t="shared" si="10"/>
        <v>20000000</v>
      </c>
      <c r="G589" s="67">
        <v>22107101</v>
      </c>
      <c r="H589" s="34" t="s">
        <v>991</v>
      </c>
      <c r="I589" s="3">
        <v>3</v>
      </c>
    </row>
    <row r="590" spans="1:9" s="7" customFormat="1" ht="27">
      <c r="A590" s="2">
        <v>622</v>
      </c>
      <c r="B590" s="47">
        <v>1</v>
      </c>
      <c r="C590" s="4" t="s">
        <v>993</v>
      </c>
      <c r="D590" s="34" t="s">
        <v>1043</v>
      </c>
      <c r="E590" s="94">
        <v>1900000</v>
      </c>
      <c r="F590" s="118">
        <f t="shared" si="10"/>
        <v>1900000</v>
      </c>
      <c r="G590" s="67">
        <v>22107131</v>
      </c>
      <c r="H590" s="3" t="s">
        <v>995</v>
      </c>
      <c r="I590" s="3">
        <v>2</v>
      </c>
    </row>
    <row r="591" spans="1:9" s="7" customFormat="1" ht="18">
      <c r="A591" s="2">
        <v>623</v>
      </c>
      <c r="B591" s="47">
        <v>1</v>
      </c>
      <c r="C591" s="4" t="s">
        <v>993</v>
      </c>
      <c r="D591" s="34" t="s">
        <v>1044</v>
      </c>
      <c r="E591" s="94">
        <v>1600000</v>
      </c>
      <c r="F591" s="118">
        <f t="shared" si="10"/>
        <v>1600000</v>
      </c>
      <c r="G591" s="67">
        <v>22107131</v>
      </c>
      <c r="H591" s="3" t="s">
        <v>995</v>
      </c>
      <c r="I591" s="3">
        <v>3</v>
      </c>
    </row>
    <row r="592" spans="1:9" s="7" customFormat="1" ht="18">
      <c r="A592" s="2">
        <v>624</v>
      </c>
      <c r="B592" s="47">
        <v>2</v>
      </c>
      <c r="C592" s="4" t="s">
        <v>993</v>
      </c>
      <c r="D592" s="34" t="s">
        <v>1045</v>
      </c>
      <c r="E592" s="94">
        <v>1600000</v>
      </c>
      <c r="F592" s="118">
        <f t="shared" si="10"/>
        <v>3200000</v>
      </c>
      <c r="G592" s="67">
        <v>22107131</v>
      </c>
      <c r="H592" s="3" t="s">
        <v>995</v>
      </c>
      <c r="I592" s="3">
        <v>3</v>
      </c>
    </row>
    <row r="593" spans="1:9" s="7" customFormat="1" ht="9">
      <c r="A593" s="2">
        <v>625</v>
      </c>
      <c r="B593" s="47">
        <v>1</v>
      </c>
      <c r="C593" s="4" t="s">
        <v>993</v>
      </c>
      <c r="D593" s="34" t="s">
        <v>1046</v>
      </c>
      <c r="E593" s="94">
        <v>1900000</v>
      </c>
      <c r="F593" s="118">
        <f t="shared" si="10"/>
        <v>1900000</v>
      </c>
      <c r="G593" s="67">
        <v>22107131</v>
      </c>
      <c r="H593" s="3" t="s">
        <v>995</v>
      </c>
      <c r="I593" s="3">
        <v>3</v>
      </c>
    </row>
    <row r="594" spans="1:9" s="7" customFormat="1" ht="18">
      <c r="A594" s="2">
        <v>626</v>
      </c>
      <c r="B594" s="47">
        <v>1</v>
      </c>
      <c r="C594" s="4" t="s">
        <v>993</v>
      </c>
      <c r="D594" s="34" t="s">
        <v>1047</v>
      </c>
      <c r="E594" s="94">
        <v>1600000</v>
      </c>
      <c r="F594" s="118">
        <f t="shared" si="10"/>
        <v>1600000</v>
      </c>
      <c r="G594" s="67">
        <v>22107131</v>
      </c>
      <c r="H594" s="3" t="s">
        <v>995</v>
      </c>
      <c r="I594" s="3">
        <v>3</v>
      </c>
    </row>
    <row r="595" spans="1:9" s="7" customFormat="1" ht="9">
      <c r="A595" s="2">
        <v>627</v>
      </c>
      <c r="B595" s="47">
        <v>1</v>
      </c>
      <c r="C595" s="4" t="s">
        <v>993</v>
      </c>
      <c r="D595" s="3" t="s">
        <v>1024</v>
      </c>
      <c r="E595" s="94">
        <v>1300000</v>
      </c>
      <c r="F595" s="118">
        <f t="shared" si="10"/>
        <v>1300000</v>
      </c>
      <c r="G595" s="67">
        <v>22107131</v>
      </c>
      <c r="H595" s="3" t="s">
        <v>995</v>
      </c>
      <c r="I595" s="3">
        <v>3</v>
      </c>
    </row>
    <row r="596" spans="1:9" s="7" customFormat="1" ht="9">
      <c r="A596" s="2">
        <v>628</v>
      </c>
      <c r="B596" s="47">
        <v>1</v>
      </c>
      <c r="C596" s="4" t="s">
        <v>993</v>
      </c>
      <c r="D596" s="3" t="s">
        <v>1038</v>
      </c>
      <c r="E596" s="94">
        <v>1300000</v>
      </c>
      <c r="F596" s="118">
        <f t="shared" si="10"/>
        <v>1300000</v>
      </c>
      <c r="G596" s="67">
        <v>22107131</v>
      </c>
      <c r="H596" s="3" t="s">
        <v>995</v>
      </c>
      <c r="I596" s="3">
        <v>3</v>
      </c>
    </row>
    <row r="597" spans="1:9" s="7" customFormat="1" ht="9">
      <c r="A597" s="2">
        <v>629</v>
      </c>
      <c r="B597" s="47">
        <v>1</v>
      </c>
      <c r="C597" s="4" t="s">
        <v>993</v>
      </c>
      <c r="D597" s="3" t="s">
        <v>1042</v>
      </c>
      <c r="E597" s="94">
        <v>6000000</v>
      </c>
      <c r="F597" s="118">
        <f t="shared" si="10"/>
        <v>6000000</v>
      </c>
      <c r="G597" s="67">
        <v>22107131</v>
      </c>
      <c r="H597" s="34" t="s">
        <v>991</v>
      </c>
      <c r="I597" s="3">
        <v>3</v>
      </c>
    </row>
    <row r="598" spans="1:9" s="7" customFormat="1" ht="9">
      <c r="A598" s="2">
        <v>630</v>
      </c>
      <c r="B598" s="47">
        <v>4</v>
      </c>
      <c r="C598" s="4" t="s">
        <v>993</v>
      </c>
      <c r="D598" s="3" t="s">
        <v>1005</v>
      </c>
      <c r="E598" s="94">
        <v>5000000</v>
      </c>
      <c r="F598" s="118">
        <f t="shared" si="10"/>
        <v>20000000</v>
      </c>
      <c r="G598" s="67">
        <v>22107131</v>
      </c>
      <c r="H598" s="34" t="s">
        <v>991</v>
      </c>
      <c r="I598" s="3">
        <v>2</v>
      </c>
    </row>
    <row r="599" spans="1:9" s="7" customFormat="1" ht="27">
      <c r="A599" s="2">
        <v>631</v>
      </c>
      <c r="B599" s="47">
        <v>1</v>
      </c>
      <c r="C599" s="4" t="s">
        <v>993</v>
      </c>
      <c r="D599" s="34" t="s">
        <v>1048</v>
      </c>
      <c r="E599" s="94">
        <v>1900000</v>
      </c>
      <c r="F599" s="118">
        <f t="shared" si="10"/>
        <v>1900000</v>
      </c>
      <c r="G599" s="67">
        <v>2210942</v>
      </c>
      <c r="H599" s="3" t="s">
        <v>995</v>
      </c>
      <c r="I599" s="3">
        <v>2</v>
      </c>
    </row>
    <row r="600" spans="1:9" s="7" customFormat="1" ht="18">
      <c r="A600" s="2">
        <v>632</v>
      </c>
      <c r="B600" s="47">
        <v>1</v>
      </c>
      <c r="C600" s="4" t="s">
        <v>993</v>
      </c>
      <c r="D600" s="34" t="s">
        <v>1049</v>
      </c>
      <c r="E600" s="94">
        <v>1600000</v>
      </c>
      <c r="F600" s="118">
        <f t="shared" si="10"/>
        <v>1600000</v>
      </c>
      <c r="G600" s="67">
        <v>2210942</v>
      </c>
      <c r="H600" s="3" t="s">
        <v>995</v>
      </c>
      <c r="I600" s="3">
        <v>2</v>
      </c>
    </row>
    <row r="601" spans="1:9" s="7" customFormat="1" ht="9">
      <c r="A601" s="2">
        <v>633</v>
      </c>
      <c r="B601" s="47">
        <v>4</v>
      </c>
      <c r="C601" s="4" t="s">
        <v>993</v>
      </c>
      <c r="D601" s="3" t="s">
        <v>1005</v>
      </c>
      <c r="E601" s="94">
        <v>5000000</v>
      </c>
      <c r="F601" s="118">
        <f t="shared" si="10"/>
        <v>20000000</v>
      </c>
      <c r="G601" s="67">
        <v>2210942</v>
      </c>
      <c r="H601" s="34" t="s">
        <v>991</v>
      </c>
      <c r="I601" s="3">
        <v>2</v>
      </c>
    </row>
    <row r="602" spans="1:9" s="7" customFormat="1" ht="18">
      <c r="A602" s="2">
        <v>634</v>
      </c>
      <c r="B602" s="47">
        <v>1</v>
      </c>
      <c r="C602" s="4" t="s">
        <v>993</v>
      </c>
      <c r="D602" s="34" t="s">
        <v>1050</v>
      </c>
      <c r="E602" s="94">
        <v>1900000</v>
      </c>
      <c r="F602" s="118">
        <f aca="true" t="shared" si="11" ref="F602:F623">(B602*E602)</f>
        <v>1900000</v>
      </c>
      <c r="G602" s="67">
        <v>22108431</v>
      </c>
      <c r="H602" s="3" t="s">
        <v>995</v>
      </c>
      <c r="I602" s="3">
        <v>3</v>
      </c>
    </row>
    <row r="603" spans="1:9" s="7" customFormat="1" ht="18">
      <c r="A603" s="2">
        <v>635</v>
      </c>
      <c r="B603" s="47">
        <v>1</v>
      </c>
      <c r="C603" s="4" t="s">
        <v>993</v>
      </c>
      <c r="D603" s="34" t="s">
        <v>1051</v>
      </c>
      <c r="E603" s="94">
        <v>1600000</v>
      </c>
      <c r="F603" s="118">
        <f t="shared" si="11"/>
        <v>1600000</v>
      </c>
      <c r="G603" s="67">
        <v>22108431</v>
      </c>
      <c r="H603" s="3" t="s">
        <v>995</v>
      </c>
      <c r="I603" s="3">
        <v>3</v>
      </c>
    </row>
    <row r="604" spans="1:9" s="7" customFormat="1" ht="9">
      <c r="A604" s="2">
        <v>636</v>
      </c>
      <c r="B604" s="47">
        <v>1</v>
      </c>
      <c r="C604" s="4" t="s">
        <v>993</v>
      </c>
      <c r="D604" s="3" t="s">
        <v>1005</v>
      </c>
      <c r="E604" s="94">
        <v>5000000</v>
      </c>
      <c r="F604" s="118">
        <f t="shared" si="11"/>
        <v>5000000</v>
      </c>
      <c r="G604" s="67">
        <v>22108431</v>
      </c>
      <c r="H604" s="34" t="s">
        <v>991</v>
      </c>
      <c r="I604" s="3">
        <v>3</v>
      </c>
    </row>
    <row r="605" spans="1:9" s="7" customFormat="1" ht="9">
      <c r="A605" s="2">
        <v>637</v>
      </c>
      <c r="B605" s="47">
        <v>8</v>
      </c>
      <c r="C605" s="4" t="s">
        <v>993</v>
      </c>
      <c r="D605" s="3" t="s">
        <v>1052</v>
      </c>
      <c r="E605" s="94">
        <v>1600000</v>
      </c>
      <c r="F605" s="118">
        <f t="shared" si="11"/>
        <v>12800000</v>
      </c>
      <c r="G605" s="67">
        <v>22109461</v>
      </c>
      <c r="H605" s="3" t="s">
        <v>995</v>
      </c>
      <c r="I605" s="3">
        <v>2</v>
      </c>
    </row>
    <row r="606" spans="1:9" s="7" customFormat="1" ht="9">
      <c r="A606" s="2">
        <v>638</v>
      </c>
      <c r="B606" s="47">
        <v>10</v>
      </c>
      <c r="C606" s="4" t="s">
        <v>993</v>
      </c>
      <c r="D606" s="34" t="s">
        <v>1053</v>
      </c>
      <c r="E606" s="94">
        <v>1300000</v>
      </c>
      <c r="F606" s="118">
        <f t="shared" si="11"/>
        <v>13000000</v>
      </c>
      <c r="G606" s="67">
        <v>22109461</v>
      </c>
      <c r="H606" s="3" t="s">
        <v>995</v>
      </c>
      <c r="I606" s="3">
        <v>3</v>
      </c>
    </row>
    <row r="607" spans="1:9" s="7" customFormat="1" ht="9">
      <c r="A607" s="2">
        <v>639</v>
      </c>
      <c r="B607" s="47">
        <v>4</v>
      </c>
      <c r="C607" s="4" t="s">
        <v>993</v>
      </c>
      <c r="D607" s="3" t="s">
        <v>1005</v>
      </c>
      <c r="E607" s="94">
        <v>5000000</v>
      </c>
      <c r="F607" s="118">
        <f t="shared" si="11"/>
        <v>20000000</v>
      </c>
      <c r="G607" s="67">
        <v>22109461</v>
      </c>
      <c r="H607" s="34" t="s">
        <v>991</v>
      </c>
      <c r="I607" s="3">
        <v>3</v>
      </c>
    </row>
    <row r="608" spans="1:9" s="7" customFormat="1" ht="27">
      <c r="A608" s="2">
        <v>640</v>
      </c>
      <c r="B608" s="47">
        <v>1</v>
      </c>
      <c r="C608" s="4" t="s">
        <v>993</v>
      </c>
      <c r="D608" s="34" t="s">
        <v>1054</v>
      </c>
      <c r="E608" s="94">
        <v>1900000</v>
      </c>
      <c r="F608" s="118">
        <f t="shared" si="11"/>
        <v>1900000</v>
      </c>
      <c r="G608" s="67">
        <v>22107091</v>
      </c>
      <c r="H608" s="3" t="s">
        <v>995</v>
      </c>
      <c r="I608" s="3">
        <v>2</v>
      </c>
    </row>
    <row r="609" spans="1:9" s="7" customFormat="1" ht="18">
      <c r="A609" s="2">
        <v>641</v>
      </c>
      <c r="B609" s="47">
        <v>1</v>
      </c>
      <c r="C609" s="4" t="s">
        <v>993</v>
      </c>
      <c r="D609" s="34" t="s">
        <v>1055</v>
      </c>
      <c r="E609" s="94">
        <v>1600000</v>
      </c>
      <c r="F609" s="118">
        <f t="shared" si="11"/>
        <v>1600000</v>
      </c>
      <c r="G609" s="67">
        <v>22107091</v>
      </c>
      <c r="H609" s="3" t="s">
        <v>995</v>
      </c>
      <c r="I609" s="3">
        <v>2</v>
      </c>
    </row>
    <row r="610" spans="1:9" s="7" customFormat="1" ht="9">
      <c r="A610" s="2">
        <v>642</v>
      </c>
      <c r="B610" s="47">
        <v>2</v>
      </c>
      <c r="C610" s="4" t="s">
        <v>993</v>
      </c>
      <c r="D610" s="3" t="s">
        <v>1056</v>
      </c>
      <c r="E610" s="94">
        <v>1100000</v>
      </c>
      <c r="F610" s="118">
        <f t="shared" si="11"/>
        <v>2200000</v>
      </c>
      <c r="G610" s="67">
        <v>22107091</v>
      </c>
      <c r="H610" s="3" t="s">
        <v>995</v>
      </c>
      <c r="I610" s="3">
        <v>3</v>
      </c>
    </row>
    <row r="611" spans="1:9" s="7" customFormat="1" ht="9">
      <c r="A611" s="2">
        <v>643</v>
      </c>
      <c r="B611" s="47">
        <v>1</v>
      </c>
      <c r="C611" s="4" t="s">
        <v>993</v>
      </c>
      <c r="D611" s="3" t="s">
        <v>1057</v>
      </c>
      <c r="E611" s="94">
        <v>1600000</v>
      </c>
      <c r="F611" s="118">
        <f t="shared" si="11"/>
        <v>1600000</v>
      </c>
      <c r="G611" s="67">
        <v>22107091</v>
      </c>
      <c r="H611" s="3" t="s">
        <v>995</v>
      </c>
      <c r="I611" s="3">
        <v>3</v>
      </c>
    </row>
    <row r="612" spans="1:9" s="7" customFormat="1" ht="9">
      <c r="A612" s="2">
        <v>644</v>
      </c>
      <c r="B612" s="47">
        <v>1</v>
      </c>
      <c r="C612" s="4" t="s">
        <v>993</v>
      </c>
      <c r="D612" s="3" t="s">
        <v>1042</v>
      </c>
      <c r="E612" s="94">
        <v>6000000</v>
      </c>
      <c r="F612" s="118">
        <f t="shared" si="11"/>
        <v>6000000</v>
      </c>
      <c r="G612" s="67">
        <v>22107091</v>
      </c>
      <c r="H612" s="34" t="s">
        <v>991</v>
      </c>
      <c r="I612" s="3">
        <v>3</v>
      </c>
    </row>
    <row r="613" spans="1:9" s="7" customFormat="1" ht="9">
      <c r="A613" s="2">
        <v>645</v>
      </c>
      <c r="B613" s="47">
        <v>4</v>
      </c>
      <c r="C613" s="4" t="s">
        <v>993</v>
      </c>
      <c r="D613" s="3" t="s">
        <v>1005</v>
      </c>
      <c r="E613" s="94">
        <v>5000000</v>
      </c>
      <c r="F613" s="118">
        <f t="shared" si="11"/>
        <v>20000000</v>
      </c>
      <c r="G613" s="67">
        <v>22107091</v>
      </c>
      <c r="H613" s="34" t="s">
        <v>991</v>
      </c>
      <c r="I613" s="3">
        <v>3</v>
      </c>
    </row>
    <row r="614" spans="1:9" s="7" customFormat="1" ht="18">
      <c r="A614" s="2">
        <v>646</v>
      </c>
      <c r="B614" s="47">
        <v>1</v>
      </c>
      <c r="C614" s="4" t="s">
        <v>993</v>
      </c>
      <c r="D614" s="34" t="s">
        <v>1058</v>
      </c>
      <c r="E614" s="94">
        <v>1900000</v>
      </c>
      <c r="F614" s="118">
        <f t="shared" si="11"/>
        <v>1900000</v>
      </c>
      <c r="G614" s="67">
        <v>22107111</v>
      </c>
      <c r="H614" s="3" t="s">
        <v>995</v>
      </c>
      <c r="I614" s="3">
        <v>2</v>
      </c>
    </row>
    <row r="615" spans="1:9" s="7" customFormat="1" ht="9">
      <c r="A615" s="2">
        <v>647</v>
      </c>
      <c r="B615" s="47">
        <v>1</v>
      </c>
      <c r="C615" s="4" t="s">
        <v>993</v>
      </c>
      <c r="D615" s="34" t="s">
        <v>1059</v>
      </c>
      <c r="E615" s="94">
        <v>1900000</v>
      </c>
      <c r="F615" s="118">
        <f t="shared" si="11"/>
        <v>1900000</v>
      </c>
      <c r="G615" s="67">
        <v>22107111</v>
      </c>
      <c r="H615" s="3" t="s">
        <v>995</v>
      </c>
      <c r="I615" s="3">
        <v>2</v>
      </c>
    </row>
    <row r="616" spans="1:9" s="7" customFormat="1" ht="18">
      <c r="A616" s="2">
        <v>648</v>
      </c>
      <c r="B616" s="47">
        <v>6</v>
      </c>
      <c r="C616" s="4" t="s">
        <v>993</v>
      </c>
      <c r="D616" s="34" t="s">
        <v>1060</v>
      </c>
      <c r="E616" s="94">
        <v>1300000</v>
      </c>
      <c r="F616" s="118">
        <f t="shared" si="11"/>
        <v>7800000</v>
      </c>
      <c r="G616" s="67">
        <v>22107111</v>
      </c>
      <c r="H616" s="3" t="s">
        <v>995</v>
      </c>
      <c r="I616" s="3">
        <v>3</v>
      </c>
    </row>
    <row r="617" spans="1:9" s="7" customFormat="1" ht="9">
      <c r="A617" s="2">
        <v>649</v>
      </c>
      <c r="B617" s="47">
        <v>1</v>
      </c>
      <c r="C617" s="4" t="s">
        <v>993</v>
      </c>
      <c r="D617" s="34" t="s">
        <v>1061</v>
      </c>
      <c r="E617" s="94">
        <v>1600000</v>
      </c>
      <c r="F617" s="118">
        <f t="shared" si="11"/>
        <v>1600000</v>
      </c>
      <c r="G617" s="67">
        <v>22107111</v>
      </c>
      <c r="H617" s="3" t="s">
        <v>995</v>
      </c>
      <c r="I617" s="3">
        <v>3</v>
      </c>
    </row>
    <row r="618" spans="1:9" s="7" customFormat="1" ht="9">
      <c r="A618" s="2">
        <v>650</v>
      </c>
      <c r="B618" s="47">
        <v>1</v>
      </c>
      <c r="C618" s="4" t="s">
        <v>993</v>
      </c>
      <c r="D618" s="3" t="s">
        <v>1038</v>
      </c>
      <c r="E618" s="94">
        <v>1300000</v>
      </c>
      <c r="F618" s="118">
        <f t="shared" si="11"/>
        <v>1300000</v>
      </c>
      <c r="G618" s="67">
        <v>22107111</v>
      </c>
      <c r="H618" s="3" t="s">
        <v>995</v>
      </c>
      <c r="I618" s="3">
        <v>3</v>
      </c>
    </row>
    <row r="619" spans="1:9" s="7" customFormat="1" ht="9">
      <c r="A619" s="2">
        <v>651</v>
      </c>
      <c r="B619" s="47">
        <v>1</v>
      </c>
      <c r="C619" s="4" t="s">
        <v>993</v>
      </c>
      <c r="D619" s="3" t="s">
        <v>1042</v>
      </c>
      <c r="E619" s="94">
        <v>6000000</v>
      </c>
      <c r="F619" s="118">
        <f t="shared" si="11"/>
        <v>6000000</v>
      </c>
      <c r="G619" s="67">
        <v>22107111</v>
      </c>
      <c r="H619" s="34" t="s">
        <v>991</v>
      </c>
      <c r="I619" s="3">
        <v>3</v>
      </c>
    </row>
    <row r="620" spans="1:9" s="7" customFormat="1" ht="9">
      <c r="A620" s="2">
        <v>652</v>
      </c>
      <c r="B620" s="47">
        <v>4</v>
      </c>
      <c r="C620" s="4" t="s">
        <v>993</v>
      </c>
      <c r="D620" s="3" t="s">
        <v>1005</v>
      </c>
      <c r="E620" s="94">
        <v>5000000</v>
      </c>
      <c r="F620" s="118">
        <f t="shared" si="11"/>
        <v>20000000</v>
      </c>
      <c r="G620" s="67">
        <v>22107111</v>
      </c>
      <c r="H620" s="34" t="s">
        <v>991</v>
      </c>
      <c r="I620" s="3">
        <v>3</v>
      </c>
    </row>
    <row r="621" spans="1:9" s="7" customFormat="1" ht="18">
      <c r="A621" s="2">
        <v>653</v>
      </c>
      <c r="B621" s="47">
        <v>1</v>
      </c>
      <c r="C621" s="4" t="s">
        <v>993</v>
      </c>
      <c r="D621" s="34" t="s">
        <v>1062</v>
      </c>
      <c r="E621" s="94">
        <v>1900000</v>
      </c>
      <c r="F621" s="118">
        <f t="shared" si="11"/>
        <v>1900000</v>
      </c>
      <c r="G621" s="67">
        <v>22108131</v>
      </c>
      <c r="H621" s="3" t="s">
        <v>995</v>
      </c>
      <c r="I621" s="3">
        <v>2</v>
      </c>
    </row>
    <row r="622" spans="1:9" s="7" customFormat="1" ht="18">
      <c r="A622" s="2">
        <v>654</v>
      </c>
      <c r="B622" s="47">
        <v>2</v>
      </c>
      <c r="C622" s="4" t="s">
        <v>993</v>
      </c>
      <c r="D622" s="34" t="s">
        <v>1063</v>
      </c>
      <c r="E622" s="94">
        <v>1600000</v>
      </c>
      <c r="F622" s="118">
        <f t="shared" si="11"/>
        <v>3200000</v>
      </c>
      <c r="G622" s="67">
        <v>22108131</v>
      </c>
      <c r="H622" s="3" t="s">
        <v>995</v>
      </c>
      <c r="I622" s="3">
        <v>3</v>
      </c>
    </row>
    <row r="623" spans="1:9" s="7" customFormat="1" ht="9">
      <c r="A623" s="2">
        <v>655</v>
      </c>
      <c r="B623" s="47">
        <v>4</v>
      </c>
      <c r="C623" s="4" t="s">
        <v>993</v>
      </c>
      <c r="D623" s="3" t="s">
        <v>1064</v>
      </c>
      <c r="E623" s="94">
        <v>5000000</v>
      </c>
      <c r="F623" s="118">
        <f t="shared" si="11"/>
        <v>20000000</v>
      </c>
      <c r="G623" s="67">
        <v>22108131</v>
      </c>
      <c r="H623" s="34" t="s">
        <v>991</v>
      </c>
      <c r="I623" s="3">
        <v>3</v>
      </c>
    </row>
    <row r="624" spans="1:9" s="7" customFormat="1" ht="18">
      <c r="A624" s="2"/>
      <c r="B624" s="47">
        <v>1</v>
      </c>
      <c r="C624" s="48" t="s">
        <v>1072</v>
      </c>
      <c r="D624" s="49" t="s">
        <v>891</v>
      </c>
      <c r="E624" s="58">
        <v>146100000</v>
      </c>
      <c r="F624" s="119">
        <f>B624*E624</f>
        <v>146100000</v>
      </c>
      <c r="G624" s="47">
        <v>2210200</v>
      </c>
      <c r="H624" s="49" t="s">
        <v>983</v>
      </c>
      <c r="I624" s="49" t="s">
        <v>985</v>
      </c>
    </row>
    <row r="625" spans="1:9" s="7" customFormat="1" ht="18">
      <c r="A625" s="2"/>
      <c r="B625" s="48">
        <v>2</v>
      </c>
      <c r="C625" s="48" t="s">
        <v>1072</v>
      </c>
      <c r="D625" s="49" t="s">
        <v>895</v>
      </c>
      <c r="E625" s="58">
        <v>1800000</v>
      </c>
      <c r="F625" s="119">
        <f aca="true" t="shared" si="12" ref="F625:F688">B625*E625</f>
        <v>3600000</v>
      </c>
      <c r="G625" s="47">
        <v>2210200</v>
      </c>
      <c r="H625" s="49" t="s">
        <v>983</v>
      </c>
      <c r="I625" s="49" t="s">
        <v>985</v>
      </c>
    </row>
    <row r="626" spans="1:9" s="7" customFormat="1" ht="18">
      <c r="A626" s="2"/>
      <c r="B626" s="48">
        <v>1</v>
      </c>
      <c r="C626" s="48" t="s">
        <v>1072</v>
      </c>
      <c r="D626" s="49" t="s">
        <v>560</v>
      </c>
      <c r="E626" s="58">
        <v>1300000</v>
      </c>
      <c r="F626" s="119">
        <f t="shared" si="12"/>
        <v>1300000</v>
      </c>
      <c r="G626" s="47">
        <v>2210200</v>
      </c>
      <c r="H626" s="49" t="s">
        <v>983</v>
      </c>
      <c r="I626" s="49" t="s">
        <v>985</v>
      </c>
    </row>
    <row r="627" spans="1:9" s="7" customFormat="1" ht="18">
      <c r="A627" s="2"/>
      <c r="B627" s="48">
        <v>2</v>
      </c>
      <c r="C627" s="48" t="s">
        <v>1066</v>
      </c>
      <c r="D627" s="50" t="s">
        <v>883</v>
      </c>
      <c r="E627" s="58">
        <v>100000</v>
      </c>
      <c r="F627" s="119">
        <f t="shared" si="12"/>
        <v>200000</v>
      </c>
      <c r="G627" s="47">
        <v>2210201</v>
      </c>
      <c r="H627" s="49" t="s">
        <v>983</v>
      </c>
      <c r="I627" s="49" t="s">
        <v>986</v>
      </c>
    </row>
    <row r="628" spans="1:9" s="7" customFormat="1" ht="18">
      <c r="A628" s="2"/>
      <c r="B628" s="48">
        <v>10</v>
      </c>
      <c r="C628" s="48" t="s">
        <v>1066</v>
      </c>
      <c r="D628" s="49" t="s">
        <v>884</v>
      </c>
      <c r="E628" s="58">
        <v>100000</v>
      </c>
      <c r="F628" s="119">
        <f t="shared" si="12"/>
        <v>1000000</v>
      </c>
      <c r="G628" s="47">
        <v>2210201</v>
      </c>
      <c r="H628" s="49" t="s">
        <v>983</v>
      </c>
      <c r="I628" s="49" t="s">
        <v>986</v>
      </c>
    </row>
    <row r="629" spans="1:9" s="7" customFormat="1" ht="18">
      <c r="A629" s="2"/>
      <c r="B629" s="48">
        <v>10</v>
      </c>
      <c r="C629" s="48" t="s">
        <v>1066</v>
      </c>
      <c r="D629" s="49" t="s">
        <v>885</v>
      </c>
      <c r="E629" s="58">
        <v>100000</v>
      </c>
      <c r="F629" s="119">
        <f t="shared" si="12"/>
        <v>1000000</v>
      </c>
      <c r="G629" s="47">
        <v>2210201</v>
      </c>
      <c r="H629" s="49" t="s">
        <v>983</v>
      </c>
      <c r="I629" s="49" t="s">
        <v>986</v>
      </c>
    </row>
    <row r="630" spans="1:9" s="7" customFormat="1" ht="18">
      <c r="A630" s="2"/>
      <c r="B630" s="48">
        <v>1</v>
      </c>
      <c r="C630" s="48" t="s">
        <v>1066</v>
      </c>
      <c r="D630" s="49" t="s">
        <v>886</v>
      </c>
      <c r="E630" s="58">
        <v>100000</v>
      </c>
      <c r="F630" s="119">
        <f t="shared" si="12"/>
        <v>100000</v>
      </c>
      <c r="G630" s="47">
        <v>2210201</v>
      </c>
      <c r="H630" s="49" t="s">
        <v>983</v>
      </c>
      <c r="I630" s="49" t="s">
        <v>986</v>
      </c>
    </row>
    <row r="631" spans="1:9" s="7" customFormat="1" ht="18">
      <c r="A631" s="2"/>
      <c r="B631" s="48">
        <v>10</v>
      </c>
      <c r="C631" s="48" t="s">
        <v>1066</v>
      </c>
      <c r="D631" s="49" t="s">
        <v>887</v>
      </c>
      <c r="E631" s="58">
        <v>100000</v>
      </c>
      <c r="F631" s="119">
        <f t="shared" si="12"/>
        <v>1000000</v>
      </c>
      <c r="G631" s="47">
        <v>2210201</v>
      </c>
      <c r="H631" s="49" t="s">
        <v>983</v>
      </c>
      <c r="I631" s="49" t="s">
        <v>986</v>
      </c>
    </row>
    <row r="632" spans="1:9" s="7" customFormat="1" ht="18">
      <c r="A632" s="2"/>
      <c r="B632" s="48">
        <v>3</v>
      </c>
      <c r="C632" s="48" t="s">
        <v>1066</v>
      </c>
      <c r="D632" s="49" t="s">
        <v>888</v>
      </c>
      <c r="E632" s="58">
        <v>1800000</v>
      </c>
      <c r="F632" s="119">
        <f t="shared" si="12"/>
        <v>5400000</v>
      </c>
      <c r="G632" s="47">
        <v>2210201</v>
      </c>
      <c r="H632" s="49" t="s">
        <v>983</v>
      </c>
      <c r="I632" s="49" t="s">
        <v>986</v>
      </c>
    </row>
    <row r="633" spans="1:9" s="7" customFormat="1" ht="18">
      <c r="A633" s="2"/>
      <c r="B633" s="48">
        <v>1</v>
      </c>
      <c r="C633" s="48" t="s">
        <v>1066</v>
      </c>
      <c r="D633" s="49" t="s">
        <v>891</v>
      </c>
      <c r="E633" s="58">
        <v>75600000</v>
      </c>
      <c r="F633" s="119">
        <f t="shared" si="12"/>
        <v>75600000</v>
      </c>
      <c r="G633" s="47">
        <v>2210201</v>
      </c>
      <c r="H633" s="49" t="s">
        <v>983</v>
      </c>
      <c r="I633" s="49" t="s">
        <v>985</v>
      </c>
    </row>
    <row r="634" spans="1:9" s="7" customFormat="1" ht="18">
      <c r="A634" s="2"/>
      <c r="B634" s="48">
        <v>12000</v>
      </c>
      <c r="C634" s="48" t="s">
        <v>1066</v>
      </c>
      <c r="D634" s="49" t="s">
        <v>892</v>
      </c>
      <c r="E634" s="58">
        <v>12000</v>
      </c>
      <c r="F634" s="119">
        <f t="shared" si="12"/>
        <v>144000000</v>
      </c>
      <c r="G634" s="47">
        <v>2210201</v>
      </c>
      <c r="H634" s="49" t="s">
        <v>983</v>
      </c>
      <c r="I634" s="49" t="s">
        <v>986</v>
      </c>
    </row>
    <row r="635" spans="1:9" s="7" customFormat="1" ht="36">
      <c r="A635" s="2"/>
      <c r="B635" s="48">
        <v>6</v>
      </c>
      <c r="C635" s="48" t="s">
        <v>1066</v>
      </c>
      <c r="D635" s="49" t="s">
        <v>1073</v>
      </c>
      <c r="E635" s="58">
        <v>2000000</v>
      </c>
      <c r="F635" s="119">
        <f t="shared" si="12"/>
        <v>12000000</v>
      </c>
      <c r="G635" s="47">
        <v>2210202</v>
      </c>
      <c r="H635" s="47" t="s">
        <v>1074</v>
      </c>
      <c r="I635" s="49" t="s">
        <v>988</v>
      </c>
    </row>
    <row r="636" spans="1:9" s="7" customFormat="1" ht="27">
      <c r="A636" s="2"/>
      <c r="B636" s="48">
        <v>5000</v>
      </c>
      <c r="C636" s="48" t="s">
        <v>1066</v>
      </c>
      <c r="D636" s="49" t="s">
        <v>1075</v>
      </c>
      <c r="E636" s="58">
        <v>10000</v>
      </c>
      <c r="F636" s="119">
        <f t="shared" si="12"/>
        <v>50000000</v>
      </c>
      <c r="G636" s="47">
        <v>2210202</v>
      </c>
      <c r="H636" s="49" t="s">
        <v>983</v>
      </c>
      <c r="I636" s="49" t="s">
        <v>986</v>
      </c>
    </row>
    <row r="637" spans="1:9" s="7" customFormat="1" ht="18">
      <c r="A637" s="2"/>
      <c r="B637" s="48">
        <v>8</v>
      </c>
      <c r="C637" s="48" t="s">
        <v>1076</v>
      </c>
      <c r="D637" s="49" t="s">
        <v>879</v>
      </c>
      <c r="E637" s="58">
        <v>1300000</v>
      </c>
      <c r="F637" s="119">
        <f t="shared" si="12"/>
        <v>10400000</v>
      </c>
      <c r="G637" s="47">
        <v>2210202</v>
      </c>
      <c r="H637" s="49" t="s">
        <v>983</v>
      </c>
      <c r="I637" s="49" t="s">
        <v>985</v>
      </c>
    </row>
    <row r="638" spans="1:9" s="7" customFormat="1" ht="18">
      <c r="A638" s="2"/>
      <c r="B638" s="48">
        <v>3</v>
      </c>
      <c r="C638" s="48" t="s">
        <v>1076</v>
      </c>
      <c r="D638" s="49" t="s">
        <v>1077</v>
      </c>
      <c r="E638" s="58">
        <v>1300000</v>
      </c>
      <c r="F638" s="119">
        <f t="shared" si="12"/>
        <v>3900000</v>
      </c>
      <c r="G638" s="47">
        <v>2210202</v>
      </c>
      <c r="H638" s="49" t="s">
        <v>983</v>
      </c>
      <c r="I638" s="49" t="s">
        <v>985</v>
      </c>
    </row>
    <row r="639" spans="1:9" s="7" customFormat="1" ht="18">
      <c r="A639" s="2"/>
      <c r="B639" s="48">
        <v>3</v>
      </c>
      <c r="C639" s="48" t="s">
        <v>1076</v>
      </c>
      <c r="D639" s="49" t="s">
        <v>1078</v>
      </c>
      <c r="E639" s="58">
        <v>1300000</v>
      </c>
      <c r="F639" s="119">
        <f t="shared" si="12"/>
        <v>3900000</v>
      </c>
      <c r="G639" s="47">
        <v>2210202</v>
      </c>
      <c r="H639" s="49" t="s">
        <v>983</v>
      </c>
      <c r="I639" s="49" t="s">
        <v>985</v>
      </c>
    </row>
    <row r="640" spans="1:9" s="7" customFormat="1" ht="18">
      <c r="A640" s="2"/>
      <c r="B640" s="48">
        <v>4</v>
      </c>
      <c r="C640" s="48" t="s">
        <v>1076</v>
      </c>
      <c r="D640" s="49" t="s">
        <v>881</v>
      </c>
      <c r="E640" s="58">
        <v>1300000</v>
      </c>
      <c r="F640" s="119">
        <f t="shared" si="12"/>
        <v>5200000</v>
      </c>
      <c r="G640" s="47">
        <v>2210202</v>
      </c>
      <c r="H640" s="49" t="s">
        <v>983</v>
      </c>
      <c r="I640" s="49" t="s">
        <v>985</v>
      </c>
    </row>
    <row r="641" spans="1:9" s="7" customFormat="1" ht="18">
      <c r="A641" s="2"/>
      <c r="B641" s="48">
        <v>5</v>
      </c>
      <c r="C641" s="48" t="s">
        <v>1076</v>
      </c>
      <c r="D641" s="49" t="s">
        <v>1079</v>
      </c>
      <c r="E641" s="58">
        <v>1300000</v>
      </c>
      <c r="F641" s="119">
        <f t="shared" si="12"/>
        <v>6500000</v>
      </c>
      <c r="G641" s="47">
        <v>2210202</v>
      </c>
      <c r="H641" s="49" t="s">
        <v>983</v>
      </c>
      <c r="I641" s="49" t="s">
        <v>985</v>
      </c>
    </row>
    <row r="642" spans="1:9" s="7" customFormat="1" ht="18">
      <c r="A642" s="2"/>
      <c r="B642" s="48">
        <v>4</v>
      </c>
      <c r="C642" s="48" t="s">
        <v>1076</v>
      </c>
      <c r="D642" s="49" t="s">
        <v>1080</v>
      </c>
      <c r="E642" s="58">
        <v>1300000</v>
      </c>
      <c r="F642" s="119">
        <f t="shared" si="12"/>
        <v>5200000</v>
      </c>
      <c r="G642" s="47">
        <v>2210202</v>
      </c>
      <c r="H642" s="49" t="s">
        <v>983</v>
      </c>
      <c r="I642" s="49" t="s">
        <v>985</v>
      </c>
    </row>
    <row r="643" spans="1:9" s="7" customFormat="1" ht="18">
      <c r="A643" s="2"/>
      <c r="B643" s="48">
        <v>6</v>
      </c>
      <c r="C643" s="48" t="s">
        <v>1076</v>
      </c>
      <c r="D643" s="49" t="s">
        <v>1081</v>
      </c>
      <c r="E643" s="58">
        <v>1300000</v>
      </c>
      <c r="F643" s="119">
        <f t="shared" si="12"/>
        <v>7800000</v>
      </c>
      <c r="G643" s="47">
        <v>2210202</v>
      </c>
      <c r="H643" s="49" t="s">
        <v>983</v>
      </c>
      <c r="I643" s="49" t="s">
        <v>985</v>
      </c>
    </row>
    <row r="644" spans="1:9" s="7" customFormat="1" ht="18">
      <c r="A644" s="2"/>
      <c r="B644" s="48">
        <v>4</v>
      </c>
      <c r="C644" s="48" t="s">
        <v>1076</v>
      </c>
      <c r="D644" s="49" t="s">
        <v>1082</v>
      </c>
      <c r="E644" s="58">
        <v>1300000</v>
      </c>
      <c r="F644" s="119">
        <f t="shared" si="12"/>
        <v>5200000</v>
      </c>
      <c r="G644" s="47">
        <v>2210202</v>
      </c>
      <c r="H644" s="49" t="s">
        <v>983</v>
      </c>
      <c r="I644" s="49" t="s">
        <v>985</v>
      </c>
    </row>
    <row r="645" spans="1:9" s="7" customFormat="1" ht="18">
      <c r="A645" s="2"/>
      <c r="B645" s="48">
        <v>4</v>
      </c>
      <c r="C645" s="48" t="s">
        <v>1076</v>
      </c>
      <c r="D645" s="49" t="s">
        <v>1083</v>
      </c>
      <c r="E645" s="58">
        <v>1300000</v>
      </c>
      <c r="F645" s="119">
        <f t="shared" si="12"/>
        <v>5200000</v>
      </c>
      <c r="G645" s="47">
        <v>2210202</v>
      </c>
      <c r="H645" s="49" t="s">
        <v>983</v>
      </c>
      <c r="I645" s="49" t="s">
        <v>985</v>
      </c>
    </row>
    <row r="646" spans="1:9" s="7" customFormat="1" ht="18">
      <c r="A646" s="2"/>
      <c r="B646" s="48">
        <v>1</v>
      </c>
      <c r="C646" s="48" t="s">
        <v>1076</v>
      </c>
      <c r="D646" s="49" t="s">
        <v>1084</v>
      </c>
      <c r="E646" s="58">
        <v>1100000</v>
      </c>
      <c r="F646" s="119">
        <f t="shared" si="12"/>
        <v>1100000</v>
      </c>
      <c r="G646" s="47">
        <v>2210202</v>
      </c>
      <c r="H646" s="49" t="s">
        <v>983</v>
      </c>
      <c r="I646" s="49" t="s">
        <v>985</v>
      </c>
    </row>
    <row r="647" spans="1:9" s="7" customFormat="1" ht="18">
      <c r="A647" s="2"/>
      <c r="B647" s="48">
        <v>1</v>
      </c>
      <c r="C647" s="48" t="s">
        <v>1066</v>
      </c>
      <c r="D647" s="49" t="s">
        <v>1085</v>
      </c>
      <c r="E647" s="58">
        <v>200000</v>
      </c>
      <c r="F647" s="119">
        <f t="shared" si="12"/>
        <v>200000</v>
      </c>
      <c r="G647" s="47">
        <v>2210202</v>
      </c>
      <c r="H647" s="49" t="s">
        <v>983</v>
      </c>
      <c r="I647" s="49" t="s">
        <v>986</v>
      </c>
    </row>
    <row r="648" spans="1:9" s="7" customFormat="1" ht="18">
      <c r="A648" s="2"/>
      <c r="B648" s="48">
        <v>2</v>
      </c>
      <c r="C648" s="48" t="s">
        <v>1066</v>
      </c>
      <c r="D648" s="49" t="s">
        <v>891</v>
      </c>
      <c r="E648" s="58">
        <v>32950000</v>
      </c>
      <c r="F648" s="119">
        <f t="shared" si="12"/>
        <v>65900000</v>
      </c>
      <c r="G648" s="47">
        <v>2210203</v>
      </c>
      <c r="H648" s="49" t="s">
        <v>983</v>
      </c>
      <c r="I648" s="49" t="s">
        <v>985</v>
      </c>
    </row>
    <row r="649" spans="1:9" s="7" customFormat="1" ht="18">
      <c r="A649" s="2"/>
      <c r="B649" s="48">
        <v>1</v>
      </c>
      <c r="C649" s="48" t="s">
        <v>1072</v>
      </c>
      <c r="D649" s="49" t="s">
        <v>897</v>
      </c>
      <c r="E649" s="58">
        <v>2000000</v>
      </c>
      <c r="F649" s="119">
        <f t="shared" si="12"/>
        <v>2000000</v>
      </c>
      <c r="G649" s="47">
        <v>2210203</v>
      </c>
      <c r="H649" s="49" t="s">
        <v>983</v>
      </c>
      <c r="I649" s="49" t="s">
        <v>985</v>
      </c>
    </row>
    <row r="650" spans="1:9" s="7" customFormat="1" ht="18">
      <c r="A650" s="2"/>
      <c r="B650" s="48">
        <v>1</v>
      </c>
      <c r="C650" s="48" t="s">
        <v>1072</v>
      </c>
      <c r="D650" s="49" t="s">
        <v>780</v>
      </c>
      <c r="E650" s="58">
        <v>1100000</v>
      </c>
      <c r="F650" s="119">
        <f t="shared" si="12"/>
        <v>1100000</v>
      </c>
      <c r="G650" s="47">
        <v>2210203</v>
      </c>
      <c r="H650" s="49" t="s">
        <v>983</v>
      </c>
      <c r="I650" s="49" t="s">
        <v>985</v>
      </c>
    </row>
    <row r="651" spans="1:9" s="7" customFormat="1" ht="18">
      <c r="A651" s="2"/>
      <c r="B651" s="48">
        <v>10</v>
      </c>
      <c r="C651" s="48" t="s">
        <v>1066</v>
      </c>
      <c r="D651" s="49" t="s">
        <v>930</v>
      </c>
      <c r="E651" s="58">
        <v>200000</v>
      </c>
      <c r="F651" s="119">
        <f t="shared" si="12"/>
        <v>2000000</v>
      </c>
      <c r="G651" s="51">
        <v>2210550</v>
      </c>
      <c r="H651" s="49" t="s">
        <v>983</v>
      </c>
      <c r="I651" s="49" t="s">
        <v>985</v>
      </c>
    </row>
    <row r="652" spans="1:9" s="7" customFormat="1" ht="18">
      <c r="A652" s="2"/>
      <c r="B652" s="48">
        <v>2</v>
      </c>
      <c r="C652" s="48" t="s">
        <v>1072</v>
      </c>
      <c r="D652" s="49" t="s">
        <v>911</v>
      </c>
      <c r="E652" s="58">
        <v>1800000</v>
      </c>
      <c r="F652" s="119">
        <f t="shared" si="12"/>
        <v>3600000</v>
      </c>
      <c r="G652" s="51">
        <v>2210876</v>
      </c>
      <c r="H652" s="49" t="s">
        <v>983</v>
      </c>
      <c r="I652" s="49" t="s">
        <v>985</v>
      </c>
    </row>
    <row r="653" spans="1:9" s="7" customFormat="1" ht="18">
      <c r="A653" s="2"/>
      <c r="B653" s="48">
        <v>1</v>
      </c>
      <c r="C653" s="48" t="s">
        <v>1072</v>
      </c>
      <c r="D653" s="49" t="s">
        <v>1086</v>
      </c>
      <c r="E653" s="58">
        <v>1300000</v>
      </c>
      <c r="F653" s="119">
        <f t="shared" si="12"/>
        <v>1300000</v>
      </c>
      <c r="G653" s="47">
        <v>2210876</v>
      </c>
      <c r="H653" s="49" t="s">
        <v>983</v>
      </c>
      <c r="I653" s="49" t="s">
        <v>985</v>
      </c>
    </row>
    <row r="654" spans="1:9" s="7" customFormat="1" ht="18">
      <c r="A654" s="2"/>
      <c r="B654" s="48">
        <v>2</v>
      </c>
      <c r="C654" s="48" t="s">
        <v>1072</v>
      </c>
      <c r="D654" s="49" t="s">
        <v>1087</v>
      </c>
      <c r="E654" s="58">
        <v>25050000</v>
      </c>
      <c r="F654" s="119">
        <f t="shared" si="12"/>
        <v>50100000</v>
      </c>
      <c r="G654" s="47">
        <v>2210876</v>
      </c>
      <c r="H654" s="49" t="s">
        <v>983</v>
      </c>
      <c r="I654" s="49" t="s">
        <v>985</v>
      </c>
    </row>
    <row r="655" spans="1:9" s="7" customFormat="1" ht="18">
      <c r="A655" s="2"/>
      <c r="B655" s="48">
        <v>3</v>
      </c>
      <c r="C655" s="48" t="s">
        <v>1072</v>
      </c>
      <c r="D655" s="49" t="s">
        <v>1088</v>
      </c>
      <c r="E655" s="58">
        <v>112517000</v>
      </c>
      <c r="F655" s="119">
        <f t="shared" si="12"/>
        <v>337551000</v>
      </c>
      <c r="G655" s="47">
        <v>2210876</v>
      </c>
      <c r="H655" s="49" t="s">
        <v>983</v>
      </c>
      <c r="I655" s="49"/>
    </row>
    <row r="656" spans="1:9" s="7" customFormat="1" ht="18">
      <c r="A656" s="2"/>
      <c r="B656" s="48">
        <v>25</v>
      </c>
      <c r="C656" s="48" t="s">
        <v>1066</v>
      </c>
      <c r="D656" s="49" t="s">
        <v>1089</v>
      </c>
      <c r="E656" s="58">
        <v>1000000</v>
      </c>
      <c r="F656" s="119">
        <f t="shared" si="12"/>
        <v>25000000</v>
      </c>
      <c r="G656" s="51">
        <v>2210884</v>
      </c>
      <c r="H656" s="49" t="s">
        <v>983</v>
      </c>
      <c r="I656" s="49" t="s">
        <v>1090</v>
      </c>
    </row>
    <row r="657" spans="1:9" s="7" customFormat="1" ht="18">
      <c r="A657" s="2"/>
      <c r="B657" s="48">
        <v>25</v>
      </c>
      <c r="C657" s="48" t="s">
        <v>1066</v>
      </c>
      <c r="D657" s="49" t="s">
        <v>901</v>
      </c>
      <c r="E657" s="58">
        <v>1000000</v>
      </c>
      <c r="F657" s="119">
        <f t="shared" si="12"/>
        <v>25000000</v>
      </c>
      <c r="G657" s="51">
        <v>2210884</v>
      </c>
      <c r="H657" s="49" t="s">
        <v>983</v>
      </c>
      <c r="I657" s="49" t="s">
        <v>1090</v>
      </c>
    </row>
    <row r="658" spans="1:9" s="7" customFormat="1" ht="9">
      <c r="A658" s="2"/>
      <c r="B658" s="48">
        <v>1</v>
      </c>
      <c r="C658" s="48" t="s">
        <v>1066</v>
      </c>
      <c r="D658" s="49" t="s">
        <v>902</v>
      </c>
      <c r="E658" s="58">
        <v>15000000</v>
      </c>
      <c r="F658" s="119">
        <f t="shared" si="12"/>
        <v>15000000</v>
      </c>
      <c r="G658" s="51">
        <v>2210884</v>
      </c>
      <c r="H658" s="47" t="s">
        <v>1074</v>
      </c>
      <c r="I658" s="49" t="s">
        <v>986</v>
      </c>
    </row>
    <row r="659" spans="1:9" s="7" customFormat="1" ht="9">
      <c r="A659" s="2"/>
      <c r="B659" s="48">
        <v>8</v>
      </c>
      <c r="C659" s="48" t="s">
        <v>1066</v>
      </c>
      <c r="D659" s="49" t="s">
        <v>563</v>
      </c>
      <c r="E659" s="58">
        <v>3000000</v>
      </c>
      <c r="F659" s="119">
        <f t="shared" si="12"/>
        <v>24000000</v>
      </c>
      <c r="G659" s="51">
        <v>2210884</v>
      </c>
      <c r="H659" s="47" t="s">
        <v>1074</v>
      </c>
      <c r="I659" s="49" t="s">
        <v>988</v>
      </c>
    </row>
    <row r="660" spans="1:9" s="7" customFormat="1" ht="9">
      <c r="A660" s="2"/>
      <c r="B660" s="48">
        <v>4</v>
      </c>
      <c r="C660" s="48" t="s">
        <v>1066</v>
      </c>
      <c r="D660" s="49" t="s">
        <v>905</v>
      </c>
      <c r="E660" s="58">
        <v>200000</v>
      </c>
      <c r="F660" s="119">
        <f t="shared" si="12"/>
        <v>800000</v>
      </c>
      <c r="G660" s="51">
        <v>2210884</v>
      </c>
      <c r="H660" s="47" t="s">
        <v>1074</v>
      </c>
      <c r="I660" s="49" t="s">
        <v>988</v>
      </c>
    </row>
    <row r="661" spans="1:9" s="7" customFormat="1" ht="9">
      <c r="A661" s="2"/>
      <c r="B661" s="48">
        <v>1</v>
      </c>
      <c r="C661" s="48" t="s">
        <v>1066</v>
      </c>
      <c r="D661" s="49" t="s">
        <v>68</v>
      </c>
      <c r="E661" s="58">
        <v>500000</v>
      </c>
      <c r="F661" s="119">
        <f t="shared" si="12"/>
        <v>500000</v>
      </c>
      <c r="G661" s="51">
        <v>2210884</v>
      </c>
      <c r="H661" s="47" t="s">
        <v>1074</v>
      </c>
      <c r="I661" s="49" t="s">
        <v>988</v>
      </c>
    </row>
    <row r="662" spans="1:9" s="7" customFormat="1" ht="18">
      <c r="A662" s="2"/>
      <c r="B662" s="48">
        <v>7</v>
      </c>
      <c r="C662" s="48" t="s">
        <v>1072</v>
      </c>
      <c r="D662" s="49" t="s">
        <v>1091</v>
      </c>
      <c r="E662" s="58">
        <v>1800000</v>
      </c>
      <c r="F662" s="119">
        <f t="shared" si="12"/>
        <v>12600000</v>
      </c>
      <c r="G662" s="51">
        <v>2210884</v>
      </c>
      <c r="H662" s="49" t="s">
        <v>983</v>
      </c>
      <c r="I662" s="49" t="s">
        <v>985</v>
      </c>
    </row>
    <row r="663" spans="1:9" s="7" customFormat="1" ht="18">
      <c r="A663" s="2"/>
      <c r="B663" s="48">
        <v>1</v>
      </c>
      <c r="C663" s="48" t="s">
        <v>1072</v>
      </c>
      <c r="D663" s="49" t="s">
        <v>907</v>
      </c>
      <c r="E663" s="58">
        <v>1300000</v>
      </c>
      <c r="F663" s="119">
        <f t="shared" si="12"/>
        <v>1300000</v>
      </c>
      <c r="G663" s="51">
        <v>2210884</v>
      </c>
      <c r="H663" s="49" t="s">
        <v>983</v>
      </c>
      <c r="I663" s="49" t="s">
        <v>985</v>
      </c>
    </row>
    <row r="664" spans="1:9" s="7" customFormat="1" ht="18">
      <c r="A664" s="2"/>
      <c r="B664" s="48">
        <v>3</v>
      </c>
      <c r="C664" s="48" t="s">
        <v>1072</v>
      </c>
      <c r="D664" s="49" t="s">
        <v>1092</v>
      </c>
      <c r="E664" s="58">
        <v>1100000</v>
      </c>
      <c r="F664" s="119">
        <f t="shared" si="12"/>
        <v>3300000</v>
      </c>
      <c r="G664" s="51">
        <v>2210884</v>
      </c>
      <c r="H664" s="49" t="s">
        <v>983</v>
      </c>
      <c r="I664" s="49" t="s">
        <v>985</v>
      </c>
    </row>
    <row r="665" spans="1:9" s="7" customFormat="1" ht="18">
      <c r="A665" s="2"/>
      <c r="B665" s="48">
        <v>35</v>
      </c>
      <c r="C665" s="48" t="s">
        <v>1072</v>
      </c>
      <c r="D665" s="49" t="s">
        <v>909</v>
      </c>
      <c r="E665" s="58">
        <v>1100000</v>
      </c>
      <c r="F665" s="119">
        <f t="shared" si="12"/>
        <v>38500000</v>
      </c>
      <c r="G665" s="51">
        <v>2210884</v>
      </c>
      <c r="H665" s="49" t="s">
        <v>983</v>
      </c>
      <c r="I665" s="49" t="s">
        <v>985</v>
      </c>
    </row>
    <row r="666" spans="1:9" s="7" customFormat="1" ht="18">
      <c r="A666" s="2"/>
      <c r="B666" s="48">
        <v>4</v>
      </c>
      <c r="C666" s="48" t="s">
        <v>1072</v>
      </c>
      <c r="D666" s="49" t="s">
        <v>1093</v>
      </c>
      <c r="E666" s="58">
        <v>1800000</v>
      </c>
      <c r="F666" s="119">
        <f t="shared" si="12"/>
        <v>7200000</v>
      </c>
      <c r="G666" s="47">
        <v>2210884</v>
      </c>
      <c r="H666" s="49" t="s">
        <v>983</v>
      </c>
      <c r="I666" s="49" t="s">
        <v>985</v>
      </c>
    </row>
    <row r="667" spans="1:9" s="7" customFormat="1" ht="18">
      <c r="A667" s="2"/>
      <c r="B667" s="48">
        <v>60</v>
      </c>
      <c r="C667" s="48" t="s">
        <v>1066</v>
      </c>
      <c r="D667" s="49" t="s">
        <v>435</v>
      </c>
      <c r="E667" s="58">
        <v>30000</v>
      </c>
      <c r="F667" s="119">
        <f t="shared" si="12"/>
        <v>1800000</v>
      </c>
      <c r="G667" s="47">
        <v>2210884</v>
      </c>
      <c r="H667" s="49" t="s">
        <v>983</v>
      </c>
      <c r="I667" s="49" t="s">
        <v>986</v>
      </c>
    </row>
    <row r="668" spans="1:9" s="7" customFormat="1" ht="18">
      <c r="A668" s="2"/>
      <c r="B668" s="48">
        <v>27</v>
      </c>
      <c r="C668" s="48" t="s">
        <v>1066</v>
      </c>
      <c r="D668" s="49" t="s">
        <v>1094</v>
      </c>
      <c r="E668" s="58">
        <v>200000</v>
      </c>
      <c r="F668" s="119">
        <f t="shared" si="12"/>
        <v>5400000</v>
      </c>
      <c r="G668" s="47">
        <v>2210884</v>
      </c>
      <c r="H668" s="49" t="s">
        <v>983</v>
      </c>
      <c r="I668" s="49" t="s">
        <v>986</v>
      </c>
    </row>
    <row r="669" spans="1:9" s="7" customFormat="1" ht="18">
      <c r="A669" s="2"/>
      <c r="B669" s="48">
        <v>2</v>
      </c>
      <c r="C669" s="48" t="s">
        <v>1066</v>
      </c>
      <c r="D669" s="49" t="s">
        <v>1095</v>
      </c>
      <c r="E669" s="58">
        <v>15900000</v>
      </c>
      <c r="F669" s="119">
        <f t="shared" si="12"/>
        <v>31800000</v>
      </c>
      <c r="G669" s="47">
        <v>2210890</v>
      </c>
      <c r="H669" s="49" t="s">
        <v>983</v>
      </c>
      <c r="I669" s="49" t="s">
        <v>985</v>
      </c>
    </row>
    <row r="670" spans="1:9" s="7" customFormat="1" ht="18">
      <c r="A670" s="2"/>
      <c r="B670" s="48">
        <v>2</v>
      </c>
      <c r="C670" s="48" t="s">
        <v>1072</v>
      </c>
      <c r="D670" s="49" t="s">
        <v>561</v>
      </c>
      <c r="E670" s="58">
        <v>1800000</v>
      </c>
      <c r="F670" s="119">
        <f t="shared" si="12"/>
        <v>3600000</v>
      </c>
      <c r="G670" s="47">
        <v>2210890</v>
      </c>
      <c r="H670" s="49" t="s">
        <v>983</v>
      </c>
      <c r="I670" s="49" t="s">
        <v>985</v>
      </c>
    </row>
    <row r="671" spans="1:9" s="7" customFormat="1" ht="18">
      <c r="A671" s="2"/>
      <c r="B671" s="48">
        <v>2</v>
      </c>
      <c r="C671" s="48" t="s">
        <v>1072</v>
      </c>
      <c r="D671" s="49" t="s">
        <v>560</v>
      </c>
      <c r="E671" s="58">
        <v>1300000</v>
      </c>
      <c r="F671" s="119">
        <f t="shared" si="12"/>
        <v>2600000</v>
      </c>
      <c r="G671" s="47">
        <v>2210890</v>
      </c>
      <c r="H671" s="49" t="s">
        <v>983</v>
      </c>
      <c r="I671" s="49" t="s">
        <v>985</v>
      </c>
    </row>
    <row r="672" spans="1:9" s="7" customFormat="1" ht="18">
      <c r="A672" s="2"/>
      <c r="B672" s="48">
        <v>1</v>
      </c>
      <c r="C672" s="48" t="s">
        <v>1072</v>
      </c>
      <c r="D672" s="49" t="s">
        <v>1096</v>
      </c>
      <c r="E672" s="58">
        <v>12800000</v>
      </c>
      <c r="F672" s="119">
        <f t="shared" si="12"/>
        <v>12800000</v>
      </c>
      <c r="G672" s="47">
        <v>2210914</v>
      </c>
      <c r="H672" s="49" t="s">
        <v>983</v>
      </c>
      <c r="I672" s="49" t="s">
        <v>985</v>
      </c>
    </row>
    <row r="673" spans="1:9" s="7" customFormat="1" ht="9">
      <c r="A673" s="2"/>
      <c r="B673" s="48">
        <v>4</v>
      </c>
      <c r="C673" s="48" t="s">
        <v>1072</v>
      </c>
      <c r="D673" s="49" t="s">
        <v>552</v>
      </c>
      <c r="E673" s="58">
        <v>1300000</v>
      </c>
      <c r="F673" s="119">
        <f t="shared" si="12"/>
        <v>5200000</v>
      </c>
      <c r="G673" s="47">
        <v>2210914</v>
      </c>
      <c r="H673" s="47" t="s">
        <v>983</v>
      </c>
      <c r="I673" s="49" t="s">
        <v>985</v>
      </c>
    </row>
    <row r="674" spans="1:9" s="7" customFormat="1" ht="18">
      <c r="A674" s="2"/>
      <c r="B674" s="48">
        <v>2</v>
      </c>
      <c r="C674" s="48" t="s">
        <v>1072</v>
      </c>
      <c r="D674" s="49" t="s">
        <v>891</v>
      </c>
      <c r="E674" s="58">
        <v>1300000</v>
      </c>
      <c r="F674" s="119">
        <f t="shared" si="12"/>
        <v>2600000</v>
      </c>
      <c r="G674" s="47">
        <v>2210917</v>
      </c>
      <c r="H674" s="49" t="s">
        <v>983</v>
      </c>
      <c r="I674" s="49" t="s">
        <v>985</v>
      </c>
    </row>
    <row r="675" spans="1:9" s="7" customFormat="1" ht="18">
      <c r="A675" s="2"/>
      <c r="B675" s="48">
        <v>6</v>
      </c>
      <c r="C675" s="48" t="s">
        <v>1072</v>
      </c>
      <c r="D675" s="49" t="s">
        <v>895</v>
      </c>
      <c r="E675" s="58">
        <v>1800000</v>
      </c>
      <c r="F675" s="119">
        <f t="shared" si="12"/>
        <v>10800000</v>
      </c>
      <c r="G675" s="47">
        <v>2210917</v>
      </c>
      <c r="H675" s="49" t="s">
        <v>983</v>
      </c>
      <c r="I675" s="49" t="s">
        <v>985</v>
      </c>
    </row>
    <row r="676" spans="1:9" s="7" customFormat="1" ht="18">
      <c r="A676" s="2"/>
      <c r="B676" s="48">
        <v>2</v>
      </c>
      <c r="C676" s="48" t="s">
        <v>1072</v>
      </c>
      <c r="D676" s="49" t="s">
        <v>907</v>
      </c>
      <c r="E676" s="58">
        <v>1300000</v>
      </c>
      <c r="F676" s="119">
        <f t="shared" si="12"/>
        <v>2600000</v>
      </c>
      <c r="G676" s="47">
        <v>2210917</v>
      </c>
      <c r="H676" s="49" t="s">
        <v>983</v>
      </c>
      <c r="I676" s="49" t="s">
        <v>985</v>
      </c>
    </row>
    <row r="677" spans="1:9" s="7" customFormat="1" ht="18">
      <c r="A677" s="2"/>
      <c r="B677" s="48">
        <v>1</v>
      </c>
      <c r="C677" s="48" t="s">
        <v>1072</v>
      </c>
      <c r="D677" s="49" t="s">
        <v>1097</v>
      </c>
      <c r="E677" s="58">
        <v>9100000</v>
      </c>
      <c r="F677" s="119">
        <f t="shared" si="12"/>
        <v>9100000</v>
      </c>
      <c r="G677" s="47">
        <v>2210919</v>
      </c>
      <c r="H677" s="49" t="s">
        <v>983</v>
      </c>
      <c r="I677" s="49" t="s">
        <v>988</v>
      </c>
    </row>
    <row r="678" spans="1:9" s="7" customFormat="1" ht="9">
      <c r="A678" s="2"/>
      <c r="B678" s="48">
        <v>1</v>
      </c>
      <c r="C678" s="48" t="s">
        <v>1066</v>
      </c>
      <c r="D678" s="49" t="s">
        <v>551</v>
      </c>
      <c r="E678" s="58">
        <v>200000</v>
      </c>
      <c r="F678" s="119">
        <f t="shared" si="12"/>
        <v>200000</v>
      </c>
      <c r="G678" s="47">
        <v>2210919</v>
      </c>
      <c r="H678" s="47" t="s">
        <v>1074</v>
      </c>
      <c r="I678" s="49" t="s">
        <v>988</v>
      </c>
    </row>
    <row r="679" spans="1:9" s="7" customFormat="1" ht="9">
      <c r="A679" s="2"/>
      <c r="B679" s="48">
        <v>1</v>
      </c>
      <c r="C679" s="48" t="s">
        <v>1066</v>
      </c>
      <c r="D679" s="49" t="s">
        <v>550</v>
      </c>
      <c r="E679" s="58">
        <v>300000</v>
      </c>
      <c r="F679" s="119">
        <f t="shared" si="12"/>
        <v>300000</v>
      </c>
      <c r="G679" s="47">
        <v>2210919</v>
      </c>
      <c r="H679" s="47" t="s">
        <v>1074</v>
      </c>
      <c r="I679" s="49" t="s">
        <v>988</v>
      </c>
    </row>
    <row r="680" spans="1:9" s="7" customFormat="1" ht="9">
      <c r="A680" s="2"/>
      <c r="B680" s="48">
        <v>1</v>
      </c>
      <c r="C680" s="48" t="s">
        <v>1066</v>
      </c>
      <c r="D680" s="49" t="s">
        <v>549</v>
      </c>
      <c r="E680" s="58">
        <v>300000</v>
      </c>
      <c r="F680" s="119">
        <f t="shared" si="12"/>
        <v>300000</v>
      </c>
      <c r="G680" s="47">
        <v>2210919</v>
      </c>
      <c r="H680" s="47" t="s">
        <v>1074</v>
      </c>
      <c r="I680" s="49" t="s">
        <v>988</v>
      </c>
    </row>
    <row r="681" spans="1:9" s="7" customFormat="1" ht="9">
      <c r="A681" s="2"/>
      <c r="B681" s="48">
        <v>1</v>
      </c>
      <c r="C681" s="48" t="s">
        <v>1066</v>
      </c>
      <c r="D681" s="49" t="s">
        <v>68</v>
      </c>
      <c r="E681" s="58">
        <v>500000</v>
      </c>
      <c r="F681" s="119">
        <f t="shared" si="12"/>
        <v>500000</v>
      </c>
      <c r="G681" s="47">
        <v>2210919</v>
      </c>
      <c r="H681" s="47" t="s">
        <v>1074</v>
      </c>
      <c r="I681" s="49" t="s">
        <v>988</v>
      </c>
    </row>
    <row r="682" spans="1:9" s="7" customFormat="1" ht="18">
      <c r="A682" s="2"/>
      <c r="B682" s="48">
        <v>2</v>
      </c>
      <c r="C682" s="48" t="s">
        <v>1072</v>
      </c>
      <c r="D682" s="49" t="s">
        <v>548</v>
      </c>
      <c r="E682" s="58">
        <v>1800000</v>
      </c>
      <c r="F682" s="119">
        <f t="shared" si="12"/>
        <v>3600000</v>
      </c>
      <c r="G682" s="47">
        <v>2210919</v>
      </c>
      <c r="H682" s="49" t="s">
        <v>983</v>
      </c>
      <c r="I682" s="49" t="s">
        <v>985</v>
      </c>
    </row>
    <row r="683" spans="1:9" s="7" customFormat="1" ht="18">
      <c r="A683" s="2"/>
      <c r="B683" s="48">
        <v>1</v>
      </c>
      <c r="C683" s="48" t="s">
        <v>1072</v>
      </c>
      <c r="D683" s="49" t="s">
        <v>1098</v>
      </c>
      <c r="E683" s="58">
        <v>71400000</v>
      </c>
      <c r="F683" s="119">
        <f t="shared" si="12"/>
        <v>71400000</v>
      </c>
      <c r="G683" s="47">
        <v>2210928</v>
      </c>
      <c r="H683" s="49" t="s">
        <v>983</v>
      </c>
      <c r="I683" s="49" t="s">
        <v>985</v>
      </c>
    </row>
    <row r="684" spans="1:9" s="7" customFormat="1" ht="18">
      <c r="A684" s="2"/>
      <c r="B684" s="48">
        <v>2</v>
      </c>
      <c r="C684" s="48" t="s">
        <v>1072</v>
      </c>
      <c r="D684" s="49" t="s">
        <v>1099</v>
      </c>
      <c r="E684" s="58">
        <v>1300000</v>
      </c>
      <c r="F684" s="119">
        <f t="shared" si="12"/>
        <v>2600000</v>
      </c>
      <c r="G684" s="47">
        <v>2210928</v>
      </c>
      <c r="H684" s="49" t="s">
        <v>983</v>
      </c>
      <c r="I684" s="49" t="s">
        <v>985</v>
      </c>
    </row>
    <row r="685" spans="1:9" s="7" customFormat="1" ht="18">
      <c r="A685" s="2"/>
      <c r="B685" s="48">
        <v>10</v>
      </c>
      <c r="C685" s="48" t="s">
        <v>1072</v>
      </c>
      <c r="D685" s="49" t="s">
        <v>1100</v>
      </c>
      <c r="E685" s="58">
        <v>2597000</v>
      </c>
      <c r="F685" s="119">
        <f t="shared" si="12"/>
        <v>25970000</v>
      </c>
      <c r="G685" s="47">
        <v>2210945</v>
      </c>
      <c r="H685" s="49" t="s">
        <v>983</v>
      </c>
      <c r="I685" s="49" t="s">
        <v>985</v>
      </c>
    </row>
    <row r="686" spans="1:9" s="7" customFormat="1" ht="18">
      <c r="A686" s="2"/>
      <c r="B686" s="48">
        <v>1</v>
      </c>
      <c r="C686" s="48" t="s">
        <v>1072</v>
      </c>
      <c r="D686" s="49" t="s">
        <v>1101</v>
      </c>
      <c r="E686" s="58">
        <v>1300000</v>
      </c>
      <c r="F686" s="119">
        <f t="shared" si="12"/>
        <v>1300000</v>
      </c>
      <c r="G686" s="47">
        <v>2210945</v>
      </c>
      <c r="H686" s="49" t="s">
        <v>983</v>
      </c>
      <c r="I686" s="49" t="s">
        <v>985</v>
      </c>
    </row>
    <row r="687" spans="1:9" s="7" customFormat="1" ht="18">
      <c r="A687" s="2"/>
      <c r="B687" s="48">
        <v>1</v>
      </c>
      <c r="C687" s="48" t="s">
        <v>1072</v>
      </c>
      <c r="D687" s="49" t="s">
        <v>891</v>
      </c>
      <c r="E687" s="58">
        <v>250400000</v>
      </c>
      <c r="F687" s="119">
        <f t="shared" si="12"/>
        <v>250400000</v>
      </c>
      <c r="G687" s="47">
        <v>2210994</v>
      </c>
      <c r="H687" s="49" t="s">
        <v>983</v>
      </c>
      <c r="I687" s="49" t="s">
        <v>985</v>
      </c>
    </row>
    <row r="688" spans="1:9" s="7" customFormat="1" ht="18">
      <c r="A688" s="2"/>
      <c r="B688" s="48">
        <v>4</v>
      </c>
      <c r="C688" s="48" t="s">
        <v>1072</v>
      </c>
      <c r="D688" s="49" t="s">
        <v>893</v>
      </c>
      <c r="E688" s="58">
        <v>1800000</v>
      </c>
      <c r="F688" s="119">
        <f t="shared" si="12"/>
        <v>7200000</v>
      </c>
      <c r="G688" s="47">
        <v>2210994</v>
      </c>
      <c r="H688" s="49" t="s">
        <v>983</v>
      </c>
      <c r="I688" s="49" t="s">
        <v>985</v>
      </c>
    </row>
    <row r="689" spans="1:9" s="7" customFormat="1" ht="18">
      <c r="A689" s="2"/>
      <c r="B689" s="48">
        <v>2</v>
      </c>
      <c r="C689" s="48" t="s">
        <v>1066</v>
      </c>
      <c r="D689" s="49" t="s">
        <v>894</v>
      </c>
      <c r="E689" s="58">
        <v>200000</v>
      </c>
      <c r="F689" s="119">
        <f aca="true" t="shared" si="13" ref="F689:F732">B689*E689</f>
        <v>400000</v>
      </c>
      <c r="G689" s="47">
        <v>2210994</v>
      </c>
      <c r="H689" s="49" t="s">
        <v>983</v>
      </c>
      <c r="I689" s="49" t="s">
        <v>985</v>
      </c>
    </row>
    <row r="690" spans="1:9" s="7" customFormat="1" ht="18">
      <c r="A690" s="2"/>
      <c r="B690" s="48">
        <v>2</v>
      </c>
      <c r="C690" s="48" t="s">
        <v>1072</v>
      </c>
      <c r="D690" s="49" t="s">
        <v>891</v>
      </c>
      <c r="E690" s="58">
        <v>30200000</v>
      </c>
      <c r="F690" s="119">
        <f t="shared" si="13"/>
        <v>60400000</v>
      </c>
      <c r="G690" s="47">
        <v>2210995</v>
      </c>
      <c r="H690" s="49" t="s">
        <v>983</v>
      </c>
      <c r="I690" s="49" t="s">
        <v>985</v>
      </c>
    </row>
    <row r="691" spans="1:9" s="7" customFormat="1" ht="18">
      <c r="A691" s="2"/>
      <c r="B691" s="48">
        <v>2</v>
      </c>
      <c r="C691" s="48" t="s">
        <v>1072</v>
      </c>
      <c r="D691" s="49" t="s">
        <v>896</v>
      </c>
      <c r="E691" s="58">
        <v>1800000</v>
      </c>
      <c r="F691" s="119">
        <f t="shared" si="13"/>
        <v>3600000</v>
      </c>
      <c r="G691" s="47">
        <v>2210995</v>
      </c>
      <c r="H691" s="49" t="s">
        <v>983</v>
      </c>
      <c r="I691" s="49" t="s">
        <v>985</v>
      </c>
    </row>
    <row r="692" spans="1:9" s="7" customFormat="1" ht="18">
      <c r="A692" s="2"/>
      <c r="B692" s="48">
        <v>2</v>
      </c>
      <c r="C692" s="48" t="s">
        <v>1072</v>
      </c>
      <c r="D692" s="49" t="s">
        <v>891</v>
      </c>
      <c r="E692" s="58">
        <v>65600000</v>
      </c>
      <c r="F692" s="119">
        <f t="shared" si="13"/>
        <v>131200000</v>
      </c>
      <c r="G692" s="47">
        <v>2210996</v>
      </c>
      <c r="H692" s="49" t="s">
        <v>983</v>
      </c>
      <c r="I692" s="49" t="s">
        <v>985</v>
      </c>
    </row>
    <row r="693" spans="1:9" s="7" customFormat="1" ht="18">
      <c r="A693" s="2"/>
      <c r="B693" s="48">
        <v>6</v>
      </c>
      <c r="C693" s="48" t="s">
        <v>1072</v>
      </c>
      <c r="D693" s="49" t="s">
        <v>895</v>
      </c>
      <c r="E693" s="58">
        <v>1800000</v>
      </c>
      <c r="F693" s="119">
        <f t="shared" si="13"/>
        <v>10800000</v>
      </c>
      <c r="G693" s="47">
        <v>2210996</v>
      </c>
      <c r="H693" s="49" t="s">
        <v>983</v>
      </c>
      <c r="I693" s="49" t="s">
        <v>985</v>
      </c>
    </row>
    <row r="694" spans="1:9" s="7" customFormat="1" ht="18">
      <c r="A694" s="2"/>
      <c r="B694" s="48">
        <v>2</v>
      </c>
      <c r="C694" s="48" t="s">
        <v>1072</v>
      </c>
      <c r="D694" s="49" t="s">
        <v>891</v>
      </c>
      <c r="E694" s="58">
        <v>130200000</v>
      </c>
      <c r="F694" s="119">
        <f t="shared" si="13"/>
        <v>260400000</v>
      </c>
      <c r="G694" s="47">
        <v>2210997</v>
      </c>
      <c r="H694" s="49" t="s">
        <v>983</v>
      </c>
      <c r="I694" s="49" t="s">
        <v>985</v>
      </c>
    </row>
    <row r="695" spans="1:9" s="7" customFormat="1" ht="18">
      <c r="A695" s="2"/>
      <c r="B695" s="48">
        <v>2</v>
      </c>
      <c r="C695" s="48" t="s">
        <v>1072</v>
      </c>
      <c r="D695" s="49" t="s">
        <v>893</v>
      </c>
      <c r="E695" s="58">
        <v>1800000</v>
      </c>
      <c r="F695" s="119">
        <f t="shared" si="13"/>
        <v>3600000</v>
      </c>
      <c r="G695" s="47">
        <v>2210997</v>
      </c>
      <c r="H695" s="49" t="s">
        <v>983</v>
      </c>
      <c r="I695" s="49" t="s">
        <v>985</v>
      </c>
    </row>
    <row r="696" spans="1:9" s="7" customFormat="1" ht="9">
      <c r="A696" s="2"/>
      <c r="B696" s="48">
        <v>50000</v>
      </c>
      <c r="C696" s="48" t="s">
        <v>1066</v>
      </c>
      <c r="D696" s="49" t="s">
        <v>758</v>
      </c>
      <c r="E696" s="58">
        <v>300</v>
      </c>
      <c r="F696" s="119">
        <f t="shared" si="13"/>
        <v>15000000</v>
      </c>
      <c r="G696" s="47">
        <v>2210998</v>
      </c>
      <c r="H696" s="47" t="s">
        <v>1074</v>
      </c>
      <c r="I696" s="49" t="s">
        <v>988</v>
      </c>
    </row>
    <row r="697" spans="1:9" s="7" customFormat="1" ht="9">
      <c r="A697" s="2"/>
      <c r="B697" s="48">
        <v>500</v>
      </c>
      <c r="C697" s="48" t="s">
        <v>1066</v>
      </c>
      <c r="D697" s="49" t="s">
        <v>1102</v>
      </c>
      <c r="E697" s="58">
        <v>500</v>
      </c>
      <c r="F697" s="119">
        <f t="shared" si="13"/>
        <v>250000</v>
      </c>
      <c r="G697" s="47">
        <v>2210998</v>
      </c>
      <c r="H697" s="47" t="s">
        <v>1074</v>
      </c>
      <c r="I697" s="49" t="s">
        <v>988</v>
      </c>
    </row>
    <row r="698" spans="1:9" s="7" customFormat="1" ht="18">
      <c r="A698" s="2"/>
      <c r="B698" s="48">
        <v>50</v>
      </c>
      <c r="C698" s="48" t="s">
        <v>1066</v>
      </c>
      <c r="D698" s="49" t="s">
        <v>1103</v>
      </c>
      <c r="E698" s="58">
        <v>30000</v>
      </c>
      <c r="F698" s="119">
        <f t="shared" si="13"/>
        <v>1500000</v>
      </c>
      <c r="G698" s="47">
        <v>2210998</v>
      </c>
      <c r="H698" s="47" t="s">
        <v>1074</v>
      </c>
      <c r="I698" s="49" t="s">
        <v>988</v>
      </c>
    </row>
    <row r="699" spans="1:9" s="7" customFormat="1" ht="9">
      <c r="A699" s="2"/>
      <c r="B699" s="48">
        <v>100</v>
      </c>
      <c r="C699" s="48" t="s">
        <v>1066</v>
      </c>
      <c r="D699" s="49" t="s">
        <v>763</v>
      </c>
      <c r="E699" s="58">
        <v>20000</v>
      </c>
      <c r="F699" s="119">
        <f t="shared" si="13"/>
        <v>2000000</v>
      </c>
      <c r="G699" s="47">
        <v>2210998</v>
      </c>
      <c r="H699" s="47" t="s">
        <v>1074</v>
      </c>
      <c r="I699" s="49" t="s">
        <v>988</v>
      </c>
    </row>
    <row r="700" spans="1:9" s="7" customFormat="1" ht="9">
      <c r="A700" s="2"/>
      <c r="B700" s="48">
        <v>100</v>
      </c>
      <c r="C700" s="48" t="s">
        <v>1066</v>
      </c>
      <c r="D700" s="49" t="s">
        <v>1104</v>
      </c>
      <c r="E700" s="58">
        <v>20000</v>
      </c>
      <c r="F700" s="119">
        <f t="shared" si="13"/>
        <v>2000000</v>
      </c>
      <c r="G700" s="47">
        <v>2210998</v>
      </c>
      <c r="H700" s="47" t="s">
        <v>1074</v>
      </c>
      <c r="I700" s="49" t="s">
        <v>988</v>
      </c>
    </row>
    <row r="701" spans="1:9" s="7" customFormat="1" ht="9">
      <c r="A701" s="2"/>
      <c r="B701" s="48">
        <v>30</v>
      </c>
      <c r="C701" s="48" t="s">
        <v>1066</v>
      </c>
      <c r="D701" s="49" t="s">
        <v>1105</v>
      </c>
      <c r="E701" s="58">
        <v>20000</v>
      </c>
      <c r="F701" s="119">
        <f t="shared" si="13"/>
        <v>600000</v>
      </c>
      <c r="G701" s="47">
        <v>2210998</v>
      </c>
      <c r="H701" s="47" t="s">
        <v>1074</v>
      </c>
      <c r="I701" s="49" t="s">
        <v>988</v>
      </c>
    </row>
    <row r="702" spans="1:9" s="7" customFormat="1" ht="18">
      <c r="A702" s="2"/>
      <c r="B702" s="48">
        <v>5000</v>
      </c>
      <c r="C702" s="48" t="s">
        <v>1066</v>
      </c>
      <c r="D702" s="49" t="s">
        <v>767</v>
      </c>
      <c r="E702" s="58">
        <v>20000</v>
      </c>
      <c r="F702" s="119">
        <f t="shared" si="13"/>
        <v>100000000</v>
      </c>
      <c r="G702" s="47">
        <v>2210998</v>
      </c>
      <c r="H702" s="47" t="s">
        <v>1074</v>
      </c>
      <c r="I702" s="49" t="s">
        <v>988</v>
      </c>
    </row>
    <row r="703" spans="1:9" s="7" customFormat="1" ht="9">
      <c r="A703" s="2"/>
      <c r="B703" s="48">
        <v>600</v>
      </c>
      <c r="C703" s="48" t="s">
        <v>1066</v>
      </c>
      <c r="D703" s="49" t="s">
        <v>1106</v>
      </c>
      <c r="E703" s="58">
        <v>20000</v>
      </c>
      <c r="F703" s="119">
        <f t="shared" si="13"/>
        <v>12000000</v>
      </c>
      <c r="G703" s="47">
        <v>2210998</v>
      </c>
      <c r="H703" s="47" t="s">
        <v>1074</v>
      </c>
      <c r="I703" s="49" t="s">
        <v>988</v>
      </c>
    </row>
    <row r="704" spans="1:9" s="7" customFormat="1" ht="9">
      <c r="A704" s="2"/>
      <c r="B704" s="48">
        <v>200</v>
      </c>
      <c r="C704" s="48" t="s">
        <v>1066</v>
      </c>
      <c r="D704" s="49" t="s">
        <v>1107</v>
      </c>
      <c r="E704" s="58">
        <v>20000</v>
      </c>
      <c r="F704" s="119">
        <f t="shared" si="13"/>
        <v>4000000</v>
      </c>
      <c r="G704" s="47">
        <v>2210998</v>
      </c>
      <c r="H704" s="47" t="s">
        <v>1074</v>
      </c>
      <c r="I704" s="49" t="s">
        <v>988</v>
      </c>
    </row>
    <row r="705" spans="1:9" s="7" customFormat="1" ht="18">
      <c r="A705" s="2"/>
      <c r="B705" s="48">
        <v>120</v>
      </c>
      <c r="C705" s="48" t="s">
        <v>1066</v>
      </c>
      <c r="D705" s="49" t="s">
        <v>770</v>
      </c>
      <c r="E705" s="58">
        <v>20000</v>
      </c>
      <c r="F705" s="119">
        <f t="shared" si="13"/>
        <v>2400000</v>
      </c>
      <c r="G705" s="47">
        <v>2210998</v>
      </c>
      <c r="H705" s="47" t="s">
        <v>1074</v>
      </c>
      <c r="I705" s="49" t="s">
        <v>988</v>
      </c>
    </row>
    <row r="706" spans="1:9" s="7" customFormat="1" ht="18">
      <c r="A706" s="2"/>
      <c r="B706" s="48">
        <v>5</v>
      </c>
      <c r="C706" s="48" t="s">
        <v>1066</v>
      </c>
      <c r="D706" s="49" t="s">
        <v>771</v>
      </c>
      <c r="E706" s="58">
        <v>20000</v>
      </c>
      <c r="F706" s="119">
        <f t="shared" si="13"/>
        <v>100000</v>
      </c>
      <c r="G706" s="47">
        <v>2210998</v>
      </c>
      <c r="H706" s="47" t="s">
        <v>1074</v>
      </c>
      <c r="I706" s="49" t="s">
        <v>988</v>
      </c>
    </row>
    <row r="707" spans="1:9" s="7" customFormat="1" ht="9">
      <c r="A707" s="2"/>
      <c r="B707" s="48">
        <v>100</v>
      </c>
      <c r="C707" s="48" t="s">
        <v>1066</v>
      </c>
      <c r="D707" s="49" t="s">
        <v>778</v>
      </c>
      <c r="E707" s="58">
        <v>20000</v>
      </c>
      <c r="F707" s="119">
        <f t="shared" si="13"/>
        <v>2000000</v>
      </c>
      <c r="G707" s="47">
        <v>2210998</v>
      </c>
      <c r="H707" s="47" t="s">
        <v>1074</v>
      </c>
      <c r="I707" s="49" t="s">
        <v>988</v>
      </c>
    </row>
    <row r="708" spans="1:9" s="7" customFormat="1" ht="9">
      <c r="A708" s="2"/>
      <c r="B708" s="48">
        <v>1</v>
      </c>
      <c r="C708" s="48" t="s">
        <v>1066</v>
      </c>
      <c r="D708" s="49" t="s">
        <v>1108</v>
      </c>
      <c r="E708" s="58">
        <v>20000</v>
      </c>
      <c r="F708" s="119">
        <f t="shared" si="13"/>
        <v>20000</v>
      </c>
      <c r="G708" s="47">
        <v>2210998</v>
      </c>
      <c r="H708" s="47" t="s">
        <v>1074</v>
      </c>
      <c r="I708" s="49" t="s">
        <v>988</v>
      </c>
    </row>
    <row r="709" spans="1:9" s="7" customFormat="1" ht="9">
      <c r="A709" s="2"/>
      <c r="B709" s="48">
        <v>4</v>
      </c>
      <c r="C709" s="48" t="s">
        <v>1066</v>
      </c>
      <c r="D709" s="49" t="s">
        <v>1109</v>
      </c>
      <c r="E709" s="58">
        <v>20000</v>
      </c>
      <c r="F709" s="119">
        <f t="shared" si="13"/>
        <v>80000</v>
      </c>
      <c r="G709" s="47">
        <v>2210998</v>
      </c>
      <c r="H709" s="47" t="s">
        <v>1074</v>
      </c>
      <c r="I709" s="49" t="s">
        <v>988</v>
      </c>
    </row>
    <row r="710" spans="1:9" s="7" customFormat="1" ht="9">
      <c r="A710" s="2"/>
      <c r="B710" s="48">
        <v>4</v>
      </c>
      <c r="C710" s="48" t="s">
        <v>1066</v>
      </c>
      <c r="D710" s="49" t="s">
        <v>1110</v>
      </c>
      <c r="E710" s="58">
        <v>20000</v>
      </c>
      <c r="F710" s="119">
        <f t="shared" si="13"/>
        <v>80000</v>
      </c>
      <c r="G710" s="47">
        <v>2210998</v>
      </c>
      <c r="H710" s="47" t="s">
        <v>1074</v>
      </c>
      <c r="I710" s="49" t="s">
        <v>988</v>
      </c>
    </row>
    <row r="711" spans="1:9" s="7" customFormat="1" ht="18">
      <c r="A711" s="2"/>
      <c r="B711" s="48">
        <v>3</v>
      </c>
      <c r="C711" s="48" t="s">
        <v>1066</v>
      </c>
      <c r="D711" s="49" t="s">
        <v>1111</v>
      </c>
      <c r="E711" s="58">
        <v>20000</v>
      </c>
      <c r="F711" s="119">
        <f t="shared" si="13"/>
        <v>60000</v>
      </c>
      <c r="G711" s="47">
        <v>2210998</v>
      </c>
      <c r="H711" s="47" t="s">
        <v>1074</v>
      </c>
      <c r="I711" s="49" t="s">
        <v>988</v>
      </c>
    </row>
    <row r="712" spans="1:9" s="7" customFormat="1" ht="9">
      <c r="A712" s="2"/>
      <c r="B712" s="48">
        <v>1</v>
      </c>
      <c r="C712" s="48" t="s">
        <v>1066</v>
      </c>
      <c r="D712" s="49" t="s">
        <v>1112</v>
      </c>
      <c r="E712" s="58">
        <v>100000</v>
      </c>
      <c r="F712" s="119">
        <f t="shared" si="13"/>
        <v>100000</v>
      </c>
      <c r="G712" s="47">
        <v>2210998</v>
      </c>
      <c r="H712" s="47" t="s">
        <v>1074</v>
      </c>
      <c r="I712" s="49" t="s">
        <v>988</v>
      </c>
    </row>
    <row r="713" spans="1:9" s="7" customFormat="1" ht="9">
      <c r="A713" s="2"/>
      <c r="B713" s="48">
        <v>1</v>
      </c>
      <c r="C713" s="48" t="s">
        <v>1066</v>
      </c>
      <c r="D713" s="49" t="s">
        <v>1113</v>
      </c>
      <c r="E713" s="58">
        <v>100000</v>
      </c>
      <c r="F713" s="119">
        <f t="shared" si="13"/>
        <v>100000</v>
      </c>
      <c r="G713" s="47">
        <v>2210998</v>
      </c>
      <c r="H713" s="47" t="s">
        <v>1074</v>
      </c>
      <c r="I713" s="49" t="s">
        <v>988</v>
      </c>
    </row>
    <row r="714" spans="1:9" s="7" customFormat="1" ht="18">
      <c r="A714" s="2"/>
      <c r="B714" s="48">
        <v>2</v>
      </c>
      <c r="C714" s="48" t="s">
        <v>1072</v>
      </c>
      <c r="D714" s="49" t="s">
        <v>779</v>
      </c>
      <c r="E714" s="58">
        <v>1800000</v>
      </c>
      <c r="F714" s="119">
        <f t="shared" si="13"/>
        <v>3600000</v>
      </c>
      <c r="G714" s="47">
        <v>2210998</v>
      </c>
      <c r="H714" s="49" t="s">
        <v>983</v>
      </c>
      <c r="I714" s="49" t="s">
        <v>985</v>
      </c>
    </row>
    <row r="715" spans="1:9" s="7" customFormat="1" ht="18">
      <c r="A715" s="2"/>
      <c r="B715" s="48">
        <v>8</v>
      </c>
      <c r="C715" s="48" t="s">
        <v>1072</v>
      </c>
      <c r="D715" s="49" t="s">
        <v>780</v>
      </c>
      <c r="E715" s="58">
        <v>1100000</v>
      </c>
      <c r="F715" s="119">
        <f t="shared" si="13"/>
        <v>8800000</v>
      </c>
      <c r="G715" s="47">
        <v>2210998</v>
      </c>
      <c r="H715" s="49" t="s">
        <v>983</v>
      </c>
      <c r="I715" s="49" t="s">
        <v>985</v>
      </c>
    </row>
    <row r="716" spans="1:9" s="7" customFormat="1" ht="18">
      <c r="A716" s="2"/>
      <c r="B716" s="48">
        <v>1</v>
      </c>
      <c r="C716" s="48" t="s">
        <v>1072</v>
      </c>
      <c r="D716" s="49" t="s">
        <v>781</v>
      </c>
      <c r="E716" s="58">
        <v>1300000</v>
      </c>
      <c r="F716" s="119">
        <f t="shared" si="13"/>
        <v>1300000</v>
      </c>
      <c r="G716" s="47">
        <v>2210998</v>
      </c>
      <c r="H716" s="49" t="s">
        <v>983</v>
      </c>
      <c r="I716" s="49" t="s">
        <v>985</v>
      </c>
    </row>
    <row r="717" spans="1:9" s="7" customFormat="1" ht="18">
      <c r="A717" s="2"/>
      <c r="B717" s="48">
        <v>1</v>
      </c>
      <c r="C717" s="48" t="s">
        <v>1066</v>
      </c>
      <c r="D717" s="49" t="s">
        <v>1114</v>
      </c>
      <c r="E717" s="58">
        <v>2500000</v>
      </c>
      <c r="F717" s="119">
        <f t="shared" si="13"/>
        <v>2500000</v>
      </c>
      <c r="G717" s="47">
        <v>2210998</v>
      </c>
      <c r="H717" s="47" t="s">
        <v>1074</v>
      </c>
      <c r="I717" s="49" t="s">
        <v>985</v>
      </c>
    </row>
    <row r="718" spans="1:9" s="7" customFormat="1" ht="27">
      <c r="A718" s="2"/>
      <c r="B718" s="48">
        <v>3</v>
      </c>
      <c r="C718" s="48" t="s">
        <v>1066</v>
      </c>
      <c r="D718" s="49" t="s">
        <v>782</v>
      </c>
      <c r="E718" s="58">
        <v>100000</v>
      </c>
      <c r="F718" s="119">
        <f t="shared" si="13"/>
        <v>300000</v>
      </c>
      <c r="G718" s="47">
        <v>2210998</v>
      </c>
      <c r="H718" s="47" t="s">
        <v>1074</v>
      </c>
      <c r="I718" s="49" t="s">
        <v>988</v>
      </c>
    </row>
    <row r="719" spans="1:9" s="7" customFormat="1" ht="36">
      <c r="A719" s="2"/>
      <c r="B719" s="48">
        <v>10</v>
      </c>
      <c r="C719" s="48" t="s">
        <v>1066</v>
      </c>
      <c r="D719" s="49" t="s">
        <v>783</v>
      </c>
      <c r="E719" s="58">
        <v>100000</v>
      </c>
      <c r="F719" s="119">
        <f t="shared" si="13"/>
        <v>1000000</v>
      </c>
      <c r="G719" s="47">
        <v>2210998</v>
      </c>
      <c r="H719" s="47" t="s">
        <v>1074</v>
      </c>
      <c r="I719" s="49" t="s">
        <v>988</v>
      </c>
    </row>
    <row r="720" spans="1:9" s="7" customFormat="1" ht="36">
      <c r="A720" s="2"/>
      <c r="B720" s="48">
        <v>20</v>
      </c>
      <c r="C720" s="48" t="s">
        <v>1066</v>
      </c>
      <c r="D720" s="49" t="s">
        <v>784</v>
      </c>
      <c r="E720" s="58">
        <v>500000</v>
      </c>
      <c r="F720" s="119">
        <f t="shared" si="13"/>
        <v>10000000</v>
      </c>
      <c r="G720" s="47">
        <v>2210998</v>
      </c>
      <c r="H720" s="47" t="s">
        <v>1074</v>
      </c>
      <c r="I720" s="49" t="s">
        <v>988</v>
      </c>
    </row>
    <row r="721" spans="1:9" s="7" customFormat="1" ht="27">
      <c r="A721" s="2"/>
      <c r="B721" s="48">
        <v>10</v>
      </c>
      <c r="C721" s="48" t="s">
        <v>1066</v>
      </c>
      <c r="D721" s="49" t="s">
        <v>785</v>
      </c>
      <c r="E721" s="58">
        <v>500000</v>
      </c>
      <c r="F721" s="119">
        <f t="shared" si="13"/>
        <v>5000000</v>
      </c>
      <c r="G721" s="47">
        <v>2210998</v>
      </c>
      <c r="H721" s="47" t="s">
        <v>1074</v>
      </c>
      <c r="I721" s="49" t="s">
        <v>988</v>
      </c>
    </row>
    <row r="722" spans="1:9" s="7" customFormat="1" ht="18">
      <c r="A722" s="2"/>
      <c r="B722" s="48">
        <v>1</v>
      </c>
      <c r="C722" s="48" t="s">
        <v>1066</v>
      </c>
      <c r="D722" s="49" t="s">
        <v>786</v>
      </c>
      <c r="E722" s="58">
        <v>200000</v>
      </c>
      <c r="F722" s="119">
        <f t="shared" si="13"/>
        <v>200000</v>
      </c>
      <c r="G722" s="47">
        <v>2210998</v>
      </c>
      <c r="H722" s="47" t="s">
        <v>1074</v>
      </c>
      <c r="I722" s="49" t="s">
        <v>988</v>
      </c>
    </row>
    <row r="723" spans="1:9" s="7" customFormat="1" ht="9">
      <c r="A723" s="2"/>
      <c r="B723" s="48">
        <v>1</v>
      </c>
      <c r="C723" s="48" t="s">
        <v>1066</v>
      </c>
      <c r="D723" s="49" t="s">
        <v>787</v>
      </c>
      <c r="E723" s="58">
        <v>200000</v>
      </c>
      <c r="F723" s="119">
        <f t="shared" si="13"/>
        <v>200000</v>
      </c>
      <c r="G723" s="47">
        <v>2210998</v>
      </c>
      <c r="H723" s="47" t="s">
        <v>1074</v>
      </c>
      <c r="I723" s="49" t="s">
        <v>988</v>
      </c>
    </row>
    <row r="724" spans="1:9" s="7" customFormat="1" ht="18">
      <c r="A724" s="2"/>
      <c r="B724" s="48">
        <v>8</v>
      </c>
      <c r="C724" s="48" t="s">
        <v>1072</v>
      </c>
      <c r="D724" s="49" t="s">
        <v>788</v>
      </c>
      <c r="E724" s="58">
        <v>1100000</v>
      </c>
      <c r="F724" s="119">
        <f t="shared" si="13"/>
        <v>8800000</v>
      </c>
      <c r="G724" s="47">
        <v>2210998</v>
      </c>
      <c r="H724" s="49" t="s">
        <v>983</v>
      </c>
      <c r="I724" s="49" t="s">
        <v>985</v>
      </c>
    </row>
    <row r="725" spans="1:9" s="7" customFormat="1" ht="18">
      <c r="A725" s="2"/>
      <c r="B725" s="48">
        <v>1</v>
      </c>
      <c r="C725" s="48" t="s">
        <v>1072</v>
      </c>
      <c r="D725" s="49" t="s">
        <v>789</v>
      </c>
      <c r="E725" s="58">
        <v>1800000</v>
      </c>
      <c r="F725" s="119">
        <f t="shared" si="13"/>
        <v>1800000</v>
      </c>
      <c r="G725" s="47">
        <v>2210998</v>
      </c>
      <c r="H725" s="49" t="s">
        <v>983</v>
      </c>
      <c r="I725" s="49" t="s">
        <v>985</v>
      </c>
    </row>
    <row r="726" spans="1:9" s="7" customFormat="1" ht="18">
      <c r="A726" s="2"/>
      <c r="B726" s="48">
        <v>2</v>
      </c>
      <c r="C726" s="48" t="s">
        <v>1072</v>
      </c>
      <c r="D726" s="49" t="s">
        <v>891</v>
      </c>
      <c r="E726" s="58">
        <v>13540000</v>
      </c>
      <c r="F726" s="119">
        <f t="shared" si="13"/>
        <v>27080000</v>
      </c>
      <c r="G726" s="47">
        <v>2210999</v>
      </c>
      <c r="H726" s="49" t="s">
        <v>983</v>
      </c>
      <c r="I726" s="49" t="s">
        <v>985</v>
      </c>
    </row>
    <row r="727" spans="1:9" s="7" customFormat="1" ht="18">
      <c r="A727" s="2"/>
      <c r="B727" s="48">
        <v>4</v>
      </c>
      <c r="C727" s="48" t="s">
        <v>1072</v>
      </c>
      <c r="D727" s="49" t="s">
        <v>895</v>
      </c>
      <c r="E727" s="58">
        <v>1800000</v>
      </c>
      <c r="F727" s="119">
        <f t="shared" si="13"/>
        <v>7200000</v>
      </c>
      <c r="G727" s="47">
        <v>2210999</v>
      </c>
      <c r="H727" s="49" t="s">
        <v>983</v>
      </c>
      <c r="I727" s="49" t="s">
        <v>985</v>
      </c>
    </row>
    <row r="728" spans="1:9" s="7" customFormat="1" ht="18">
      <c r="A728" s="2"/>
      <c r="B728" s="48">
        <v>30</v>
      </c>
      <c r="C728" s="48" t="s">
        <v>1115</v>
      </c>
      <c r="D728" s="49" t="s">
        <v>912</v>
      </c>
      <c r="E728" s="58">
        <v>1650000</v>
      </c>
      <c r="F728" s="119">
        <f t="shared" si="13"/>
        <v>49500000</v>
      </c>
      <c r="G728" s="47">
        <v>6210150</v>
      </c>
      <c r="H728" s="49" t="s">
        <v>983</v>
      </c>
      <c r="I728" s="49" t="s">
        <v>988</v>
      </c>
    </row>
    <row r="729" spans="1:9" s="7" customFormat="1" ht="18">
      <c r="A729" s="2"/>
      <c r="B729" s="48">
        <v>30</v>
      </c>
      <c r="C729" s="48" t="s">
        <v>1115</v>
      </c>
      <c r="D729" s="49" t="s">
        <v>913</v>
      </c>
      <c r="E729" s="58">
        <v>970000</v>
      </c>
      <c r="F729" s="119">
        <f t="shared" si="13"/>
        <v>29100000</v>
      </c>
      <c r="G729" s="47">
        <v>6210160</v>
      </c>
      <c r="H729" s="49" t="s">
        <v>983</v>
      </c>
      <c r="I729" s="49" t="s">
        <v>988</v>
      </c>
    </row>
    <row r="730" spans="1:9" s="7" customFormat="1" ht="18">
      <c r="A730" s="2"/>
      <c r="B730" s="48">
        <v>4000</v>
      </c>
      <c r="C730" s="48" t="s">
        <v>1066</v>
      </c>
      <c r="D730" s="49" t="s">
        <v>914</v>
      </c>
      <c r="E730" s="58">
        <v>4000</v>
      </c>
      <c r="F730" s="119">
        <f t="shared" si="13"/>
        <v>16000000</v>
      </c>
      <c r="G730" s="47">
        <v>6210151</v>
      </c>
      <c r="H730" s="49" t="s">
        <v>983</v>
      </c>
      <c r="I730" s="49" t="s">
        <v>988</v>
      </c>
    </row>
    <row r="731" spans="1:9" s="7" customFormat="1" ht="18">
      <c r="A731" s="2"/>
      <c r="B731" s="48">
        <v>1000</v>
      </c>
      <c r="C731" s="48" t="s">
        <v>1066</v>
      </c>
      <c r="D731" s="49" t="s">
        <v>915</v>
      </c>
      <c r="E731" s="58">
        <v>1500</v>
      </c>
      <c r="F731" s="119">
        <f t="shared" si="13"/>
        <v>1500000</v>
      </c>
      <c r="G731" s="47">
        <v>6210151</v>
      </c>
      <c r="H731" s="49" t="s">
        <v>983</v>
      </c>
      <c r="I731" s="49" t="s">
        <v>1116</v>
      </c>
    </row>
    <row r="732" spans="1:9" s="7" customFormat="1" ht="18">
      <c r="A732" s="2"/>
      <c r="B732" s="48">
        <v>1000</v>
      </c>
      <c r="C732" s="48" t="s">
        <v>1066</v>
      </c>
      <c r="D732" s="49" t="s">
        <v>545</v>
      </c>
      <c r="E732" s="58">
        <v>2400</v>
      </c>
      <c r="F732" s="119">
        <f t="shared" si="13"/>
        <v>2400000</v>
      </c>
      <c r="G732" s="47">
        <v>6210155</v>
      </c>
      <c r="H732" s="49" t="s">
        <v>983</v>
      </c>
      <c r="I732" s="49" t="s">
        <v>1116</v>
      </c>
    </row>
    <row r="733" spans="1:9" s="7" customFormat="1" ht="36">
      <c r="A733" s="2"/>
      <c r="B733" s="69">
        <v>1</v>
      </c>
      <c r="C733" s="53" t="s">
        <v>1117</v>
      </c>
      <c r="D733" s="53" t="s">
        <v>1118</v>
      </c>
      <c r="E733" s="95" t="s">
        <v>1119</v>
      </c>
      <c r="F733" s="120" t="s">
        <v>1119</v>
      </c>
      <c r="G733" s="41">
        <v>2133069</v>
      </c>
      <c r="H733" s="53" t="s">
        <v>1120</v>
      </c>
      <c r="I733" s="52">
        <v>4</v>
      </c>
    </row>
    <row r="734" spans="1:9" s="7" customFormat="1" ht="36">
      <c r="A734" s="2"/>
      <c r="B734" s="68">
        <v>5</v>
      </c>
      <c r="C734" s="53" t="s">
        <v>1121</v>
      </c>
      <c r="D734" s="53" t="s">
        <v>1122</v>
      </c>
      <c r="E734" s="95" t="s">
        <v>1123</v>
      </c>
      <c r="F734" s="120" t="s">
        <v>1124</v>
      </c>
      <c r="G734" s="41">
        <v>2133069</v>
      </c>
      <c r="H734" s="53" t="s">
        <v>1125</v>
      </c>
      <c r="I734" s="52">
        <v>6</v>
      </c>
    </row>
    <row r="735" spans="1:9" s="7" customFormat="1" ht="27">
      <c r="A735" s="2"/>
      <c r="B735" s="68">
        <v>1</v>
      </c>
      <c r="C735" s="54" t="s">
        <v>1126</v>
      </c>
      <c r="D735" s="53" t="s">
        <v>1127</v>
      </c>
      <c r="E735" s="96" t="s">
        <v>1119</v>
      </c>
      <c r="F735" s="121" t="s">
        <v>1119</v>
      </c>
      <c r="G735" s="68">
        <v>2210606</v>
      </c>
      <c r="H735" s="53" t="s">
        <v>1120</v>
      </c>
      <c r="I735" s="55">
        <v>4</v>
      </c>
    </row>
    <row r="736" spans="1:9" s="7" customFormat="1" ht="27">
      <c r="A736" s="2"/>
      <c r="B736" s="68">
        <v>5</v>
      </c>
      <c r="C736" s="54" t="s">
        <v>1128</v>
      </c>
      <c r="D736" s="53" t="s">
        <v>1129</v>
      </c>
      <c r="E736" s="96" t="s">
        <v>1130</v>
      </c>
      <c r="F736" s="121" t="s">
        <v>1131</v>
      </c>
      <c r="G736" s="68">
        <v>2210836</v>
      </c>
      <c r="H736" s="53" t="s">
        <v>1120</v>
      </c>
      <c r="I736" s="55">
        <v>8</v>
      </c>
    </row>
    <row r="737" spans="1:9" s="7" customFormat="1" ht="27">
      <c r="A737" s="2"/>
      <c r="B737" s="68">
        <v>5</v>
      </c>
      <c r="C737" s="54" t="s">
        <v>1128</v>
      </c>
      <c r="D737" s="53" t="s">
        <v>1132</v>
      </c>
      <c r="E737" s="96" t="s">
        <v>1130</v>
      </c>
      <c r="F737" s="121" t="s">
        <v>1131</v>
      </c>
      <c r="G737" s="68">
        <v>2210806</v>
      </c>
      <c r="H737" s="53" t="s">
        <v>1120</v>
      </c>
      <c r="I737" s="55">
        <v>8</v>
      </c>
    </row>
    <row r="738" spans="1:9" s="7" customFormat="1" ht="18">
      <c r="A738" s="2"/>
      <c r="B738" s="68">
        <v>1</v>
      </c>
      <c r="C738" s="54" t="s">
        <v>1126</v>
      </c>
      <c r="D738" s="53" t="s">
        <v>1133</v>
      </c>
      <c r="E738" s="96" t="s">
        <v>1131</v>
      </c>
      <c r="F738" s="121" t="s">
        <v>1131</v>
      </c>
      <c r="G738" s="68">
        <v>2210806</v>
      </c>
      <c r="H738" s="54" t="s">
        <v>1134</v>
      </c>
      <c r="I738" s="55"/>
    </row>
    <row r="739" spans="1:9" s="7" customFormat="1" ht="27">
      <c r="A739" s="2"/>
      <c r="B739" s="68">
        <v>1</v>
      </c>
      <c r="C739" s="54" t="s">
        <v>1128</v>
      </c>
      <c r="D739" s="53" t="s">
        <v>1135</v>
      </c>
      <c r="E739" s="96" t="s">
        <v>1136</v>
      </c>
      <c r="F739" s="121" t="s">
        <v>1136</v>
      </c>
      <c r="G739" s="68">
        <v>2210330</v>
      </c>
      <c r="H739" s="53" t="s">
        <v>1120</v>
      </c>
      <c r="I739" s="55">
        <v>9</v>
      </c>
    </row>
    <row r="740" spans="1:9" s="7" customFormat="1" ht="27">
      <c r="A740" s="2"/>
      <c r="B740" s="68">
        <v>1</v>
      </c>
      <c r="C740" s="54" t="s">
        <v>1117</v>
      </c>
      <c r="D740" s="53" t="s">
        <v>1137</v>
      </c>
      <c r="E740" s="95">
        <v>120000000</v>
      </c>
      <c r="F740" s="120">
        <v>120000000</v>
      </c>
      <c r="G740" s="68">
        <v>2210613</v>
      </c>
      <c r="H740" s="53" t="s">
        <v>1120</v>
      </c>
      <c r="I740" s="55">
        <v>7</v>
      </c>
    </row>
    <row r="741" spans="1:9" s="7" customFormat="1" ht="27">
      <c r="A741" s="2"/>
      <c r="B741" s="68">
        <v>1</v>
      </c>
      <c r="C741" s="54" t="s">
        <v>1117</v>
      </c>
      <c r="D741" s="53" t="s">
        <v>1138</v>
      </c>
      <c r="E741" s="95">
        <v>108160000</v>
      </c>
      <c r="F741" s="120">
        <v>108160000</v>
      </c>
      <c r="G741" s="68">
        <v>2210615</v>
      </c>
      <c r="H741" s="53" t="s">
        <v>1120</v>
      </c>
      <c r="I741" s="55">
        <v>7</v>
      </c>
    </row>
    <row r="742" spans="1:9" s="7" customFormat="1" ht="27">
      <c r="A742" s="2"/>
      <c r="B742" s="68">
        <v>10</v>
      </c>
      <c r="C742" s="54" t="s">
        <v>1128</v>
      </c>
      <c r="D742" s="53" t="s">
        <v>1139</v>
      </c>
      <c r="E742" s="96" t="s">
        <v>1140</v>
      </c>
      <c r="F742" s="121" t="s">
        <v>1141</v>
      </c>
      <c r="G742" s="68">
        <v>2210818</v>
      </c>
      <c r="H742" s="53" t="s">
        <v>1120</v>
      </c>
      <c r="I742" s="55">
        <v>7</v>
      </c>
    </row>
    <row r="743" spans="1:9" s="7" customFormat="1" ht="27">
      <c r="A743" s="2"/>
      <c r="B743" s="68">
        <v>1</v>
      </c>
      <c r="C743" s="54" t="s">
        <v>1117</v>
      </c>
      <c r="D743" s="53" t="s">
        <v>1142</v>
      </c>
      <c r="E743" s="96" t="s">
        <v>1130</v>
      </c>
      <c r="F743" s="121" t="s">
        <v>1130</v>
      </c>
      <c r="G743" s="68">
        <v>2210972</v>
      </c>
      <c r="H743" s="53" t="s">
        <v>1120</v>
      </c>
      <c r="I743" s="55">
        <v>10</v>
      </c>
    </row>
    <row r="744" spans="1:9" s="7" customFormat="1" ht="27">
      <c r="A744" s="2"/>
      <c r="B744" s="68">
        <v>1</v>
      </c>
      <c r="C744" s="54" t="s">
        <v>1117</v>
      </c>
      <c r="D744" s="53" t="s">
        <v>1143</v>
      </c>
      <c r="E744" s="96" t="s">
        <v>1144</v>
      </c>
      <c r="F744" s="121" t="s">
        <v>1144</v>
      </c>
      <c r="G744" s="68">
        <v>2210663</v>
      </c>
      <c r="H744" s="53" t="s">
        <v>1120</v>
      </c>
      <c r="I744" s="55">
        <v>3</v>
      </c>
    </row>
    <row r="745" spans="1:9" s="7" customFormat="1" ht="27">
      <c r="A745" s="2"/>
      <c r="B745" s="68">
        <v>1</v>
      </c>
      <c r="C745" s="54" t="s">
        <v>1117</v>
      </c>
      <c r="D745" s="53" t="s">
        <v>1145</v>
      </c>
      <c r="E745" s="96" t="s">
        <v>1146</v>
      </c>
      <c r="F745" s="121" t="s">
        <v>1124</v>
      </c>
      <c r="G745" s="68">
        <v>2210661</v>
      </c>
      <c r="H745" s="53" t="s">
        <v>1120</v>
      </c>
      <c r="I745" s="55">
        <v>8</v>
      </c>
    </row>
    <row r="746" spans="1:9" s="7" customFormat="1" ht="27">
      <c r="A746" s="2"/>
      <c r="B746" s="68">
        <v>1</v>
      </c>
      <c r="C746" s="54" t="s">
        <v>1117</v>
      </c>
      <c r="D746" s="53" t="s">
        <v>1147</v>
      </c>
      <c r="E746" s="96" t="s">
        <v>1124</v>
      </c>
      <c r="F746" s="121" t="s">
        <v>1124</v>
      </c>
      <c r="G746" s="68">
        <v>2210661</v>
      </c>
      <c r="H746" s="53" t="s">
        <v>1120</v>
      </c>
      <c r="I746" s="55">
        <v>8</v>
      </c>
    </row>
    <row r="747" spans="1:9" s="7" customFormat="1" ht="27">
      <c r="A747" s="2"/>
      <c r="B747" s="68">
        <v>1</v>
      </c>
      <c r="C747" s="54" t="s">
        <v>1117</v>
      </c>
      <c r="D747" s="53" t="s">
        <v>1148</v>
      </c>
      <c r="E747" s="96" t="s">
        <v>1124</v>
      </c>
      <c r="F747" s="121" t="s">
        <v>1124</v>
      </c>
      <c r="G747" s="68">
        <v>2210661</v>
      </c>
      <c r="H747" s="53" t="s">
        <v>1120</v>
      </c>
      <c r="I747" s="55">
        <v>8</v>
      </c>
    </row>
    <row r="748" spans="1:9" s="7" customFormat="1" ht="27">
      <c r="A748" s="2"/>
      <c r="B748" s="68">
        <v>1</v>
      </c>
      <c r="C748" s="54" t="s">
        <v>1117</v>
      </c>
      <c r="D748" s="53" t="s">
        <v>1149</v>
      </c>
      <c r="E748" s="107">
        <v>3564802038</v>
      </c>
      <c r="F748" s="120">
        <v>3564802038</v>
      </c>
      <c r="G748" s="68">
        <v>2210662</v>
      </c>
      <c r="H748" s="53" t="s">
        <v>1134</v>
      </c>
      <c r="I748" s="55">
        <v>7</v>
      </c>
    </row>
    <row r="749" spans="1:9" s="7" customFormat="1" ht="18">
      <c r="A749" s="2"/>
      <c r="B749" s="68">
        <v>2</v>
      </c>
      <c r="C749" s="54" t="s">
        <v>1117</v>
      </c>
      <c r="D749" s="53" t="s">
        <v>1150</v>
      </c>
      <c r="E749" s="95">
        <v>20000000000</v>
      </c>
      <c r="F749" s="120">
        <v>40000000000</v>
      </c>
      <c r="G749" s="68">
        <v>2210522</v>
      </c>
      <c r="H749" s="53" t="s">
        <v>1134</v>
      </c>
      <c r="I749" s="55">
        <v>7</v>
      </c>
    </row>
    <row r="750" spans="1:9" s="7" customFormat="1" ht="72">
      <c r="A750" s="2"/>
      <c r="B750" s="68">
        <v>1</v>
      </c>
      <c r="C750" s="54" t="s">
        <v>1117</v>
      </c>
      <c r="D750" s="53" t="s">
        <v>1151</v>
      </c>
      <c r="E750" s="96" t="s">
        <v>1152</v>
      </c>
      <c r="F750" s="140">
        <v>2729531130</v>
      </c>
      <c r="G750" s="41">
        <v>2210687</v>
      </c>
      <c r="H750" s="53" t="s">
        <v>1153</v>
      </c>
      <c r="I750" s="55">
        <v>3</v>
      </c>
    </row>
    <row r="751" spans="1:9" s="7" customFormat="1" ht="36">
      <c r="A751" s="2"/>
      <c r="B751" s="68">
        <v>1</v>
      </c>
      <c r="C751" s="54" t="s">
        <v>1117</v>
      </c>
      <c r="D751" s="53" t="s">
        <v>1154</v>
      </c>
      <c r="E751" s="96" t="s">
        <v>1155</v>
      </c>
      <c r="F751" s="121" t="s">
        <v>1155</v>
      </c>
      <c r="G751" s="41">
        <v>2210687</v>
      </c>
      <c r="H751" s="53" t="s">
        <v>1153</v>
      </c>
      <c r="I751" s="55">
        <v>3</v>
      </c>
    </row>
    <row r="752" spans="1:9" s="7" customFormat="1" ht="18">
      <c r="A752" s="2"/>
      <c r="B752" s="68">
        <v>1</v>
      </c>
      <c r="C752" s="54" t="s">
        <v>1117</v>
      </c>
      <c r="D752" s="53" t="s">
        <v>1156</v>
      </c>
      <c r="E752" s="96" t="s">
        <v>1130</v>
      </c>
      <c r="F752" s="121" t="s">
        <v>1130</v>
      </c>
      <c r="G752" s="41">
        <v>2210687</v>
      </c>
      <c r="H752" s="53" t="s">
        <v>1153</v>
      </c>
      <c r="I752" s="55">
        <v>6</v>
      </c>
    </row>
    <row r="753" spans="1:9" s="7" customFormat="1" ht="18">
      <c r="A753" s="2"/>
      <c r="B753" s="68">
        <v>1</v>
      </c>
      <c r="C753" s="54" t="s">
        <v>1117</v>
      </c>
      <c r="D753" s="53" t="s">
        <v>1157</v>
      </c>
      <c r="E753" s="96">
        <v>213888122</v>
      </c>
      <c r="F753" s="121">
        <v>213888122.28</v>
      </c>
      <c r="G753" s="41">
        <v>2210687</v>
      </c>
      <c r="H753" s="53" t="s">
        <v>1153</v>
      </c>
      <c r="I753" s="55">
        <v>7</v>
      </c>
    </row>
    <row r="754" spans="1:9" s="7" customFormat="1" ht="18">
      <c r="A754" s="2"/>
      <c r="B754" s="68">
        <v>1</v>
      </c>
      <c r="C754" s="54" t="s">
        <v>1117</v>
      </c>
      <c r="D754" s="53" t="s">
        <v>1158</v>
      </c>
      <c r="E754" s="96" t="s">
        <v>1159</v>
      </c>
      <c r="F754" s="121" t="s">
        <v>1159</v>
      </c>
      <c r="G754" s="41">
        <v>2210687</v>
      </c>
      <c r="H754" s="53" t="s">
        <v>1153</v>
      </c>
      <c r="I754" s="55">
        <v>7</v>
      </c>
    </row>
    <row r="755" spans="1:9" s="7" customFormat="1" ht="18">
      <c r="A755" s="2"/>
      <c r="B755" s="68">
        <v>1</v>
      </c>
      <c r="C755" s="54" t="s">
        <v>1117</v>
      </c>
      <c r="D755" s="53" t="s">
        <v>1160</v>
      </c>
      <c r="E755" s="96" t="s">
        <v>1161</v>
      </c>
      <c r="F755" s="121" t="s">
        <v>1161</v>
      </c>
      <c r="G755" s="41">
        <v>2210687</v>
      </c>
      <c r="H755" s="53" t="s">
        <v>1153</v>
      </c>
      <c r="I755" s="55">
        <v>7</v>
      </c>
    </row>
    <row r="756" spans="1:9" s="7" customFormat="1" ht="45">
      <c r="A756" s="2"/>
      <c r="B756" s="68">
        <v>5</v>
      </c>
      <c r="C756" s="54" t="s">
        <v>1121</v>
      </c>
      <c r="D756" s="53" t="s">
        <v>1162</v>
      </c>
      <c r="E756" s="96" t="s">
        <v>1163</v>
      </c>
      <c r="F756" s="121" t="s">
        <v>1164</v>
      </c>
      <c r="G756" s="41">
        <v>2210903</v>
      </c>
      <c r="H756" s="53" t="s">
        <v>1165</v>
      </c>
      <c r="I756" s="55">
        <v>5</v>
      </c>
    </row>
    <row r="757" spans="1:9" s="7" customFormat="1" ht="45">
      <c r="A757" s="2"/>
      <c r="B757" s="68">
        <v>7</v>
      </c>
      <c r="C757" s="54" t="s">
        <v>1128</v>
      </c>
      <c r="D757" s="53" t="s">
        <v>1166</v>
      </c>
      <c r="E757" s="96" t="s">
        <v>1167</v>
      </c>
      <c r="F757" s="121" t="s">
        <v>1168</v>
      </c>
      <c r="G757" s="41">
        <v>2210903</v>
      </c>
      <c r="H757" s="53" t="s">
        <v>1165</v>
      </c>
      <c r="I757" s="55">
        <v>4</v>
      </c>
    </row>
    <row r="758" spans="1:9" s="7" customFormat="1" ht="27">
      <c r="A758" s="2"/>
      <c r="B758" s="68">
        <v>1</v>
      </c>
      <c r="C758" s="54" t="s">
        <v>1117</v>
      </c>
      <c r="D758" s="53" t="s">
        <v>1169</v>
      </c>
      <c r="E758" s="96" t="s">
        <v>1130</v>
      </c>
      <c r="F758" s="121" t="s">
        <v>1130</v>
      </c>
      <c r="G758" s="68">
        <v>2210972</v>
      </c>
      <c r="H758" s="59" t="s">
        <v>1120</v>
      </c>
      <c r="I758" s="55">
        <v>7</v>
      </c>
    </row>
    <row r="759" spans="1:9" s="7" customFormat="1" ht="18">
      <c r="A759" s="2"/>
      <c r="B759" s="68">
        <v>22</v>
      </c>
      <c r="C759" s="54" t="s">
        <v>1128</v>
      </c>
      <c r="D759" s="53" t="s">
        <v>1170</v>
      </c>
      <c r="E759" s="96">
        <v>9200000</v>
      </c>
      <c r="F759" s="121">
        <f>E759*B759</f>
        <v>202400000</v>
      </c>
      <c r="G759" s="68" t="s">
        <v>1171</v>
      </c>
      <c r="H759" s="53" t="s">
        <v>983</v>
      </c>
      <c r="I759" s="55">
        <v>2</v>
      </c>
    </row>
    <row r="760" spans="1:9" s="7" customFormat="1" ht="18">
      <c r="A760" s="2"/>
      <c r="B760" s="68">
        <v>1</v>
      </c>
      <c r="C760" s="54" t="s">
        <v>1128</v>
      </c>
      <c r="D760" s="53" t="s">
        <v>1172</v>
      </c>
      <c r="E760" s="96" t="s">
        <v>1173</v>
      </c>
      <c r="F760" s="121" t="s">
        <v>1173</v>
      </c>
      <c r="G760" s="68" t="s">
        <v>1171</v>
      </c>
      <c r="H760" s="53" t="s">
        <v>983</v>
      </c>
      <c r="I760" s="55">
        <v>2</v>
      </c>
    </row>
    <row r="761" spans="1:9" s="7" customFormat="1" ht="18">
      <c r="A761" s="2"/>
      <c r="B761" s="68">
        <v>1</v>
      </c>
      <c r="C761" s="54" t="s">
        <v>1174</v>
      </c>
      <c r="D761" s="53" t="s">
        <v>1175</v>
      </c>
      <c r="E761" s="96" t="s">
        <v>1176</v>
      </c>
      <c r="F761" s="121" t="s">
        <v>1176</v>
      </c>
      <c r="G761" s="68" t="s">
        <v>1171</v>
      </c>
      <c r="H761" s="53" t="s">
        <v>983</v>
      </c>
      <c r="I761" s="55">
        <v>2</v>
      </c>
    </row>
    <row r="762" spans="1:9" s="7" customFormat="1" ht="18">
      <c r="A762" s="2"/>
      <c r="B762" s="68">
        <v>1</v>
      </c>
      <c r="C762" s="54" t="s">
        <v>1117</v>
      </c>
      <c r="D762" s="53" t="s">
        <v>1177</v>
      </c>
      <c r="E762" s="58" t="s">
        <v>1178</v>
      </c>
      <c r="F762" s="122" t="s">
        <v>1179</v>
      </c>
      <c r="G762" s="68" t="s">
        <v>1171</v>
      </c>
      <c r="H762" s="53" t="s">
        <v>1134</v>
      </c>
      <c r="I762" s="55">
        <v>4</v>
      </c>
    </row>
    <row r="763" spans="1:9" s="7" customFormat="1" ht="9">
      <c r="A763" s="2"/>
      <c r="B763" s="68">
        <v>1</v>
      </c>
      <c r="C763" s="54" t="s">
        <v>1117</v>
      </c>
      <c r="D763" s="53" t="s">
        <v>1180</v>
      </c>
      <c r="E763" s="58">
        <v>1000000000</v>
      </c>
      <c r="F763" s="122">
        <v>1000000000</v>
      </c>
      <c r="G763" s="68" t="s">
        <v>1171</v>
      </c>
      <c r="H763" s="54" t="s">
        <v>1074</v>
      </c>
      <c r="I763" s="55">
        <v>4</v>
      </c>
    </row>
    <row r="764" spans="1:9" s="7" customFormat="1" ht="15.75" customHeight="1">
      <c r="A764" s="2"/>
      <c r="B764" s="68">
        <v>1</v>
      </c>
      <c r="C764" s="54" t="s">
        <v>1117</v>
      </c>
      <c r="D764" s="53" t="s">
        <v>1181</v>
      </c>
      <c r="E764" s="96" t="s">
        <v>1182</v>
      </c>
      <c r="F764" s="121" t="s">
        <v>1182</v>
      </c>
      <c r="G764" s="68" t="s">
        <v>1171</v>
      </c>
      <c r="H764" s="54" t="s">
        <v>1183</v>
      </c>
      <c r="I764" s="55">
        <v>2</v>
      </c>
    </row>
    <row r="765" spans="1:9" s="7" customFormat="1" ht="18">
      <c r="A765" s="2"/>
      <c r="B765" s="68">
        <v>1</v>
      </c>
      <c r="C765" s="54" t="s">
        <v>1117</v>
      </c>
      <c r="D765" s="53" t="s">
        <v>1184</v>
      </c>
      <c r="E765" s="58">
        <v>135000000</v>
      </c>
      <c r="F765" s="122">
        <v>135000000</v>
      </c>
      <c r="G765" s="68" t="s">
        <v>1171</v>
      </c>
      <c r="H765" s="54" t="s">
        <v>1153</v>
      </c>
      <c r="I765" s="55">
        <v>4</v>
      </c>
    </row>
    <row r="766" spans="1:9" s="7" customFormat="1" ht="18">
      <c r="A766" s="2"/>
      <c r="B766" s="68">
        <v>1</v>
      </c>
      <c r="C766" s="54" t="s">
        <v>1117</v>
      </c>
      <c r="D766" s="53" t="s">
        <v>1185</v>
      </c>
      <c r="E766" s="96" t="s">
        <v>1186</v>
      </c>
      <c r="F766" s="121" t="s">
        <v>1186</v>
      </c>
      <c r="G766" s="68" t="s">
        <v>1171</v>
      </c>
      <c r="H766" s="54" t="s">
        <v>1153</v>
      </c>
      <c r="I766" s="55">
        <v>5</v>
      </c>
    </row>
    <row r="767" spans="1:9" s="7" customFormat="1" ht="9">
      <c r="A767" s="2"/>
      <c r="B767" s="68">
        <v>1</v>
      </c>
      <c r="C767" s="54" t="s">
        <v>1117</v>
      </c>
      <c r="D767" s="53" t="s">
        <v>1187</v>
      </c>
      <c r="E767" s="96">
        <v>14400000</v>
      </c>
      <c r="F767" s="121">
        <v>14400000</v>
      </c>
      <c r="G767" s="68" t="s">
        <v>1171</v>
      </c>
      <c r="H767" s="54" t="s">
        <v>1188</v>
      </c>
      <c r="I767" s="55">
        <v>1</v>
      </c>
    </row>
    <row r="768" spans="1:9" s="7" customFormat="1" ht="27">
      <c r="A768" s="2"/>
      <c r="B768" s="68">
        <v>1</v>
      </c>
      <c r="C768" s="54" t="s">
        <v>1117</v>
      </c>
      <c r="D768" s="53" t="s">
        <v>1189</v>
      </c>
      <c r="E768" s="96" t="s">
        <v>1123</v>
      </c>
      <c r="F768" s="121" t="s">
        <v>1123</v>
      </c>
      <c r="G768" s="68" t="s">
        <v>1171</v>
      </c>
      <c r="H768" s="54" t="s">
        <v>1190</v>
      </c>
      <c r="I768" s="55">
        <v>3</v>
      </c>
    </row>
    <row r="769" spans="1:9" s="7" customFormat="1" ht="27">
      <c r="A769" s="2"/>
      <c r="B769" s="68">
        <v>1</v>
      </c>
      <c r="C769" s="54" t="s">
        <v>1117</v>
      </c>
      <c r="D769" s="53" t="s">
        <v>1191</v>
      </c>
      <c r="E769" s="96" t="s">
        <v>1192</v>
      </c>
      <c r="F769" s="121" t="s">
        <v>1192</v>
      </c>
      <c r="G769" s="68" t="s">
        <v>1171</v>
      </c>
      <c r="H769" s="54" t="s">
        <v>1120</v>
      </c>
      <c r="I769" s="55">
        <v>3</v>
      </c>
    </row>
    <row r="770" spans="1:9" s="7" customFormat="1" ht="18">
      <c r="A770" s="2"/>
      <c r="B770" s="68">
        <v>1</v>
      </c>
      <c r="C770" s="54" t="s">
        <v>1117</v>
      </c>
      <c r="D770" s="53" t="s">
        <v>1193</v>
      </c>
      <c r="E770" s="96" t="s">
        <v>1194</v>
      </c>
      <c r="F770" s="121" t="s">
        <v>1194</v>
      </c>
      <c r="G770" s="68" t="s">
        <v>1171</v>
      </c>
      <c r="H770" s="54" t="s">
        <v>1195</v>
      </c>
      <c r="I770" s="55">
        <v>6</v>
      </c>
    </row>
    <row r="771" spans="1:9" s="7" customFormat="1" ht="18">
      <c r="A771" s="2"/>
      <c r="B771" s="68">
        <v>1</v>
      </c>
      <c r="C771" s="54" t="s">
        <v>1117</v>
      </c>
      <c r="D771" s="53" t="s">
        <v>1196</v>
      </c>
      <c r="E771" s="58">
        <v>3000000</v>
      </c>
      <c r="F771" s="122">
        <v>3000000</v>
      </c>
      <c r="G771" s="68" t="s">
        <v>1171</v>
      </c>
      <c r="H771" s="54" t="s">
        <v>983</v>
      </c>
      <c r="I771" s="55">
        <v>3</v>
      </c>
    </row>
    <row r="772" spans="1:9" s="7" customFormat="1" ht="18">
      <c r="A772" s="2"/>
      <c r="B772" s="68">
        <v>1</v>
      </c>
      <c r="C772" s="54" t="s">
        <v>1117</v>
      </c>
      <c r="D772" s="53" t="s">
        <v>1197</v>
      </c>
      <c r="E772" s="58">
        <v>5000000</v>
      </c>
      <c r="F772" s="122">
        <v>5000000</v>
      </c>
      <c r="G772" s="68" t="s">
        <v>1171</v>
      </c>
      <c r="H772" s="54" t="s">
        <v>1195</v>
      </c>
      <c r="I772" s="55">
        <v>3</v>
      </c>
    </row>
    <row r="773" spans="1:9" s="7" customFormat="1" ht="18">
      <c r="A773" s="2"/>
      <c r="B773" s="68">
        <v>1</v>
      </c>
      <c r="C773" s="54" t="s">
        <v>1117</v>
      </c>
      <c r="D773" s="53" t="s">
        <v>1198</v>
      </c>
      <c r="E773" s="96" t="s">
        <v>1199</v>
      </c>
      <c r="F773" s="121" t="s">
        <v>1199</v>
      </c>
      <c r="G773" s="68" t="s">
        <v>1171</v>
      </c>
      <c r="H773" s="54" t="s">
        <v>1195</v>
      </c>
      <c r="I773" s="55">
        <v>3</v>
      </c>
    </row>
    <row r="774" spans="1:9" s="7" customFormat="1" ht="18">
      <c r="A774" s="2"/>
      <c r="B774" s="68">
        <v>1</v>
      </c>
      <c r="C774" s="54" t="s">
        <v>1117</v>
      </c>
      <c r="D774" s="53" t="s">
        <v>1200</v>
      </c>
      <c r="E774" s="96" t="s">
        <v>1201</v>
      </c>
      <c r="F774" s="121" t="s">
        <v>1201</v>
      </c>
      <c r="G774" s="68"/>
      <c r="H774" s="54" t="s">
        <v>1195</v>
      </c>
      <c r="I774" s="55">
        <v>3</v>
      </c>
    </row>
    <row r="775" spans="1:9" s="7" customFormat="1" ht="18">
      <c r="A775" s="2"/>
      <c r="B775" s="68">
        <v>1</v>
      </c>
      <c r="C775" s="54" t="s">
        <v>1117</v>
      </c>
      <c r="D775" s="53" t="s">
        <v>1202</v>
      </c>
      <c r="E775" s="58" t="s">
        <v>1201</v>
      </c>
      <c r="F775" s="121" t="s">
        <v>1201</v>
      </c>
      <c r="G775" s="68" t="s">
        <v>1171</v>
      </c>
      <c r="H775" s="54" t="s">
        <v>1195</v>
      </c>
      <c r="I775" s="55">
        <v>3</v>
      </c>
    </row>
    <row r="776" spans="1:9" s="7" customFormat="1" ht="20.25" customHeight="1">
      <c r="A776" s="2"/>
      <c r="B776" s="68">
        <v>1</v>
      </c>
      <c r="C776" s="54" t="s">
        <v>1117</v>
      </c>
      <c r="D776" s="53" t="s">
        <v>1203</v>
      </c>
      <c r="E776" s="96" t="s">
        <v>1199</v>
      </c>
      <c r="F776" s="121" t="s">
        <v>1199</v>
      </c>
      <c r="G776" s="68" t="s">
        <v>1171</v>
      </c>
      <c r="H776" s="54" t="s">
        <v>1195</v>
      </c>
      <c r="I776" s="55">
        <v>3</v>
      </c>
    </row>
    <row r="777" spans="1:9" s="7" customFormat="1" ht="9">
      <c r="A777" s="2"/>
      <c r="B777" s="68">
        <v>1</v>
      </c>
      <c r="C777" s="54" t="s">
        <v>1117</v>
      </c>
      <c r="D777" s="53" t="s">
        <v>1204</v>
      </c>
      <c r="E777" s="57">
        <v>1528561831</v>
      </c>
      <c r="F777" s="122">
        <v>1528561831</v>
      </c>
      <c r="G777" s="108" t="s">
        <v>1205</v>
      </c>
      <c r="H777" s="54" t="s">
        <v>1183</v>
      </c>
      <c r="I777" s="55">
        <v>2</v>
      </c>
    </row>
    <row r="778" spans="1:9" s="7" customFormat="1" ht="9">
      <c r="A778" s="2"/>
      <c r="B778" s="68">
        <v>1</v>
      </c>
      <c r="C778" s="54" t="s">
        <v>1117</v>
      </c>
      <c r="D778" s="53" t="s">
        <v>1206</v>
      </c>
      <c r="E778" s="58" t="s">
        <v>1207</v>
      </c>
      <c r="F778" s="122" t="s">
        <v>1207</v>
      </c>
      <c r="G778" s="68" t="s">
        <v>1205</v>
      </c>
      <c r="H778" s="2" t="s">
        <v>983</v>
      </c>
      <c r="I778" s="56">
        <v>3</v>
      </c>
    </row>
    <row r="779" spans="1:9" s="7" customFormat="1" ht="18">
      <c r="A779" s="2"/>
      <c r="B779" s="68">
        <v>1</v>
      </c>
      <c r="C779" s="54" t="s">
        <v>1117</v>
      </c>
      <c r="D779" s="53" t="s">
        <v>1208</v>
      </c>
      <c r="E779" s="58">
        <f>8960000000-178561831</f>
        <v>8781438169</v>
      </c>
      <c r="F779" s="122">
        <f>8960000000-178561831</f>
        <v>8781438169</v>
      </c>
      <c r="G779" s="68" t="s">
        <v>1205</v>
      </c>
      <c r="H779" s="54" t="s">
        <v>989</v>
      </c>
      <c r="I779" s="56">
        <v>3</v>
      </c>
    </row>
    <row r="780" spans="1:9" s="7" customFormat="1" ht="18">
      <c r="A780" s="2"/>
      <c r="B780" s="68">
        <v>1</v>
      </c>
      <c r="C780" s="54" t="s">
        <v>1117</v>
      </c>
      <c r="D780" s="53" t="s">
        <v>1209</v>
      </c>
      <c r="E780" s="58">
        <v>45000000</v>
      </c>
      <c r="F780" s="122">
        <v>45000000</v>
      </c>
      <c r="G780" s="68" t="s">
        <v>1205</v>
      </c>
      <c r="H780" s="53" t="s">
        <v>983</v>
      </c>
      <c r="I780" s="56">
        <v>3</v>
      </c>
    </row>
    <row r="781" spans="1:9" s="7" customFormat="1" ht="18">
      <c r="A781" s="2"/>
      <c r="B781" s="68">
        <v>1</v>
      </c>
      <c r="C781" s="54" t="s">
        <v>1117</v>
      </c>
      <c r="D781" s="53" t="s">
        <v>1210</v>
      </c>
      <c r="E781" s="58">
        <v>1000000000</v>
      </c>
      <c r="F781" s="122">
        <v>1000000000</v>
      </c>
      <c r="G781" s="68" t="s">
        <v>1205</v>
      </c>
      <c r="H781" s="53" t="s">
        <v>983</v>
      </c>
      <c r="I781" s="56">
        <v>3</v>
      </c>
    </row>
    <row r="782" spans="1:9" s="7" customFormat="1" ht="18">
      <c r="A782" s="2"/>
      <c r="B782" s="68">
        <v>1</v>
      </c>
      <c r="C782" s="54" t="s">
        <v>1117</v>
      </c>
      <c r="D782" s="53" t="s">
        <v>1211</v>
      </c>
      <c r="E782" s="58">
        <v>40000000</v>
      </c>
      <c r="F782" s="122">
        <v>40000000</v>
      </c>
      <c r="G782" s="68" t="s">
        <v>1205</v>
      </c>
      <c r="H782" s="53" t="s">
        <v>983</v>
      </c>
      <c r="I782" s="56">
        <v>3</v>
      </c>
    </row>
    <row r="783" spans="1:9" s="7" customFormat="1" ht="18">
      <c r="A783" s="2"/>
      <c r="B783" s="68">
        <v>1</v>
      </c>
      <c r="C783" s="54" t="s">
        <v>1117</v>
      </c>
      <c r="D783" s="53" t="s">
        <v>1212</v>
      </c>
      <c r="E783" s="58">
        <v>10000000</v>
      </c>
      <c r="F783" s="122">
        <v>10000000</v>
      </c>
      <c r="G783" s="68" t="s">
        <v>1205</v>
      </c>
      <c r="H783" s="53" t="s">
        <v>983</v>
      </c>
      <c r="I783" s="56">
        <v>3</v>
      </c>
    </row>
    <row r="784" spans="1:9" s="7" customFormat="1" ht="18">
      <c r="A784" s="2"/>
      <c r="B784" s="68">
        <v>1</v>
      </c>
      <c r="C784" s="54" t="s">
        <v>1117</v>
      </c>
      <c r="D784" s="53" t="s">
        <v>1213</v>
      </c>
      <c r="E784" s="58">
        <v>30000000</v>
      </c>
      <c r="F784" s="122">
        <v>30000000</v>
      </c>
      <c r="G784" s="68" t="s">
        <v>1205</v>
      </c>
      <c r="H784" s="53" t="s">
        <v>983</v>
      </c>
      <c r="I784" s="56">
        <v>3</v>
      </c>
    </row>
    <row r="785" spans="1:9" s="7" customFormat="1" ht="18">
      <c r="A785" s="2"/>
      <c r="B785" s="68">
        <v>1</v>
      </c>
      <c r="C785" s="54" t="s">
        <v>1117</v>
      </c>
      <c r="D785" s="53" t="s">
        <v>1214</v>
      </c>
      <c r="E785" s="58">
        <v>100000000</v>
      </c>
      <c r="F785" s="122">
        <v>100000000</v>
      </c>
      <c r="G785" s="68" t="s">
        <v>1205</v>
      </c>
      <c r="H785" s="53" t="s">
        <v>983</v>
      </c>
      <c r="I785" s="56">
        <v>3</v>
      </c>
    </row>
    <row r="786" spans="1:9" s="7" customFormat="1" ht="18">
      <c r="A786" s="2"/>
      <c r="B786" s="68">
        <v>1</v>
      </c>
      <c r="C786" s="54" t="s">
        <v>1117</v>
      </c>
      <c r="D786" s="109" t="s">
        <v>1264</v>
      </c>
      <c r="E786" s="94">
        <v>640750449</v>
      </c>
      <c r="F786" s="123">
        <v>640750449</v>
      </c>
      <c r="G786" s="68" t="s">
        <v>1215</v>
      </c>
      <c r="H786" s="54" t="s">
        <v>1216</v>
      </c>
      <c r="I786" s="55">
        <v>5</v>
      </c>
    </row>
    <row r="787" spans="1:9" s="7" customFormat="1" ht="18">
      <c r="A787" s="2"/>
      <c r="B787" s="68">
        <v>1</v>
      </c>
      <c r="C787" s="54" t="s">
        <v>1117</v>
      </c>
      <c r="D787" s="53" t="s">
        <v>1217</v>
      </c>
      <c r="E787" s="94">
        <f>407787593*1.1</f>
        <v>448566352.3</v>
      </c>
      <c r="F787" s="123">
        <f>407787593*1.1</f>
        <v>448566352.3</v>
      </c>
      <c r="G787" s="68" t="s">
        <v>1215</v>
      </c>
      <c r="H787" s="54" t="s">
        <v>1216</v>
      </c>
      <c r="I787" s="55">
        <v>6</v>
      </c>
    </row>
    <row r="788" spans="1:9" s="7" customFormat="1" ht="18">
      <c r="A788" s="2"/>
      <c r="B788" s="68">
        <v>1</v>
      </c>
      <c r="C788" s="54" t="s">
        <v>1117</v>
      </c>
      <c r="D788" s="53" t="s">
        <v>1218</v>
      </c>
      <c r="E788" s="94">
        <f>78780596*1.1</f>
        <v>86658655.60000001</v>
      </c>
      <c r="F788" s="123">
        <f>78780596*1.1</f>
        <v>86658655.60000001</v>
      </c>
      <c r="G788" s="68" t="s">
        <v>1215</v>
      </c>
      <c r="H788" s="54" t="s">
        <v>1216</v>
      </c>
      <c r="I788" s="55">
        <v>6</v>
      </c>
    </row>
    <row r="789" spans="1:9" s="7" customFormat="1" ht="18">
      <c r="A789" s="2"/>
      <c r="B789" s="68">
        <v>1</v>
      </c>
      <c r="C789" s="54" t="s">
        <v>1117</v>
      </c>
      <c r="D789" s="53" t="s">
        <v>1219</v>
      </c>
      <c r="E789" s="94">
        <f>82805057*1.1</f>
        <v>91085562.7</v>
      </c>
      <c r="F789" s="123">
        <f>82805057*1.1</f>
        <v>91085562.7</v>
      </c>
      <c r="G789" s="68" t="s">
        <v>1215</v>
      </c>
      <c r="H789" s="54" t="s">
        <v>1216</v>
      </c>
      <c r="I789" s="55">
        <v>7</v>
      </c>
    </row>
    <row r="790" spans="1:9" s="7" customFormat="1" ht="18">
      <c r="A790" s="2"/>
      <c r="B790" s="68">
        <v>1</v>
      </c>
      <c r="C790" s="54" t="s">
        <v>1117</v>
      </c>
      <c r="D790" s="109" t="s">
        <v>1220</v>
      </c>
      <c r="E790" s="94">
        <f>449713895*1.1</f>
        <v>494685284.50000006</v>
      </c>
      <c r="F790" s="123">
        <f>449713895*1.1</f>
        <v>494685284.50000006</v>
      </c>
      <c r="G790" s="68" t="s">
        <v>1215</v>
      </c>
      <c r="H790" s="54" t="s">
        <v>1134</v>
      </c>
      <c r="I790" s="55">
        <v>7</v>
      </c>
    </row>
    <row r="791" spans="1:9" s="7" customFormat="1" ht="18">
      <c r="A791" s="2"/>
      <c r="B791" s="68">
        <v>1</v>
      </c>
      <c r="C791" s="54" t="s">
        <v>1117</v>
      </c>
      <c r="D791" s="53" t="s">
        <v>1221</v>
      </c>
      <c r="E791" s="94">
        <f>427954109*1.1</f>
        <v>470749519.90000004</v>
      </c>
      <c r="F791" s="123">
        <f>427954109*1.1</f>
        <v>470749519.90000004</v>
      </c>
      <c r="G791" s="68" t="s">
        <v>1215</v>
      </c>
      <c r="H791" s="54" t="s">
        <v>1216</v>
      </c>
      <c r="I791" s="55">
        <v>6</v>
      </c>
    </row>
    <row r="792" spans="1:9" s="7" customFormat="1" ht="36">
      <c r="A792" s="2"/>
      <c r="B792" s="68">
        <v>1</v>
      </c>
      <c r="C792" s="54" t="s">
        <v>1117</v>
      </c>
      <c r="D792" s="53" t="s">
        <v>1222</v>
      </c>
      <c r="E792" s="94">
        <f>420458342*1.1</f>
        <v>462504176.20000005</v>
      </c>
      <c r="F792" s="123">
        <f>420458342*1.1</f>
        <v>462504176.20000005</v>
      </c>
      <c r="G792" s="68" t="s">
        <v>1215</v>
      </c>
      <c r="H792" s="54" t="s">
        <v>1223</v>
      </c>
      <c r="I792" s="55">
        <v>6</v>
      </c>
    </row>
    <row r="793" spans="1:9" s="7" customFormat="1" ht="27">
      <c r="A793" s="2"/>
      <c r="B793" s="68">
        <v>1</v>
      </c>
      <c r="C793" s="54" t="s">
        <v>1117</v>
      </c>
      <c r="D793" s="53" t="s">
        <v>1224</v>
      </c>
      <c r="E793" s="94">
        <v>600000000</v>
      </c>
      <c r="F793" s="123">
        <v>600000000</v>
      </c>
      <c r="G793" s="68" t="s">
        <v>1215</v>
      </c>
      <c r="H793" s="54" t="s">
        <v>1134</v>
      </c>
      <c r="I793" s="55">
        <v>5</v>
      </c>
    </row>
    <row r="794" spans="1:9" s="7" customFormat="1" ht="18">
      <c r="A794" s="2"/>
      <c r="B794" s="68">
        <v>1</v>
      </c>
      <c r="C794" s="54" t="s">
        <v>1117</v>
      </c>
      <c r="D794" s="53" t="s">
        <v>1225</v>
      </c>
      <c r="E794" s="94">
        <v>3600000000</v>
      </c>
      <c r="F794" s="123">
        <v>3600000000</v>
      </c>
      <c r="G794" s="68" t="s">
        <v>1215</v>
      </c>
      <c r="H794" s="54" t="s">
        <v>1134</v>
      </c>
      <c r="I794" s="55">
        <v>6</v>
      </c>
    </row>
    <row r="795" spans="1:9" s="7" customFormat="1" ht="18">
      <c r="A795" s="2"/>
      <c r="B795" s="68">
        <v>1</v>
      </c>
      <c r="C795" s="54" t="s">
        <v>1117</v>
      </c>
      <c r="D795" s="53" t="s">
        <v>1226</v>
      </c>
      <c r="E795" s="94">
        <v>300000000</v>
      </c>
      <c r="F795" s="123">
        <v>300000000</v>
      </c>
      <c r="G795" s="68" t="s">
        <v>1215</v>
      </c>
      <c r="H795" s="54" t="s">
        <v>1134</v>
      </c>
      <c r="I795" s="55">
        <v>6</v>
      </c>
    </row>
    <row r="796" spans="1:9" s="7" customFormat="1" ht="30" customHeight="1">
      <c r="A796" s="2"/>
      <c r="B796" s="68">
        <v>1</v>
      </c>
      <c r="C796" s="54" t="s">
        <v>1117</v>
      </c>
      <c r="D796" s="53" t="s">
        <v>1227</v>
      </c>
      <c r="E796" s="94">
        <v>250000000</v>
      </c>
      <c r="F796" s="123">
        <v>250000000</v>
      </c>
      <c r="G796" s="68" t="s">
        <v>1215</v>
      </c>
      <c r="H796" s="54" t="s">
        <v>1223</v>
      </c>
      <c r="I796" s="55">
        <v>6</v>
      </c>
    </row>
    <row r="797" spans="1:9" s="7" customFormat="1" ht="18">
      <c r="A797" s="2"/>
      <c r="B797" s="68">
        <v>1</v>
      </c>
      <c r="C797" s="54" t="s">
        <v>1117</v>
      </c>
      <c r="D797" s="53" t="s">
        <v>1228</v>
      </c>
      <c r="E797" s="94">
        <v>250000000</v>
      </c>
      <c r="F797" s="123">
        <v>250000000</v>
      </c>
      <c r="G797" s="68" t="s">
        <v>1215</v>
      </c>
      <c r="H797" s="54" t="s">
        <v>1134</v>
      </c>
      <c r="I797" s="55">
        <v>6</v>
      </c>
    </row>
    <row r="798" spans="1:9" s="7" customFormat="1" ht="27">
      <c r="A798" s="2"/>
      <c r="B798" s="68">
        <v>1</v>
      </c>
      <c r="C798" s="54" t="s">
        <v>1117</v>
      </c>
      <c r="D798" s="53" t="s">
        <v>1229</v>
      </c>
      <c r="E798" s="94">
        <v>580000000</v>
      </c>
      <c r="F798" s="123">
        <v>580000000</v>
      </c>
      <c r="G798" s="68" t="s">
        <v>1215</v>
      </c>
      <c r="H798" s="54" t="s">
        <v>1134</v>
      </c>
      <c r="I798" s="55">
        <v>8</v>
      </c>
    </row>
    <row r="799" spans="1:9" s="7" customFormat="1" ht="35.25" customHeight="1">
      <c r="A799" s="2"/>
      <c r="B799" s="67">
        <v>2</v>
      </c>
      <c r="C799" s="4" t="s">
        <v>1230</v>
      </c>
      <c r="D799" s="31" t="s">
        <v>1231</v>
      </c>
      <c r="E799" s="97">
        <v>1500000000</v>
      </c>
      <c r="F799" s="124">
        <f>(E799*B799)</f>
        <v>3000000000</v>
      </c>
      <c r="G799" s="70" t="s">
        <v>1232</v>
      </c>
      <c r="H799" s="5" t="s">
        <v>1233</v>
      </c>
      <c r="I799" s="60" t="s">
        <v>1234</v>
      </c>
    </row>
    <row r="800" spans="1:9" s="7" customFormat="1" ht="9">
      <c r="A800" s="2"/>
      <c r="B800" s="67">
        <v>1</v>
      </c>
      <c r="C800" s="4" t="s">
        <v>1230</v>
      </c>
      <c r="D800" s="31" t="s">
        <v>1235</v>
      </c>
      <c r="E800" s="97">
        <v>1500000000</v>
      </c>
      <c r="F800" s="124">
        <f aca="true" t="shared" si="14" ref="F800:F816">(E800*B800)</f>
        <v>1500000000</v>
      </c>
      <c r="G800" s="71">
        <v>2210940</v>
      </c>
      <c r="H800" s="5" t="s">
        <v>1236</v>
      </c>
      <c r="I800" s="60" t="s">
        <v>1234</v>
      </c>
    </row>
    <row r="801" spans="1:9" s="7" customFormat="1" ht="9">
      <c r="A801" s="2"/>
      <c r="B801" s="67">
        <v>1</v>
      </c>
      <c r="C801" s="4" t="s">
        <v>1230</v>
      </c>
      <c r="D801" s="31" t="s">
        <v>1237</v>
      </c>
      <c r="E801" s="97">
        <v>1800000000</v>
      </c>
      <c r="F801" s="124">
        <f t="shared" si="14"/>
        <v>1800000000</v>
      </c>
      <c r="G801" s="71">
        <v>22109542</v>
      </c>
      <c r="H801" s="5" t="s">
        <v>1236</v>
      </c>
      <c r="I801" s="60" t="s">
        <v>1234</v>
      </c>
    </row>
    <row r="802" spans="1:9" s="7" customFormat="1" ht="9">
      <c r="A802" s="2"/>
      <c r="B802" s="67">
        <v>2</v>
      </c>
      <c r="C802" s="4" t="s">
        <v>1230</v>
      </c>
      <c r="D802" s="31" t="s">
        <v>1238</v>
      </c>
      <c r="E802" s="97">
        <v>1450000000</v>
      </c>
      <c r="F802" s="124">
        <f t="shared" si="14"/>
        <v>2900000000</v>
      </c>
      <c r="G802" s="71">
        <v>22109544</v>
      </c>
      <c r="H802" s="5" t="s">
        <v>1236</v>
      </c>
      <c r="I802" s="60" t="s">
        <v>1239</v>
      </c>
    </row>
    <row r="803" spans="1:9" s="7" customFormat="1" ht="9">
      <c r="A803" s="2"/>
      <c r="B803" s="67">
        <v>1</v>
      </c>
      <c r="C803" s="4" t="s">
        <v>1230</v>
      </c>
      <c r="D803" s="31" t="s">
        <v>1240</v>
      </c>
      <c r="E803" s="97">
        <v>600000000</v>
      </c>
      <c r="F803" s="124">
        <f t="shared" si="14"/>
        <v>600000000</v>
      </c>
      <c r="G803" s="71">
        <v>22108953</v>
      </c>
      <c r="H803" s="5" t="s">
        <v>1241</v>
      </c>
      <c r="I803" s="60" t="s">
        <v>1234</v>
      </c>
    </row>
    <row r="804" spans="1:9" s="7" customFormat="1" ht="9">
      <c r="A804" s="2"/>
      <c r="B804" s="67">
        <v>1</v>
      </c>
      <c r="C804" s="4" t="s">
        <v>1230</v>
      </c>
      <c r="D804" s="31" t="s">
        <v>1242</v>
      </c>
      <c r="E804" s="97">
        <v>4450000000</v>
      </c>
      <c r="F804" s="124">
        <f t="shared" si="14"/>
        <v>4450000000</v>
      </c>
      <c r="G804" s="71">
        <v>2210803</v>
      </c>
      <c r="H804" s="5" t="s">
        <v>1243</v>
      </c>
      <c r="I804" s="60" t="s">
        <v>1244</v>
      </c>
    </row>
    <row r="805" spans="1:9" s="7" customFormat="1" ht="9">
      <c r="A805" s="2"/>
      <c r="B805" s="67">
        <v>1</v>
      </c>
      <c r="C805" s="4" t="s">
        <v>1230</v>
      </c>
      <c r="D805" s="31" t="s">
        <v>1245</v>
      </c>
      <c r="E805" s="97">
        <v>700000000</v>
      </c>
      <c r="F805" s="124">
        <f t="shared" si="14"/>
        <v>700000000</v>
      </c>
      <c r="G805" s="71">
        <v>2210208</v>
      </c>
      <c r="H805" s="5" t="s">
        <v>1233</v>
      </c>
      <c r="I805" s="60" t="s">
        <v>1234</v>
      </c>
    </row>
    <row r="806" spans="1:9" s="7" customFormat="1" ht="9">
      <c r="A806" s="2"/>
      <c r="B806" s="67">
        <v>1</v>
      </c>
      <c r="C806" s="4" t="s">
        <v>1230</v>
      </c>
      <c r="D806" s="31" t="s">
        <v>1246</v>
      </c>
      <c r="E806" s="97">
        <v>46000000</v>
      </c>
      <c r="F806" s="124">
        <f t="shared" si="14"/>
        <v>46000000</v>
      </c>
      <c r="G806" s="71">
        <v>22109544</v>
      </c>
      <c r="H806" s="5" t="s">
        <v>1241</v>
      </c>
      <c r="I806" s="60" t="s">
        <v>1234</v>
      </c>
    </row>
    <row r="807" spans="1:9" s="7" customFormat="1" ht="18">
      <c r="A807" s="2"/>
      <c r="B807" s="67">
        <v>1</v>
      </c>
      <c r="C807" s="4" t="s">
        <v>1230</v>
      </c>
      <c r="D807" s="31" t="s">
        <v>1247</v>
      </c>
      <c r="E807" s="97">
        <v>65000000</v>
      </c>
      <c r="F807" s="124">
        <f t="shared" si="14"/>
        <v>65000000</v>
      </c>
      <c r="G807" s="71">
        <v>22100123</v>
      </c>
      <c r="H807" s="5" t="s">
        <v>1233</v>
      </c>
      <c r="I807" s="60" t="s">
        <v>1244</v>
      </c>
    </row>
    <row r="808" spans="1:9" s="7" customFormat="1" ht="18">
      <c r="A808" s="2"/>
      <c r="B808" s="67">
        <v>40</v>
      </c>
      <c r="C808" s="4" t="s">
        <v>1230</v>
      </c>
      <c r="D808" s="31" t="s">
        <v>1248</v>
      </c>
      <c r="E808" s="97">
        <v>34000000</v>
      </c>
      <c r="F808" s="124">
        <f t="shared" si="14"/>
        <v>1360000000</v>
      </c>
      <c r="G808" s="71">
        <v>2210644</v>
      </c>
      <c r="H808" s="32" t="s">
        <v>1249</v>
      </c>
      <c r="I808" s="60" t="s">
        <v>1250</v>
      </c>
    </row>
    <row r="809" spans="1:9" s="7" customFormat="1" ht="18">
      <c r="A809" s="2"/>
      <c r="B809" s="67">
        <v>15</v>
      </c>
      <c r="C809" s="4" t="s">
        <v>1230</v>
      </c>
      <c r="D809" s="31" t="s">
        <v>1251</v>
      </c>
      <c r="E809" s="97">
        <v>65000000</v>
      </c>
      <c r="F809" s="124">
        <f t="shared" si="14"/>
        <v>975000000</v>
      </c>
      <c r="G809" s="71">
        <v>2210645</v>
      </c>
      <c r="H809" s="32" t="s">
        <v>1249</v>
      </c>
      <c r="I809" s="60" t="s">
        <v>1244</v>
      </c>
    </row>
    <row r="810" spans="1:9" s="7" customFormat="1" ht="18">
      <c r="A810" s="2"/>
      <c r="B810" s="67">
        <v>5</v>
      </c>
      <c r="C810" s="4" t="s">
        <v>1230</v>
      </c>
      <c r="D810" s="31" t="s">
        <v>1252</v>
      </c>
      <c r="E810" s="97">
        <v>210000000</v>
      </c>
      <c r="F810" s="124">
        <f t="shared" si="14"/>
        <v>1050000000</v>
      </c>
      <c r="G810" s="71">
        <v>2210205</v>
      </c>
      <c r="H810" s="32" t="s">
        <v>1249</v>
      </c>
      <c r="I810" s="60" t="s">
        <v>1234</v>
      </c>
    </row>
    <row r="811" spans="1:9" s="7" customFormat="1" ht="18">
      <c r="A811" s="2"/>
      <c r="B811" s="67">
        <v>5</v>
      </c>
      <c r="C811" s="4" t="s">
        <v>1230</v>
      </c>
      <c r="D811" s="31" t="s">
        <v>1253</v>
      </c>
      <c r="E811" s="97">
        <v>112000000</v>
      </c>
      <c r="F811" s="124">
        <f t="shared" si="14"/>
        <v>560000000</v>
      </c>
      <c r="G811" s="71">
        <v>2210005</v>
      </c>
      <c r="H811" s="32" t="s">
        <v>1249</v>
      </c>
      <c r="I811" s="60" t="s">
        <v>1234</v>
      </c>
    </row>
    <row r="812" spans="1:9" s="7" customFormat="1" ht="9">
      <c r="A812" s="2"/>
      <c r="B812" s="67">
        <v>4</v>
      </c>
      <c r="C812" s="4" t="s">
        <v>1230</v>
      </c>
      <c r="D812" s="31" t="s">
        <v>1254</v>
      </c>
      <c r="E812" s="97">
        <v>115000000</v>
      </c>
      <c r="F812" s="124">
        <f t="shared" si="14"/>
        <v>460000000</v>
      </c>
      <c r="G812" s="71">
        <v>2210913</v>
      </c>
      <c r="H812" s="5" t="s">
        <v>1255</v>
      </c>
      <c r="I812" s="60" t="s">
        <v>1234</v>
      </c>
    </row>
    <row r="813" spans="1:9" s="7" customFormat="1" ht="9">
      <c r="A813" s="2"/>
      <c r="B813" s="67">
        <v>3</v>
      </c>
      <c r="C813" s="4" t="s">
        <v>1230</v>
      </c>
      <c r="D813" s="31" t="s">
        <v>1256</v>
      </c>
      <c r="E813" s="97">
        <v>105000000</v>
      </c>
      <c r="F813" s="124">
        <f t="shared" si="14"/>
        <v>315000000</v>
      </c>
      <c r="G813" s="71">
        <v>2210555</v>
      </c>
      <c r="H813" s="5" t="s">
        <v>1255</v>
      </c>
      <c r="I813" s="60" t="s">
        <v>1234</v>
      </c>
    </row>
    <row r="814" spans="1:9" s="7" customFormat="1" ht="9">
      <c r="A814" s="2"/>
      <c r="B814" s="67">
        <v>1</v>
      </c>
      <c r="C814" s="4" t="s">
        <v>1230</v>
      </c>
      <c r="D814" s="31" t="s">
        <v>1257</v>
      </c>
      <c r="E814" s="97">
        <v>120000000</v>
      </c>
      <c r="F814" s="124">
        <f t="shared" si="14"/>
        <v>120000000</v>
      </c>
      <c r="G814" s="71" t="s">
        <v>1258</v>
      </c>
      <c r="H814" s="5" t="s">
        <v>1259</v>
      </c>
      <c r="I814" s="60" t="s">
        <v>1244</v>
      </c>
    </row>
    <row r="815" spans="1:9" s="7" customFormat="1" ht="18">
      <c r="A815" s="2"/>
      <c r="B815" s="67">
        <v>15</v>
      </c>
      <c r="C815" s="4" t="s">
        <v>1230</v>
      </c>
      <c r="D815" s="31" t="s">
        <v>1260</v>
      </c>
      <c r="E815" s="97">
        <v>65000000</v>
      </c>
      <c r="F815" s="124">
        <f t="shared" si="14"/>
        <v>975000000</v>
      </c>
      <c r="G815" s="71">
        <v>2210900</v>
      </c>
      <c r="H815" s="32" t="s">
        <v>1261</v>
      </c>
      <c r="I815" s="60" t="s">
        <v>1244</v>
      </c>
    </row>
    <row r="816" spans="1:9" s="7" customFormat="1" ht="9.75" thickBot="1">
      <c r="A816" s="2"/>
      <c r="B816" s="85">
        <v>5</v>
      </c>
      <c r="C816" s="4" t="s">
        <v>1230</v>
      </c>
      <c r="D816" s="61" t="s">
        <v>1262</v>
      </c>
      <c r="E816" s="98">
        <v>40000000</v>
      </c>
      <c r="F816" s="125">
        <f t="shared" si="14"/>
        <v>200000000</v>
      </c>
      <c r="G816" s="72">
        <v>22109543</v>
      </c>
      <c r="H816" s="62" t="s">
        <v>1263</v>
      </c>
      <c r="I816" s="63" t="s">
        <v>1244</v>
      </c>
    </row>
    <row r="817" spans="1:9" s="7" customFormat="1" ht="20.25" customHeight="1">
      <c r="A817" s="2"/>
      <c r="B817" s="111"/>
      <c r="C817" s="112"/>
      <c r="D817" s="113"/>
      <c r="E817" s="114"/>
      <c r="F817" s="126"/>
      <c r="G817" s="115"/>
      <c r="H817" s="116"/>
      <c r="I817" s="116"/>
    </row>
    <row r="818" spans="1:9" ht="23.25" customHeight="1" hidden="1">
      <c r="A818" s="2">
        <v>592</v>
      </c>
      <c r="B818" s="86" t="s">
        <v>668</v>
      </c>
      <c r="C818" s="36"/>
      <c r="D818" s="10"/>
      <c r="E818" s="99"/>
      <c r="F818" s="127"/>
      <c r="G818" s="73"/>
      <c r="H818" s="36"/>
      <c r="I818" s="37"/>
    </row>
    <row r="819" spans="1:9" ht="42" customHeight="1" outlineLevel="1">
      <c r="A819" s="2">
        <v>593</v>
      </c>
      <c r="B819" s="87">
        <v>1</v>
      </c>
      <c r="C819" s="5" t="s">
        <v>949</v>
      </c>
      <c r="D819" s="36"/>
      <c r="E819" s="100">
        <v>2277925087</v>
      </c>
      <c r="F819" s="128">
        <v>2277925087</v>
      </c>
      <c r="G819" s="74">
        <v>2210543</v>
      </c>
      <c r="H819" s="5" t="s">
        <v>983</v>
      </c>
      <c r="I819" s="5"/>
    </row>
    <row r="820" spans="1:9" ht="9" hidden="1">
      <c r="A820" s="2">
        <v>594</v>
      </c>
      <c r="B820" s="48"/>
      <c r="C820" s="5"/>
      <c r="D820" s="11" t="s">
        <v>670</v>
      </c>
      <c r="E820" s="58"/>
      <c r="F820" s="122"/>
      <c r="G820" s="70">
        <v>2210543</v>
      </c>
      <c r="H820" s="5"/>
      <c r="I820" s="5"/>
    </row>
    <row r="821" spans="1:9" ht="9" hidden="1">
      <c r="A821" s="2">
        <v>595</v>
      </c>
      <c r="B821" s="48"/>
      <c r="C821" s="5"/>
      <c r="D821" s="26" t="s">
        <v>755</v>
      </c>
      <c r="E821" s="58"/>
      <c r="F821" s="122"/>
      <c r="G821" s="70">
        <v>2210543</v>
      </c>
      <c r="H821" s="5"/>
      <c r="I821" s="5"/>
    </row>
    <row r="822" spans="1:9" ht="9" hidden="1">
      <c r="A822" s="2">
        <v>596</v>
      </c>
      <c r="B822" s="48"/>
      <c r="C822" s="5"/>
      <c r="D822" s="26" t="s">
        <v>756</v>
      </c>
      <c r="E822" s="58"/>
      <c r="F822" s="122"/>
      <c r="G822" s="70">
        <v>2210543</v>
      </c>
      <c r="H822" s="5"/>
      <c r="I822" s="5"/>
    </row>
    <row r="823" spans="1:9" ht="9" hidden="1">
      <c r="A823" s="2">
        <v>597</v>
      </c>
      <c r="B823" s="48">
        <v>1</v>
      </c>
      <c r="C823" s="2" t="s">
        <v>949</v>
      </c>
      <c r="D823" s="26" t="s">
        <v>757</v>
      </c>
      <c r="E823" s="101">
        <v>305000000</v>
      </c>
      <c r="F823" s="129">
        <v>305000000</v>
      </c>
      <c r="G823" s="75">
        <v>2210543</v>
      </c>
      <c r="H823" s="5" t="s">
        <v>983</v>
      </c>
      <c r="I823" s="5"/>
    </row>
    <row r="824" spans="1:9" ht="9" hidden="1">
      <c r="A824" s="2">
        <v>598</v>
      </c>
      <c r="B824" s="48">
        <v>1</v>
      </c>
      <c r="C824" s="2" t="s">
        <v>949</v>
      </c>
      <c r="D824" s="12" t="s">
        <v>676</v>
      </c>
      <c r="E824" s="101">
        <v>80000000</v>
      </c>
      <c r="F824" s="129">
        <v>80000000</v>
      </c>
      <c r="G824" s="76">
        <v>2210876</v>
      </c>
      <c r="H824" s="5" t="s">
        <v>983</v>
      </c>
      <c r="I824" s="5"/>
    </row>
    <row r="825" spans="1:9" ht="9" hidden="1">
      <c r="A825" s="2">
        <v>599</v>
      </c>
      <c r="B825" s="48">
        <v>2</v>
      </c>
      <c r="C825" s="2"/>
      <c r="D825" s="12" t="s">
        <v>671</v>
      </c>
      <c r="E825" s="58"/>
      <c r="F825" s="122"/>
      <c r="G825" s="77"/>
      <c r="H825" s="5"/>
      <c r="I825" s="5"/>
    </row>
    <row r="826" spans="1:9" ht="9" hidden="1">
      <c r="A826" s="2">
        <v>600</v>
      </c>
      <c r="B826" s="48"/>
      <c r="C826" s="2"/>
      <c r="D826" s="2" t="s">
        <v>546</v>
      </c>
      <c r="E826" s="58"/>
      <c r="F826" s="122"/>
      <c r="G826" s="77">
        <v>2210876</v>
      </c>
      <c r="H826" s="5"/>
      <c r="I826" s="5"/>
    </row>
    <row r="827" spans="1:9" ht="9" hidden="1">
      <c r="A827" s="2">
        <v>601</v>
      </c>
      <c r="B827" s="48"/>
      <c r="C827" s="2"/>
      <c r="D827" s="2" t="s">
        <v>911</v>
      </c>
      <c r="E827" s="58"/>
      <c r="F827" s="122"/>
      <c r="G827" s="65">
        <v>6210155</v>
      </c>
      <c r="H827" s="5"/>
      <c r="I827" s="5"/>
    </row>
    <row r="828" spans="1:9" ht="9" hidden="1">
      <c r="A828" s="2">
        <v>602</v>
      </c>
      <c r="B828" s="48">
        <v>1</v>
      </c>
      <c r="C828" s="2" t="s">
        <v>949</v>
      </c>
      <c r="D828" s="2" t="s">
        <v>545</v>
      </c>
      <c r="E828" s="101">
        <v>100000000</v>
      </c>
      <c r="F828" s="129">
        <v>100000000</v>
      </c>
      <c r="G828" s="76">
        <v>2210890</v>
      </c>
      <c r="H828" s="5"/>
      <c r="I828" s="5"/>
    </row>
    <row r="829" spans="1:9" ht="9" hidden="1">
      <c r="A829" s="2">
        <v>603</v>
      </c>
      <c r="B829" s="48">
        <v>10</v>
      </c>
      <c r="C829" s="2"/>
      <c r="D829" s="12" t="s">
        <v>672</v>
      </c>
      <c r="E829" s="58"/>
      <c r="F829" s="122"/>
      <c r="G829" s="65">
        <v>2210890</v>
      </c>
      <c r="H829" s="5"/>
      <c r="I829" s="5"/>
    </row>
    <row r="830" spans="1:9" ht="9" hidden="1">
      <c r="A830" s="2">
        <v>604</v>
      </c>
      <c r="B830" s="48">
        <v>5</v>
      </c>
      <c r="C830" s="2"/>
      <c r="D830" s="2" t="s">
        <v>562</v>
      </c>
      <c r="E830" s="58"/>
      <c r="F830" s="122"/>
      <c r="G830" s="65">
        <v>2210890</v>
      </c>
      <c r="H830" s="5"/>
      <c r="I830" s="5"/>
    </row>
    <row r="831" spans="1:9" ht="9" hidden="1">
      <c r="A831" s="2">
        <v>605</v>
      </c>
      <c r="B831" s="48">
        <v>3</v>
      </c>
      <c r="C831" s="2"/>
      <c r="D831" s="2" t="s">
        <v>561</v>
      </c>
      <c r="E831" s="58"/>
      <c r="F831" s="122"/>
      <c r="G831" s="65">
        <v>2210890</v>
      </c>
      <c r="H831" s="5"/>
      <c r="I831" s="5"/>
    </row>
    <row r="832" spans="1:9" ht="9" hidden="1">
      <c r="A832" s="2">
        <v>606</v>
      </c>
      <c r="B832" s="48"/>
      <c r="C832" s="2"/>
      <c r="D832" s="2" t="s">
        <v>560</v>
      </c>
      <c r="E832" s="58"/>
      <c r="F832" s="122"/>
      <c r="G832" s="65">
        <v>2210890</v>
      </c>
      <c r="H832" s="5"/>
      <c r="I832" s="5"/>
    </row>
    <row r="833" spans="1:9" ht="9" hidden="1">
      <c r="A833" s="2">
        <v>607</v>
      </c>
      <c r="B833" s="48"/>
      <c r="C833" s="2"/>
      <c r="D833" s="2" t="s">
        <v>562</v>
      </c>
      <c r="E833" s="58"/>
      <c r="F833" s="122"/>
      <c r="G833" s="65">
        <v>2210890</v>
      </c>
      <c r="H833" s="5"/>
      <c r="I833" s="5"/>
    </row>
    <row r="834" spans="1:9" ht="9" hidden="1">
      <c r="A834" s="2">
        <v>608</v>
      </c>
      <c r="B834" s="48"/>
      <c r="C834" s="2"/>
      <c r="D834" s="2" t="s">
        <v>561</v>
      </c>
      <c r="E834" s="58"/>
      <c r="F834" s="122"/>
      <c r="G834" s="65">
        <v>2210890</v>
      </c>
      <c r="H834" s="5"/>
      <c r="I834" s="5"/>
    </row>
    <row r="835" spans="1:9" ht="9" hidden="1">
      <c r="A835" s="2">
        <v>609</v>
      </c>
      <c r="B835" s="48"/>
      <c r="C835" s="2"/>
      <c r="D835" s="2" t="s">
        <v>560</v>
      </c>
      <c r="E835" s="58"/>
      <c r="F835" s="122"/>
      <c r="G835" s="65">
        <v>6210150</v>
      </c>
      <c r="H835" s="5"/>
      <c r="I835" s="5"/>
    </row>
    <row r="836" spans="1:9" ht="9" hidden="1">
      <c r="A836" s="2">
        <v>610</v>
      </c>
      <c r="B836" s="48"/>
      <c r="C836" s="2"/>
      <c r="D836" s="2" t="s">
        <v>912</v>
      </c>
      <c r="E836" s="58"/>
      <c r="F836" s="122"/>
      <c r="G836" s="65">
        <v>6210150</v>
      </c>
      <c r="H836" s="5"/>
      <c r="I836" s="5"/>
    </row>
    <row r="837" spans="1:9" s="7" customFormat="1" ht="9" hidden="1">
      <c r="A837" s="2">
        <v>611</v>
      </c>
      <c r="B837" s="88">
        <v>1</v>
      </c>
      <c r="C837" s="2" t="s">
        <v>949</v>
      </c>
      <c r="D837" s="2" t="s">
        <v>913</v>
      </c>
      <c r="E837" s="101">
        <v>70000000</v>
      </c>
      <c r="F837" s="129">
        <v>70000000</v>
      </c>
      <c r="G837" s="66">
        <v>2210914</v>
      </c>
      <c r="H837" s="5"/>
      <c r="I837" s="5"/>
    </row>
    <row r="838" spans="1:9" ht="9" hidden="1">
      <c r="A838" s="2">
        <v>612</v>
      </c>
      <c r="B838" s="48">
        <v>22000</v>
      </c>
      <c r="C838" s="2"/>
      <c r="D838" s="12" t="s">
        <v>673</v>
      </c>
      <c r="E838" s="58"/>
      <c r="F838" s="122"/>
      <c r="G838" s="65">
        <v>2210914</v>
      </c>
      <c r="H838" s="5"/>
      <c r="I838" s="5"/>
    </row>
    <row r="839" spans="1:9" ht="9" hidden="1">
      <c r="A839" s="2">
        <v>613</v>
      </c>
      <c r="B839" s="48">
        <v>5</v>
      </c>
      <c r="C839" s="2"/>
      <c r="D839" s="2" t="s">
        <v>559</v>
      </c>
      <c r="E839" s="58"/>
      <c r="F839" s="122"/>
      <c r="G839" s="65">
        <v>2210914</v>
      </c>
      <c r="H839" s="5"/>
      <c r="I839" s="5"/>
    </row>
    <row r="840" spans="1:9" ht="9" hidden="1">
      <c r="A840" s="2">
        <v>614</v>
      </c>
      <c r="B840" s="48">
        <v>5</v>
      </c>
      <c r="C840" s="2"/>
      <c r="D840" s="2" t="s">
        <v>558</v>
      </c>
      <c r="E840" s="58"/>
      <c r="F840" s="122"/>
      <c r="G840" s="65">
        <v>2210914</v>
      </c>
      <c r="H840" s="5"/>
      <c r="I840" s="5"/>
    </row>
    <row r="841" spans="1:9" ht="9" hidden="1">
      <c r="A841" s="2">
        <v>615</v>
      </c>
      <c r="B841" s="48">
        <v>5000</v>
      </c>
      <c r="C841" s="2"/>
      <c r="D841" s="2" t="s">
        <v>557</v>
      </c>
      <c r="E841" s="58"/>
      <c r="F841" s="122"/>
      <c r="G841" s="65">
        <v>2210914</v>
      </c>
      <c r="H841" s="5"/>
      <c r="I841" s="5"/>
    </row>
    <row r="842" spans="1:9" ht="9" hidden="1">
      <c r="A842" s="2">
        <v>616</v>
      </c>
      <c r="B842" s="48">
        <v>5000</v>
      </c>
      <c r="C842" s="2"/>
      <c r="D842" s="2" t="s">
        <v>556</v>
      </c>
      <c r="E842" s="58"/>
      <c r="F842" s="122"/>
      <c r="G842" s="65">
        <v>2210914</v>
      </c>
      <c r="H842" s="5"/>
      <c r="I842" s="5"/>
    </row>
    <row r="843" spans="1:9" ht="9" hidden="1">
      <c r="A843" s="2">
        <v>617</v>
      </c>
      <c r="B843" s="48">
        <v>12</v>
      </c>
      <c r="C843" s="2"/>
      <c r="D843" s="2" t="s">
        <v>555</v>
      </c>
      <c r="E843" s="58"/>
      <c r="F843" s="122"/>
      <c r="G843" s="65">
        <v>2210914</v>
      </c>
      <c r="H843" s="5"/>
      <c r="I843" s="5"/>
    </row>
    <row r="844" spans="1:9" ht="9" hidden="1">
      <c r="A844" s="2">
        <v>618</v>
      </c>
      <c r="B844" s="48">
        <v>12</v>
      </c>
      <c r="C844" s="2"/>
      <c r="D844" s="2" t="s">
        <v>554</v>
      </c>
      <c r="E844" s="58"/>
      <c r="F844" s="122"/>
      <c r="G844" s="65">
        <v>2210914</v>
      </c>
      <c r="H844" s="5"/>
      <c r="I844" s="5"/>
    </row>
    <row r="845" spans="1:9" ht="9" hidden="1">
      <c r="A845" s="2">
        <v>619</v>
      </c>
      <c r="B845" s="48">
        <v>8</v>
      </c>
      <c r="C845" s="2"/>
      <c r="D845" s="2" t="s">
        <v>553</v>
      </c>
      <c r="E845" s="58"/>
      <c r="F845" s="122"/>
      <c r="G845" s="65">
        <v>2210914</v>
      </c>
      <c r="H845" s="5"/>
      <c r="I845" s="5"/>
    </row>
    <row r="846" spans="1:9" ht="9" hidden="1">
      <c r="A846" s="2">
        <v>620</v>
      </c>
      <c r="B846" s="48"/>
      <c r="C846" s="2"/>
      <c r="D846" s="2" t="s">
        <v>552</v>
      </c>
      <c r="E846" s="58"/>
      <c r="F846" s="122"/>
      <c r="G846" s="65">
        <v>2210914</v>
      </c>
      <c r="H846" s="5"/>
      <c r="I846" s="5"/>
    </row>
    <row r="847" spans="1:9" ht="9" hidden="1">
      <c r="A847" s="2">
        <v>621</v>
      </c>
      <c r="B847" s="48"/>
      <c r="C847" s="2"/>
      <c r="D847" s="2" t="s">
        <v>559</v>
      </c>
      <c r="E847" s="58"/>
      <c r="F847" s="122"/>
      <c r="G847" s="65">
        <v>2210914</v>
      </c>
      <c r="H847" s="5"/>
      <c r="I847" s="5"/>
    </row>
    <row r="848" spans="1:9" ht="9" hidden="1">
      <c r="A848" s="2">
        <v>622</v>
      </c>
      <c r="B848" s="48"/>
      <c r="C848" s="2"/>
      <c r="D848" s="2" t="s">
        <v>558</v>
      </c>
      <c r="E848" s="58"/>
      <c r="F848" s="122"/>
      <c r="G848" s="65">
        <v>2210914</v>
      </c>
      <c r="H848" s="5"/>
      <c r="I848" s="5"/>
    </row>
    <row r="849" spans="1:9" ht="9" hidden="1">
      <c r="A849" s="2">
        <v>623</v>
      </c>
      <c r="B849" s="48"/>
      <c r="C849" s="2"/>
      <c r="D849" s="2" t="s">
        <v>557</v>
      </c>
      <c r="E849" s="58"/>
      <c r="F849" s="122"/>
      <c r="G849" s="65">
        <v>2210914</v>
      </c>
      <c r="H849" s="5"/>
      <c r="I849" s="5"/>
    </row>
    <row r="850" spans="1:9" ht="9" hidden="1">
      <c r="A850" s="2">
        <v>624</v>
      </c>
      <c r="B850" s="48"/>
      <c r="C850" s="2"/>
      <c r="D850" s="2" t="s">
        <v>556</v>
      </c>
      <c r="E850" s="58"/>
      <c r="F850" s="122"/>
      <c r="G850" s="65">
        <v>2210914</v>
      </c>
      <c r="H850" s="5"/>
      <c r="I850" s="5"/>
    </row>
    <row r="851" spans="1:9" ht="9" hidden="1">
      <c r="A851" s="2">
        <v>625</v>
      </c>
      <c r="B851" s="48"/>
      <c r="C851" s="2"/>
      <c r="D851" s="2" t="s">
        <v>555</v>
      </c>
      <c r="E851" s="58"/>
      <c r="F851" s="122"/>
      <c r="G851" s="65">
        <v>2210914</v>
      </c>
      <c r="H851" s="5"/>
      <c r="I851" s="5"/>
    </row>
    <row r="852" spans="1:9" ht="9" hidden="1">
      <c r="A852" s="2">
        <v>626</v>
      </c>
      <c r="B852" s="48"/>
      <c r="C852" s="2"/>
      <c r="D852" s="2" t="s">
        <v>554</v>
      </c>
      <c r="E852" s="58"/>
      <c r="F852" s="122"/>
      <c r="G852" s="65">
        <v>2210914</v>
      </c>
      <c r="H852" s="5"/>
      <c r="I852" s="5"/>
    </row>
    <row r="853" spans="1:9" ht="9" hidden="1">
      <c r="A853" s="2">
        <v>627</v>
      </c>
      <c r="B853" s="48"/>
      <c r="C853" s="2"/>
      <c r="D853" s="2" t="s">
        <v>553</v>
      </c>
      <c r="E853" s="58"/>
      <c r="F853" s="122"/>
      <c r="G853" s="65">
        <v>2210914</v>
      </c>
      <c r="H853" s="5"/>
      <c r="I853" s="5"/>
    </row>
    <row r="854" spans="1:9" ht="9" hidden="1">
      <c r="A854" s="2">
        <v>628</v>
      </c>
      <c r="B854" s="48"/>
      <c r="C854" s="2"/>
      <c r="D854" s="2" t="s">
        <v>552</v>
      </c>
      <c r="E854" s="58"/>
      <c r="F854" s="122"/>
      <c r="G854" s="65">
        <v>6210160</v>
      </c>
      <c r="H854" s="5"/>
      <c r="I854" s="5"/>
    </row>
    <row r="855" spans="1:9" ht="27" hidden="1">
      <c r="A855" s="2">
        <v>629</v>
      </c>
      <c r="B855" s="48"/>
      <c r="C855" s="2"/>
      <c r="D855" s="35" t="s">
        <v>916</v>
      </c>
      <c r="E855" s="58"/>
      <c r="F855" s="122"/>
      <c r="G855" s="65">
        <v>6210160</v>
      </c>
      <c r="H855" s="5"/>
      <c r="I855" s="5"/>
    </row>
    <row r="856" spans="1:9" ht="9" hidden="1">
      <c r="A856" s="2">
        <v>630</v>
      </c>
      <c r="B856" s="48"/>
      <c r="C856" s="2"/>
      <c r="D856" s="2" t="s">
        <v>917</v>
      </c>
      <c r="E856" s="58"/>
      <c r="F856" s="122"/>
      <c r="G856" s="65">
        <v>6210160</v>
      </c>
      <c r="H856" s="5"/>
      <c r="I856" s="5"/>
    </row>
    <row r="857" spans="1:9" ht="9" hidden="1">
      <c r="A857" s="2">
        <v>631</v>
      </c>
      <c r="B857" s="48"/>
      <c r="C857" s="2"/>
      <c r="D857" s="2" t="s">
        <v>918</v>
      </c>
      <c r="E857" s="58"/>
      <c r="F857" s="122"/>
      <c r="G857" s="65">
        <v>6210160</v>
      </c>
      <c r="H857" s="5"/>
      <c r="I857" s="5"/>
    </row>
    <row r="858" spans="1:9" ht="9" hidden="1">
      <c r="A858" s="2">
        <v>632</v>
      </c>
      <c r="B858" s="48"/>
      <c r="C858" s="2"/>
      <c r="D858" s="2" t="s">
        <v>919</v>
      </c>
      <c r="E858" s="58"/>
      <c r="F858" s="122"/>
      <c r="G858" s="65">
        <v>6210160</v>
      </c>
      <c r="H858" s="5"/>
      <c r="I858" s="5"/>
    </row>
    <row r="859" spans="1:9" ht="9" hidden="1">
      <c r="A859" s="2">
        <v>633</v>
      </c>
      <c r="B859" s="48"/>
      <c r="C859" s="2"/>
      <c r="D859" s="2" t="s">
        <v>920</v>
      </c>
      <c r="E859" s="58"/>
      <c r="F859" s="122"/>
      <c r="G859" s="65">
        <v>6210160</v>
      </c>
      <c r="H859" s="5"/>
      <c r="I859" s="5"/>
    </row>
    <row r="860" spans="1:9" ht="9" hidden="1">
      <c r="A860" s="2">
        <v>634</v>
      </c>
      <c r="B860" s="48"/>
      <c r="C860" s="2"/>
      <c r="D860" s="2" t="s">
        <v>921</v>
      </c>
      <c r="E860" s="58"/>
      <c r="F860" s="122"/>
      <c r="G860" s="65">
        <v>6210160</v>
      </c>
      <c r="H860" s="5"/>
      <c r="I860" s="5"/>
    </row>
    <row r="861" spans="1:9" ht="9" hidden="1">
      <c r="A861" s="2">
        <v>635</v>
      </c>
      <c r="B861" s="48"/>
      <c r="C861" s="2"/>
      <c r="D861" s="2" t="s">
        <v>922</v>
      </c>
      <c r="E861" s="58"/>
      <c r="F861" s="122"/>
      <c r="G861" s="65">
        <v>6210160</v>
      </c>
      <c r="H861" s="5"/>
      <c r="I861" s="5"/>
    </row>
    <row r="862" spans="1:9" ht="9" hidden="1">
      <c r="A862" s="2">
        <v>636</v>
      </c>
      <c r="B862" s="48"/>
      <c r="C862" s="2"/>
      <c r="D862" s="2" t="s">
        <v>923</v>
      </c>
      <c r="E862" s="58"/>
      <c r="F862" s="122"/>
      <c r="G862" s="65">
        <v>6210160</v>
      </c>
      <c r="H862" s="5"/>
      <c r="I862" s="5"/>
    </row>
    <row r="863" spans="1:9" ht="9" hidden="1">
      <c r="A863" s="2">
        <v>637</v>
      </c>
      <c r="B863" s="48"/>
      <c r="C863" s="2"/>
      <c r="D863" s="2" t="s">
        <v>924</v>
      </c>
      <c r="E863" s="58"/>
      <c r="F863" s="122"/>
      <c r="G863" s="65">
        <v>6210160</v>
      </c>
      <c r="H863" s="5"/>
      <c r="I863" s="5"/>
    </row>
    <row r="864" spans="1:9" ht="9" hidden="1">
      <c r="A864" s="2">
        <v>638</v>
      </c>
      <c r="B864" s="48"/>
      <c r="C864" s="2"/>
      <c r="D864" s="2" t="s">
        <v>925</v>
      </c>
      <c r="E864" s="58"/>
      <c r="F864" s="122"/>
      <c r="G864" s="65">
        <v>6210160</v>
      </c>
      <c r="H864" s="5"/>
      <c r="I864" s="5"/>
    </row>
    <row r="865" spans="1:9" ht="9" hidden="1">
      <c r="A865" s="2">
        <v>639</v>
      </c>
      <c r="B865" s="48"/>
      <c r="C865" s="2"/>
      <c r="D865" s="2" t="s">
        <v>926</v>
      </c>
      <c r="E865" s="58"/>
      <c r="F865" s="122"/>
      <c r="G865" s="65">
        <v>6210160</v>
      </c>
      <c r="H865" s="5"/>
      <c r="I865" s="5"/>
    </row>
    <row r="866" spans="1:9" ht="9" hidden="1">
      <c r="A866" s="2">
        <v>640</v>
      </c>
      <c r="B866" s="48"/>
      <c r="C866" s="2"/>
      <c r="D866" s="2" t="s">
        <v>927</v>
      </c>
      <c r="E866" s="58"/>
      <c r="F866" s="122"/>
      <c r="G866" s="65">
        <v>6210160</v>
      </c>
      <c r="H866" s="5"/>
      <c r="I866" s="5"/>
    </row>
    <row r="867" spans="1:9" ht="9" hidden="1">
      <c r="A867" s="2">
        <v>641</v>
      </c>
      <c r="B867" s="48"/>
      <c r="C867" s="2"/>
      <c r="D867" s="2" t="s">
        <v>928</v>
      </c>
      <c r="E867" s="58"/>
      <c r="F867" s="122"/>
      <c r="G867" s="65">
        <v>6210160</v>
      </c>
      <c r="H867" s="5"/>
      <c r="I867" s="5"/>
    </row>
    <row r="868" spans="1:9" ht="9" hidden="1">
      <c r="A868" s="2">
        <v>642</v>
      </c>
      <c r="B868" s="48">
        <v>1</v>
      </c>
      <c r="C868" s="2" t="s">
        <v>949</v>
      </c>
      <c r="D868" s="2" t="s">
        <v>929</v>
      </c>
      <c r="E868" s="101">
        <v>50000000</v>
      </c>
      <c r="F868" s="129">
        <v>50000000</v>
      </c>
      <c r="G868" s="66">
        <v>2210919</v>
      </c>
      <c r="H868" s="5"/>
      <c r="I868" s="5"/>
    </row>
    <row r="869" spans="1:9" ht="9" hidden="1">
      <c r="A869" s="2">
        <v>643</v>
      </c>
      <c r="B869" s="48">
        <v>1</v>
      </c>
      <c r="C869" s="2"/>
      <c r="D869" s="12" t="s">
        <v>674</v>
      </c>
      <c r="E869" s="58"/>
      <c r="F869" s="122"/>
      <c r="G869" s="65">
        <v>2210919</v>
      </c>
      <c r="H869" s="5"/>
      <c r="I869" s="5"/>
    </row>
    <row r="870" spans="1:9" ht="9" hidden="1">
      <c r="A870" s="2">
        <v>644</v>
      </c>
      <c r="B870" s="48">
        <v>1</v>
      </c>
      <c r="C870" s="2"/>
      <c r="D870" s="2" t="s">
        <v>551</v>
      </c>
      <c r="E870" s="58"/>
      <c r="F870" s="122"/>
      <c r="G870" s="65">
        <v>2210919</v>
      </c>
      <c r="H870" s="5"/>
      <c r="I870" s="5"/>
    </row>
    <row r="871" spans="1:9" ht="9" hidden="1">
      <c r="A871" s="2">
        <v>645</v>
      </c>
      <c r="B871" s="48">
        <v>1</v>
      </c>
      <c r="C871" s="2"/>
      <c r="D871" s="2" t="s">
        <v>550</v>
      </c>
      <c r="E871" s="58"/>
      <c r="F871" s="122"/>
      <c r="G871" s="65">
        <v>2210919</v>
      </c>
      <c r="H871" s="5"/>
      <c r="I871" s="5"/>
    </row>
    <row r="872" spans="1:9" ht="9" hidden="1">
      <c r="A872" s="2">
        <v>646</v>
      </c>
      <c r="B872" s="48">
        <v>1</v>
      </c>
      <c r="C872" s="2"/>
      <c r="D872" s="2" t="s">
        <v>549</v>
      </c>
      <c r="E872" s="58"/>
      <c r="F872" s="122"/>
      <c r="G872" s="65">
        <v>2210919</v>
      </c>
      <c r="H872" s="5"/>
      <c r="I872" s="5"/>
    </row>
    <row r="873" spans="1:9" ht="9" hidden="1">
      <c r="A873" s="2">
        <v>647</v>
      </c>
      <c r="B873" s="48">
        <v>1</v>
      </c>
      <c r="C873" s="2"/>
      <c r="D873" s="2" t="s">
        <v>68</v>
      </c>
      <c r="E873" s="58"/>
      <c r="F873" s="122"/>
      <c r="G873" s="65">
        <v>2210919</v>
      </c>
      <c r="H873" s="5"/>
      <c r="I873" s="5"/>
    </row>
    <row r="874" spans="1:9" ht="9" hidden="1">
      <c r="A874" s="2">
        <v>648</v>
      </c>
      <c r="B874" s="48"/>
      <c r="C874" s="2"/>
      <c r="D874" s="2" t="s">
        <v>548</v>
      </c>
      <c r="E874" s="58"/>
      <c r="F874" s="122"/>
      <c r="G874" s="65">
        <v>2210919</v>
      </c>
      <c r="H874" s="5"/>
      <c r="I874" s="5"/>
    </row>
    <row r="875" spans="1:9" ht="9" hidden="1">
      <c r="A875" s="2">
        <v>649</v>
      </c>
      <c r="B875" s="48"/>
      <c r="C875" s="2"/>
      <c r="D875" s="2" t="s">
        <v>551</v>
      </c>
      <c r="E875" s="58"/>
      <c r="F875" s="122"/>
      <c r="G875" s="65">
        <v>2210919</v>
      </c>
      <c r="H875" s="5"/>
      <c r="I875" s="5"/>
    </row>
    <row r="876" spans="1:9" ht="9" hidden="1">
      <c r="A876" s="2">
        <v>650</v>
      </c>
      <c r="B876" s="48"/>
      <c r="C876" s="2"/>
      <c r="D876" s="2" t="s">
        <v>550</v>
      </c>
      <c r="E876" s="58"/>
      <c r="F876" s="122"/>
      <c r="G876" s="65">
        <v>2210919</v>
      </c>
      <c r="H876" s="5"/>
      <c r="I876" s="5"/>
    </row>
    <row r="877" spans="1:9" ht="9" hidden="1">
      <c r="A877" s="2">
        <v>651</v>
      </c>
      <c r="B877" s="48"/>
      <c r="C877" s="2"/>
      <c r="D877" s="2" t="s">
        <v>549</v>
      </c>
      <c r="E877" s="58"/>
      <c r="F877" s="122"/>
      <c r="G877" s="65">
        <v>2210919</v>
      </c>
      <c r="H877" s="5"/>
      <c r="I877" s="5"/>
    </row>
    <row r="878" spans="1:9" ht="9" hidden="1">
      <c r="A878" s="2">
        <v>652</v>
      </c>
      <c r="B878" s="48"/>
      <c r="C878" s="2"/>
      <c r="D878" s="2" t="s">
        <v>68</v>
      </c>
      <c r="E878" s="58"/>
      <c r="F878" s="122"/>
      <c r="G878" s="65">
        <v>2210919</v>
      </c>
      <c r="H878" s="5"/>
      <c r="I878" s="5"/>
    </row>
    <row r="879" spans="1:9" s="7" customFormat="1" ht="9" hidden="1">
      <c r="A879" s="2">
        <v>653</v>
      </c>
      <c r="B879" s="88">
        <v>1</v>
      </c>
      <c r="C879" s="2" t="s">
        <v>949</v>
      </c>
      <c r="D879" s="2" t="s">
        <v>548</v>
      </c>
      <c r="E879" s="101">
        <v>100000000</v>
      </c>
      <c r="F879" s="129">
        <v>100000000</v>
      </c>
      <c r="G879" s="66">
        <v>2210928</v>
      </c>
      <c r="H879" s="5"/>
      <c r="I879" s="5"/>
    </row>
    <row r="880" spans="1:9" ht="9" hidden="1">
      <c r="A880" s="2">
        <v>654</v>
      </c>
      <c r="B880" s="48">
        <v>1</v>
      </c>
      <c r="C880" s="2"/>
      <c r="D880" s="12" t="s">
        <v>675</v>
      </c>
      <c r="E880" s="58"/>
      <c r="F880" s="122"/>
      <c r="G880" s="65">
        <v>2210928</v>
      </c>
      <c r="H880" s="5"/>
      <c r="I880" s="5"/>
    </row>
    <row r="881" spans="1:9" ht="9" hidden="1">
      <c r="A881" s="2">
        <v>655</v>
      </c>
      <c r="B881" s="48">
        <v>6000</v>
      </c>
      <c r="C881" s="2"/>
      <c r="D881" s="2" t="s">
        <v>547</v>
      </c>
      <c r="E881" s="58"/>
      <c r="F881" s="122"/>
      <c r="G881" s="65">
        <v>2210928</v>
      </c>
      <c r="H881" s="5"/>
      <c r="I881" s="5"/>
    </row>
    <row r="882" spans="1:9" ht="9" hidden="1">
      <c r="A882" s="2">
        <v>656</v>
      </c>
      <c r="B882" s="48">
        <v>7</v>
      </c>
      <c r="C882" s="2"/>
      <c r="D882" s="2" t="s">
        <v>545</v>
      </c>
      <c r="E882" s="58"/>
      <c r="F882" s="122"/>
      <c r="G882" s="65">
        <v>2210928</v>
      </c>
      <c r="H882" s="5"/>
      <c r="I882" s="5"/>
    </row>
    <row r="883" spans="1:9" ht="9" hidden="1">
      <c r="A883" s="2">
        <v>657</v>
      </c>
      <c r="B883" s="48"/>
      <c r="C883" s="2"/>
      <c r="D883" s="2" t="s">
        <v>546</v>
      </c>
      <c r="E883" s="58"/>
      <c r="F883" s="122"/>
      <c r="G883" s="65">
        <v>2210928</v>
      </c>
      <c r="H883" s="5"/>
      <c r="I883" s="5"/>
    </row>
    <row r="884" spans="1:9" ht="9" hidden="1">
      <c r="A884" s="2">
        <v>658</v>
      </c>
      <c r="B884" s="48"/>
      <c r="C884" s="2"/>
      <c r="D884" s="2" t="s">
        <v>547</v>
      </c>
      <c r="E884" s="58"/>
      <c r="F884" s="122"/>
      <c r="G884" s="65">
        <v>2210928</v>
      </c>
      <c r="H884" s="5"/>
      <c r="I884" s="5"/>
    </row>
    <row r="885" spans="1:9" ht="9" hidden="1">
      <c r="A885" s="2">
        <v>659</v>
      </c>
      <c r="B885" s="48"/>
      <c r="C885" s="2"/>
      <c r="D885" s="2" t="s">
        <v>545</v>
      </c>
      <c r="E885" s="58"/>
      <c r="F885" s="122"/>
      <c r="G885" s="65">
        <v>2210928</v>
      </c>
      <c r="H885" s="5"/>
      <c r="I885" s="5"/>
    </row>
    <row r="886" spans="1:9" ht="9" hidden="1">
      <c r="A886" s="2">
        <v>660</v>
      </c>
      <c r="B886" s="48"/>
      <c r="C886" s="2"/>
      <c r="D886" s="2" t="s">
        <v>546</v>
      </c>
      <c r="E886" s="58"/>
      <c r="F886" s="122"/>
      <c r="G886" s="65">
        <v>6210151</v>
      </c>
      <c r="H886" s="5"/>
      <c r="I886" s="5"/>
    </row>
    <row r="887" spans="1:9" ht="9" hidden="1">
      <c r="A887" s="2">
        <v>661</v>
      </c>
      <c r="B887" s="48"/>
      <c r="C887" s="2"/>
      <c r="D887" s="2" t="s">
        <v>914</v>
      </c>
      <c r="E887" s="58"/>
      <c r="F887" s="122"/>
      <c r="G887" s="65">
        <v>6210151</v>
      </c>
      <c r="H887" s="5"/>
      <c r="I887" s="5"/>
    </row>
    <row r="888" spans="1:9" ht="9" hidden="1">
      <c r="A888" s="2">
        <v>662</v>
      </c>
      <c r="B888" s="48">
        <v>1</v>
      </c>
      <c r="C888" s="2" t="s">
        <v>949</v>
      </c>
      <c r="D888" s="2" t="s">
        <v>915</v>
      </c>
      <c r="E888" s="101">
        <v>500000000</v>
      </c>
      <c r="F888" s="129">
        <v>500000000</v>
      </c>
      <c r="G888" s="66">
        <v>2210998</v>
      </c>
      <c r="H888" s="5"/>
      <c r="I888" s="5"/>
    </row>
    <row r="889" spans="1:9" ht="18" hidden="1">
      <c r="A889" s="2">
        <v>663</v>
      </c>
      <c r="B889" s="48"/>
      <c r="C889" s="2"/>
      <c r="D889" s="11" t="s">
        <v>931</v>
      </c>
      <c r="E889" s="58"/>
      <c r="F889" s="122"/>
      <c r="G889" s="65">
        <v>2210998</v>
      </c>
      <c r="H889" s="5"/>
      <c r="I889" s="5"/>
    </row>
    <row r="890" spans="1:9" ht="9" hidden="1">
      <c r="A890" s="2">
        <v>664</v>
      </c>
      <c r="B890" s="48"/>
      <c r="C890" s="2"/>
      <c r="D890" s="2" t="s">
        <v>758</v>
      </c>
      <c r="E890" s="58"/>
      <c r="F890" s="122"/>
      <c r="G890" s="65">
        <v>2210998</v>
      </c>
      <c r="H890" s="5"/>
      <c r="I890" s="5"/>
    </row>
    <row r="891" spans="1:9" ht="9" hidden="1">
      <c r="A891" s="2">
        <v>665</v>
      </c>
      <c r="B891" s="48"/>
      <c r="C891" s="2"/>
      <c r="D891" s="2" t="s">
        <v>759</v>
      </c>
      <c r="E891" s="58"/>
      <c r="F891" s="122"/>
      <c r="G891" s="65">
        <v>2210998</v>
      </c>
      <c r="H891" s="5"/>
      <c r="I891" s="5"/>
    </row>
    <row r="892" spans="1:9" ht="9" hidden="1">
      <c r="A892" s="2">
        <v>666</v>
      </c>
      <c r="B892" s="48"/>
      <c r="C892" s="2"/>
      <c r="D892" s="2" t="s">
        <v>760</v>
      </c>
      <c r="E892" s="58"/>
      <c r="F892" s="122"/>
      <c r="G892" s="65">
        <v>2210998</v>
      </c>
      <c r="H892" s="5"/>
      <c r="I892" s="5"/>
    </row>
    <row r="893" spans="1:9" ht="9" hidden="1">
      <c r="A893" s="2">
        <v>667</v>
      </c>
      <c r="B893" s="48"/>
      <c r="C893" s="2"/>
      <c r="D893" s="2" t="s">
        <v>761</v>
      </c>
      <c r="E893" s="58"/>
      <c r="F893" s="122"/>
      <c r="G893" s="65">
        <v>2210998</v>
      </c>
      <c r="H893" s="5"/>
      <c r="I893" s="5"/>
    </row>
    <row r="894" spans="1:9" ht="9" hidden="1">
      <c r="A894" s="2">
        <v>668</v>
      </c>
      <c r="B894" s="48"/>
      <c r="C894" s="2"/>
      <c r="D894" s="2" t="s">
        <v>762</v>
      </c>
      <c r="E894" s="58"/>
      <c r="F894" s="122"/>
      <c r="G894" s="65">
        <v>2210998</v>
      </c>
      <c r="H894" s="5"/>
      <c r="I894" s="5"/>
    </row>
    <row r="895" spans="1:9" ht="9" hidden="1">
      <c r="A895" s="2">
        <v>669</v>
      </c>
      <c r="B895" s="48"/>
      <c r="C895" s="2"/>
      <c r="D895" s="2" t="s">
        <v>763</v>
      </c>
      <c r="E895" s="58"/>
      <c r="F895" s="122"/>
      <c r="G895" s="65">
        <v>2210998</v>
      </c>
      <c r="H895" s="5"/>
      <c r="I895" s="5"/>
    </row>
    <row r="896" spans="1:9" ht="9" hidden="1">
      <c r="A896" s="2">
        <v>670</v>
      </c>
      <c r="B896" s="48"/>
      <c r="C896" s="2"/>
      <c r="D896" s="2" t="s">
        <v>764</v>
      </c>
      <c r="E896" s="58"/>
      <c r="F896" s="122"/>
      <c r="G896" s="65">
        <v>2210998</v>
      </c>
      <c r="H896" s="5"/>
      <c r="I896" s="5"/>
    </row>
    <row r="897" spans="1:9" ht="9" hidden="1">
      <c r="A897" s="2">
        <v>671</v>
      </c>
      <c r="B897" s="48"/>
      <c r="C897" s="2"/>
      <c r="D897" s="2" t="s">
        <v>765</v>
      </c>
      <c r="E897" s="58"/>
      <c r="F897" s="122"/>
      <c r="G897" s="65">
        <v>2210998</v>
      </c>
      <c r="H897" s="5"/>
      <c r="I897" s="5"/>
    </row>
    <row r="898" spans="1:9" ht="9" hidden="1">
      <c r="A898" s="2">
        <v>672</v>
      </c>
      <c r="B898" s="48"/>
      <c r="C898" s="2"/>
      <c r="D898" s="38" t="s">
        <v>766</v>
      </c>
      <c r="E898" s="58"/>
      <c r="F898" s="122"/>
      <c r="G898" s="65">
        <v>2210998</v>
      </c>
      <c r="H898" s="5"/>
      <c r="I898" s="5"/>
    </row>
    <row r="899" spans="1:9" ht="9" hidden="1">
      <c r="A899" s="2">
        <v>673</v>
      </c>
      <c r="B899" s="48"/>
      <c r="C899" s="2"/>
      <c r="D899" s="39" t="s">
        <v>767</v>
      </c>
      <c r="E899" s="58"/>
      <c r="F899" s="122"/>
      <c r="G899" s="65">
        <v>2210998</v>
      </c>
      <c r="H899" s="5"/>
      <c r="I899" s="5"/>
    </row>
    <row r="900" spans="1:9" ht="9" hidden="1">
      <c r="A900" s="2">
        <v>674</v>
      </c>
      <c r="B900" s="48"/>
      <c r="C900" s="2"/>
      <c r="D900" s="2" t="s">
        <v>768</v>
      </c>
      <c r="E900" s="58"/>
      <c r="F900" s="122"/>
      <c r="G900" s="65">
        <v>2210998</v>
      </c>
      <c r="H900" s="5"/>
      <c r="I900" s="5"/>
    </row>
    <row r="901" spans="1:9" ht="9" hidden="1">
      <c r="A901" s="2">
        <v>675</v>
      </c>
      <c r="B901" s="48"/>
      <c r="C901" s="2"/>
      <c r="D901" s="2" t="s">
        <v>769</v>
      </c>
      <c r="E901" s="58"/>
      <c r="F901" s="122"/>
      <c r="G901" s="65">
        <v>2210998</v>
      </c>
      <c r="H901" s="5"/>
      <c r="I901" s="5"/>
    </row>
    <row r="902" spans="1:9" ht="9" hidden="1">
      <c r="A902" s="2">
        <v>676</v>
      </c>
      <c r="B902" s="48"/>
      <c r="C902" s="2"/>
      <c r="D902" s="2" t="s">
        <v>770</v>
      </c>
      <c r="E902" s="58"/>
      <c r="F902" s="122"/>
      <c r="G902" s="65">
        <v>2210998</v>
      </c>
      <c r="H902" s="5"/>
      <c r="I902" s="5"/>
    </row>
    <row r="903" spans="1:9" ht="9" hidden="1">
      <c r="A903" s="2">
        <v>677</v>
      </c>
      <c r="B903" s="48"/>
      <c r="C903" s="2"/>
      <c r="D903" s="2" t="s">
        <v>771</v>
      </c>
      <c r="E903" s="58"/>
      <c r="F903" s="122"/>
      <c r="G903" s="65">
        <v>2210998</v>
      </c>
      <c r="H903" s="5"/>
      <c r="I903" s="5"/>
    </row>
    <row r="904" spans="1:9" ht="9" hidden="1">
      <c r="A904" s="2">
        <v>678</v>
      </c>
      <c r="B904" s="48"/>
      <c r="C904" s="2"/>
      <c r="D904" s="2" t="s">
        <v>772</v>
      </c>
      <c r="E904" s="58"/>
      <c r="F904" s="122"/>
      <c r="G904" s="65">
        <v>2210998</v>
      </c>
      <c r="H904" s="5"/>
      <c r="I904" s="5"/>
    </row>
    <row r="905" spans="1:9" ht="9" hidden="1">
      <c r="A905" s="2">
        <v>679</v>
      </c>
      <c r="B905" s="48"/>
      <c r="C905" s="2"/>
      <c r="D905" s="2" t="s">
        <v>773</v>
      </c>
      <c r="E905" s="58"/>
      <c r="F905" s="122"/>
      <c r="G905" s="65">
        <v>2210998</v>
      </c>
      <c r="H905" s="5"/>
      <c r="I905" s="5"/>
    </row>
    <row r="906" spans="1:9" ht="9" hidden="1">
      <c r="A906" s="2">
        <v>680</v>
      </c>
      <c r="B906" s="48"/>
      <c r="C906" s="2"/>
      <c r="D906" s="2" t="s">
        <v>774</v>
      </c>
      <c r="E906" s="58"/>
      <c r="F906" s="122"/>
      <c r="G906" s="65">
        <v>2210998</v>
      </c>
      <c r="H906" s="5"/>
      <c r="I906" s="5"/>
    </row>
    <row r="907" spans="1:9" ht="9" hidden="1">
      <c r="A907" s="2">
        <v>681</v>
      </c>
      <c r="B907" s="48"/>
      <c r="C907" s="2"/>
      <c r="D907" s="2" t="s">
        <v>775</v>
      </c>
      <c r="E907" s="58"/>
      <c r="F907" s="122"/>
      <c r="G907" s="65">
        <v>2210998</v>
      </c>
      <c r="H907" s="5"/>
      <c r="I907" s="5"/>
    </row>
    <row r="908" spans="1:9" ht="9" hidden="1">
      <c r="A908" s="2">
        <v>682</v>
      </c>
      <c r="B908" s="48"/>
      <c r="C908" s="2"/>
      <c r="D908" s="2" t="s">
        <v>776</v>
      </c>
      <c r="E908" s="58"/>
      <c r="F908" s="122"/>
      <c r="G908" s="65">
        <v>2210998</v>
      </c>
      <c r="H908" s="5"/>
      <c r="I908" s="5"/>
    </row>
    <row r="909" spans="1:9" ht="9" hidden="1">
      <c r="A909" s="2">
        <v>683</v>
      </c>
      <c r="B909" s="48"/>
      <c r="C909" s="2"/>
      <c r="D909" s="2" t="s">
        <v>777</v>
      </c>
      <c r="E909" s="58"/>
      <c r="F909" s="122"/>
      <c r="G909" s="65">
        <v>2210998</v>
      </c>
      <c r="H909" s="5"/>
      <c r="I909" s="5"/>
    </row>
    <row r="910" spans="1:9" ht="9" hidden="1">
      <c r="A910" s="2">
        <v>684</v>
      </c>
      <c r="B910" s="48"/>
      <c r="C910" s="2"/>
      <c r="D910" s="2" t="s">
        <v>778</v>
      </c>
      <c r="E910" s="58"/>
      <c r="F910" s="122"/>
      <c r="G910" s="65">
        <v>2210998</v>
      </c>
      <c r="H910" s="5"/>
      <c r="I910" s="5"/>
    </row>
    <row r="911" spans="1:9" ht="9" hidden="1">
      <c r="A911" s="2">
        <v>685</v>
      </c>
      <c r="B911" s="48"/>
      <c r="C911" s="2"/>
      <c r="D911" s="2" t="s">
        <v>779</v>
      </c>
      <c r="E911" s="58"/>
      <c r="F911" s="122"/>
      <c r="G911" s="65">
        <v>2210998</v>
      </c>
      <c r="H911" s="5"/>
      <c r="I911" s="5"/>
    </row>
    <row r="912" spans="1:9" ht="9" hidden="1">
      <c r="A912" s="2">
        <v>686</v>
      </c>
      <c r="B912" s="48"/>
      <c r="C912" s="2"/>
      <c r="D912" s="2" t="s">
        <v>780</v>
      </c>
      <c r="E912" s="58"/>
      <c r="F912" s="122"/>
      <c r="G912" s="65">
        <v>2210998</v>
      </c>
      <c r="H912" s="5"/>
      <c r="I912" s="5"/>
    </row>
    <row r="913" spans="1:9" ht="9" hidden="1">
      <c r="A913" s="2">
        <v>687</v>
      </c>
      <c r="B913" s="48"/>
      <c r="C913" s="2"/>
      <c r="D913" s="2" t="s">
        <v>781</v>
      </c>
      <c r="E913" s="58"/>
      <c r="F913" s="122"/>
      <c r="G913" s="65">
        <v>2210998</v>
      </c>
      <c r="H913" s="5"/>
      <c r="I913" s="5"/>
    </row>
    <row r="914" spans="1:9" ht="27" hidden="1">
      <c r="A914" s="2">
        <v>688</v>
      </c>
      <c r="B914" s="48"/>
      <c r="C914" s="2"/>
      <c r="D914" s="46" t="s">
        <v>782</v>
      </c>
      <c r="E914" s="58"/>
      <c r="F914" s="122"/>
      <c r="G914" s="65">
        <v>2210998</v>
      </c>
      <c r="H914" s="5"/>
      <c r="I914" s="5"/>
    </row>
    <row r="915" spans="1:9" ht="36" hidden="1">
      <c r="A915" s="2">
        <v>689</v>
      </c>
      <c r="B915" s="48"/>
      <c r="C915" s="2"/>
      <c r="D915" s="40" t="s">
        <v>783</v>
      </c>
      <c r="E915" s="58"/>
      <c r="F915" s="122"/>
      <c r="G915" s="65">
        <v>2210998</v>
      </c>
      <c r="H915" s="5"/>
      <c r="I915" s="5"/>
    </row>
    <row r="916" spans="1:9" ht="36" hidden="1">
      <c r="A916" s="2">
        <v>690</v>
      </c>
      <c r="B916" s="48"/>
      <c r="C916" s="2"/>
      <c r="D916" s="35" t="s">
        <v>784</v>
      </c>
      <c r="E916" s="58"/>
      <c r="F916" s="122"/>
      <c r="G916" s="65">
        <v>2210998</v>
      </c>
      <c r="H916" s="5"/>
      <c r="I916" s="5"/>
    </row>
    <row r="917" spans="1:9" ht="27" hidden="1">
      <c r="A917" s="2">
        <v>691</v>
      </c>
      <c r="B917" s="48"/>
      <c r="C917" s="2"/>
      <c r="D917" s="35" t="s">
        <v>785</v>
      </c>
      <c r="E917" s="58"/>
      <c r="F917" s="122"/>
      <c r="G917" s="65">
        <v>2210998</v>
      </c>
      <c r="H917" s="5"/>
      <c r="I917" s="5"/>
    </row>
    <row r="918" spans="1:9" ht="9" hidden="1">
      <c r="A918" s="2">
        <v>692</v>
      </c>
      <c r="B918" s="48"/>
      <c r="C918" s="2"/>
      <c r="D918" s="2" t="s">
        <v>786</v>
      </c>
      <c r="E918" s="58"/>
      <c r="F918" s="122"/>
      <c r="G918" s="65">
        <v>2210998</v>
      </c>
      <c r="H918" s="5"/>
      <c r="I918" s="5"/>
    </row>
    <row r="919" spans="1:9" ht="9" hidden="1">
      <c r="A919" s="2">
        <v>693</v>
      </c>
      <c r="B919" s="48"/>
      <c r="C919" s="2"/>
      <c r="D919" s="2" t="s">
        <v>787</v>
      </c>
      <c r="E919" s="58"/>
      <c r="F919" s="122"/>
      <c r="G919" s="65">
        <v>2210998</v>
      </c>
      <c r="H919" s="5"/>
      <c r="I919" s="5"/>
    </row>
    <row r="920" spans="1:9" ht="9" hidden="1">
      <c r="A920" s="2">
        <v>694</v>
      </c>
      <c r="B920" s="48"/>
      <c r="C920" s="2"/>
      <c r="D920" s="2" t="s">
        <v>788</v>
      </c>
      <c r="E920" s="58"/>
      <c r="F920" s="122"/>
      <c r="G920" s="65">
        <v>2210998</v>
      </c>
      <c r="H920" s="5"/>
      <c r="I920" s="5"/>
    </row>
    <row r="921" spans="1:9" ht="9" hidden="1">
      <c r="A921" s="2">
        <v>695</v>
      </c>
      <c r="B921" s="48"/>
      <c r="C921" s="2"/>
      <c r="D921" s="2" t="s">
        <v>789</v>
      </c>
      <c r="E921" s="58"/>
      <c r="F921" s="122"/>
      <c r="G921" s="65">
        <v>2210998</v>
      </c>
      <c r="H921" s="5"/>
      <c r="I921" s="5"/>
    </row>
    <row r="922" spans="1:9" ht="9" hidden="1">
      <c r="A922" s="2">
        <v>696</v>
      </c>
      <c r="B922" s="48"/>
      <c r="C922" s="2"/>
      <c r="D922" s="2" t="s">
        <v>790</v>
      </c>
      <c r="E922" s="58"/>
      <c r="F922" s="122"/>
      <c r="G922" s="65">
        <v>2210992</v>
      </c>
      <c r="H922" s="5"/>
      <c r="I922" s="5"/>
    </row>
    <row r="923" spans="1:9" ht="18" hidden="1">
      <c r="A923" s="2">
        <v>697</v>
      </c>
      <c r="B923" s="48"/>
      <c r="C923" s="2"/>
      <c r="D923" s="41" t="s">
        <v>791</v>
      </c>
      <c r="E923" s="58"/>
      <c r="F923" s="122"/>
      <c r="G923" s="65">
        <v>2210992</v>
      </c>
      <c r="H923" s="5"/>
      <c r="I923" s="5"/>
    </row>
    <row r="924" spans="1:9" ht="9" hidden="1">
      <c r="A924" s="2">
        <v>698</v>
      </c>
      <c r="B924" s="48"/>
      <c r="C924" s="2"/>
      <c r="D924" s="39" t="s">
        <v>792</v>
      </c>
      <c r="E924" s="58"/>
      <c r="F924" s="122"/>
      <c r="G924" s="65">
        <v>2210992</v>
      </c>
      <c r="H924" s="5"/>
      <c r="I924" s="5"/>
    </row>
    <row r="925" spans="1:9" ht="9" hidden="1">
      <c r="A925" s="2">
        <v>699</v>
      </c>
      <c r="B925" s="48"/>
      <c r="C925" s="2"/>
      <c r="D925" s="39" t="s">
        <v>793</v>
      </c>
      <c r="E925" s="58"/>
      <c r="F925" s="122"/>
      <c r="G925" s="65">
        <v>2210992</v>
      </c>
      <c r="H925" s="5"/>
      <c r="I925" s="5"/>
    </row>
    <row r="926" spans="1:9" ht="9" hidden="1">
      <c r="A926" s="2">
        <v>700</v>
      </c>
      <c r="B926" s="48"/>
      <c r="C926" s="2"/>
      <c r="D926" s="42" t="s">
        <v>794</v>
      </c>
      <c r="E926" s="58"/>
      <c r="F926" s="122"/>
      <c r="G926" s="65">
        <v>2210992</v>
      </c>
      <c r="H926" s="5"/>
      <c r="I926" s="5"/>
    </row>
    <row r="927" spans="1:9" ht="9" hidden="1">
      <c r="A927" s="2">
        <v>701</v>
      </c>
      <c r="B927" s="48"/>
      <c r="C927" s="2"/>
      <c r="D927" s="13" t="s">
        <v>795</v>
      </c>
      <c r="E927" s="58"/>
      <c r="F927" s="122"/>
      <c r="G927" s="65">
        <v>2210992</v>
      </c>
      <c r="H927" s="5"/>
      <c r="I927" s="5"/>
    </row>
    <row r="928" spans="1:9" ht="9" hidden="1">
      <c r="A928" s="2">
        <v>702</v>
      </c>
      <c r="B928" s="48"/>
      <c r="C928" s="2"/>
      <c r="D928" s="13" t="s">
        <v>796</v>
      </c>
      <c r="E928" s="58"/>
      <c r="F928" s="122"/>
      <c r="G928" s="65">
        <v>2210992</v>
      </c>
      <c r="H928" s="5"/>
      <c r="I928" s="5"/>
    </row>
    <row r="929" spans="1:9" ht="9" hidden="1">
      <c r="A929" s="2">
        <v>703</v>
      </c>
      <c r="B929" s="48"/>
      <c r="C929" s="2"/>
      <c r="D929" s="13" t="s">
        <v>797</v>
      </c>
      <c r="E929" s="58"/>
      <c r="F929" s="122"/>
      <c r="G929" s="65">
        <v>2210992</v>
      </c>
      <c r="H929" s="5"/>
      <c r="I929" s="5"/>
    </row>
    <row r="930" spans="1:9" ht="9" hidden="1">
      <c r="A930" s="2">
        <v>704</v>
      </c>
      <c r="B930" s="48"/>
      <c r="C930" s="2"/>
      <c r="D930" s="13" t="s">
        <v>798</v>
      </c>
      <c r="E930" s="58"/>
      <c r="F930" s="122"/>
      <c r="G930" s="65">
        <v>2210992</v>
      </c>
      <c r="H930" s="5"/>
      <c r="I930" s="5"/>
    </row>
    <row r="931" spans="1:9" ht="9" hidden="1">
      <c r="A931" s="2">
        <v>705</v>
      </c>
      <c r="B931" s="48"/>
      <c r="C931" s="2"/>
      <c r="D931" s="13" t="s">
        <v>799</v>
      </c>
      <c r="E931" s="58"/>
      <c r="F931" s="122"/>
      <c r="G931" s="65">
        <v>2210992</v>
      </c>
      <c r="H931" s="5"/>
      <c r="I931" s="5"/>
    </row>
    <row r="932" spans="1:9" ht="9" hidden="1">
      <c r="A932" s="2">
        <v>706</v>
      </c>
      <c r="B932" s="48"/>
      <c r="C932" s="2"/>
      <c r="D932" s="35" t="s">
        <v>800</v>
      </c>
      <c r="E932" s="58"/>
      <c r="F932" s="122"/>
      <c r="G932" s="65">
        <v>2210992</v>
      </c>
      <c r="H932" s="5"/>
      <c r="I932" s="5"/>
    </row>
    <row r="933" spans="1:9" ht="9" hidden="1">
      <c r="A933" s="2">
        <v>707</v>
      </c>
      <c r="B933" s="48">
        <v>1</v>
      </c>
      <c r="C933" s="2" t="s">
        <v>949</v>
      </c>
      <c r="D933" s="2" t="s">
        <v>801</v>
      </c>
      <c r="E933" s="101">
        <v>480000000</v>
      </c>
      <c r="F933" s="129">
        <v>480000000</v>
      </c>
      <c r="G933" s="66">
        <v>2210202</v>
      </c>
      <c r="H933" s="5"/>
      <c r="I933" s="5"/>
    </row>
    <row r="934" spans="1:9" ht="9" hidden="1">
      <c r="A934" s="2">
        <v>708</v>
      </c>
      <c r="B934" s="48"/>
      <c r="C934" s="2"/>
      <c r="D934" s="12" t="s">
        <v>932</v>
      </c>
      <c r="E934" s="58"/>
      <c r="F934" s="122"/>
      <c r="G934" s="65">
        <v>2210202</v>
      </c>
      <c r="H934" s="5"/>
      <c r="I934" s="5"/>
    </row>
    <row r="935" spans="1:9" ht="9" hidden="1">
      <c r="A935" s="2">
        <v>709</v>
      </c>
      <c r="B935" s="48"/>
      <c r="C935" s="2"/>
      <c r="D935" s="2" t="s">
        <v>802</v>
      </c>
      <c r="E935" s="58"/>
      <c r="F935" s="122"/>
      <c r="G935" s="65">
        <v>2210202</v>
      </c>
      <c r="H935" s="5"/>
      <c r="I935" s="5"/>
    </row>
    <row r="936" spans="1:9" ht="36" hidden="1">
      <c r="A936" s="2">
        <v>710</v>
      </c>
      <c r="B936" s="48"/>
      <c r="C936" s="2"/>
      <c r="D936" s="13" t="s">
        <v>803</v>
      </c>
      <c r="E936" s="58"/>
      <c r="F936" s="122"/>
      <c r="G936" s="65">
        <v>2210202</v>
      </c>
      <c r="H936" s="5"/>
      <c r="I936" s="5"/>
    </row>
    <row r="937" spans="1:9" ht="45" hidden="1">
      <c r="A937" s="2">
        <v>711</v>
      </c>
      <c r="B937" s="48"/>
      <c r="C937" s="2"/>
      <c r="D937" s="13" t="s">
        <v>804</v>
      </c>
      <c r="E937" s="58"/>
      <c r="F937" s="122"/>
      <c r="G937" s="65">
        <v>2210202</v>
      </c>
      <c r="H937" s="5"/>
      <c r="I937" s="5"/>
    </row>
    <row r="938" spans="1:9" ht="9" hidden="1">
      <c r="A938" s="2">
        <v>712</v>
      </c>
      <c r="B938" s="48"/>
      <c r="C938" s="2"/>
      <c r="D938" s="2" t="s">
        <v>805</v>
      </c>
      <c r="E938" s="58"/>
      <c r="F938" s="122"/>
      <c r="G938" s="65">
        <v>2210202</v>
      </c>
      <c r="H938" s="5"/>
      <c r="I938" s="5"/>
    </row>
    <row r="939" spans="1:9" ht="36" hidden="1">
      <c r="A939" s="2">
        <v>713</v>
      </c>
      <c r="B939" s="48"/>
      <c r="C939" s="2"/>
      <c r="D939" s="13" t="s">
        <v>806</v>
      </c>
      <c r="E939" s="58"/>
      <c r="F939" s="122"/>
      <c r="G939" s="65">
        <v>2210202</v>
      </c>
      <c r="H939" s="5"/>
      <c r="I939" s="5"/>
    </row>
    <row r="940" spans="1:9" ht="9" hidden="1">
      <c r="A940" s="2">
        <v>714</v>
      </c>
      <c r="B940" s="48"/>
      <c r="C940" s="2"/>
      <c r="D940" s="35" t="s">
        <v>807</v>
      </c>
      <c r="E940" s="58"/>
      <c r="F940" s="122"/>
      <c r="G940" s="65">
        <v>2210202</v>
      </c>
      <c r="H940" s="5"/>
      <c r="I940" s="5"/>
    </row>
    <row r="941" spans="1:9" ht="9" hidden="1">
      <c r="A941" s="2">
        <v>715</v>
      </c>
      <c r="B941" s="48"/>
      <c r="C941" s="2"/>
      <c r="D941" s="35" t="s">
        <v>808</v>
      </c>
      <c r="E941" s="58"/>
      <c r="F941" s="122"/>
      <c r="G941" s="65">
        <v>2210202</v>
      </c>
      <c r="H941" s="5"/>
      <c r="I941" s="5"/>
    </row>
    <row r="942" spans="1:9" ht="9" hidden="1">
      <c r="A942" s="2">
        <v>716</v>
      </c>
      <c r="B942" s="48"/>
      <c r="C942" s="2"/>
      <c r="D942" s="35" t="s">
        <v>809</v>
      </c>
      <c r="E942" s="58"/>
      <c r="F942" s="122"/>
      <c r="G942" s="65">
        <v>2210202</v>
      </c>
      <c r="H942" s="5"/>
      <c r="I942" s="5"/>
    </row>
    <row r="943" spans="1:9" ht="9" hidden="1">
      <c r="A943" s="2">
        <v>717</v>
      </c>
      <c r="B943" s="48"/>
      <c r="C943" s="2"/>
      <c r="D943" s="35" t="s">
        <v>810</v>
      </c>
      <c r="E943" s="58"/>
      <c r="F943" s="122"/>
      <c r="G943" s="65">
        <v>2210202</v>
      </c>
      <c r="H943" s="5"/>
      <c r="I943" s="5"/>
    </row>
    <row r="944" spans="1:9" ht="9" hidden="1">
      <c r="A944" s="2">
        <v>718</v>
      </c>
      <c r="B944" s="48"/>
      <c r="C944" s="2"/>
      <c r="D944" s="35" t="s">
        <v>811</v>
      </c>
      <c r="E944" s="58"/>
      <c r="F944" s="122"/>
      <c r="G944" s="65">
        <v>2210202</v>
      </c>
      <c r="H944" s="5"/>
      <c r="I944" s="5"/>
    </row>
    <row r="945" spans="1:9" ht="9" hidden="1">
      <c r="A945" s="2">
        <v>719</v>
      </c>
      <c r="B945" s="48"/>
      <c r="C945" s="2"/>
      <c r="D945" s="35" t="s">
        <v>812</v>
      </c>
      <c r="E945" s="58"/>
      <c r="F945" s="122"/>
      <c r="G945" s="65">
        <v>2210202</v>
      </c>
      <c r="H945" s="5"/>
      <c r="I945" s="5"/>
    </row>
    <row r="946" spans="1:9" ht="9" hidden="1">
      <c r="A946" s="2">
        <v>720</v>
      </c>
      <c r="B946" s="48"/>
      <c r="C946" s="2"/>
      <c r="D946" s="35" t="s">
        <v>813</v>
      </c>
      <c r="E946" s="58"/>
      <c r="F946" s="122"/>
      <c r="G946" s="65">
        <v>2210202</v>
      </c>
      <c r="H946" s="5"/>
      <c r="I946" s="5"/>
    </row>
    <row r="947" spans="1:9" ht="18" hidden="1">
      <c r="A947" s="2">
        <v>721</v>
      </c>
      <c r="B947" s="48"/>
      <c r="C947" s="2"/>
      <c r="D947" s="35" t="s">
        <v>814</v>
      </c>
      <c r="E947" s="58"/>
      <c r="F947" s="122"/>
      <c r="G947" s="65">
        <v>2210202</v>
      </c>
      <c r="H947" s="5"/>
      <c r="I947" s="5"/>
    </row>
    <row r="948" spans="1:9" ht="9" hidden="1">
      <c r="A948" s="2">
        <v>722</v>
      </c>
      <c r="B948" s="48"/>
      <c r="C948" s="2"/>
      <c r="D948" s="35" t="s">
        <v>815</v>
      </c>
      <c r="E948" s="58"/>
      <c r="F948" s="122"/>
      <c r="G948" s="65">
        <v>2210202</v>
      </c>
      <c r="H948" s="5"/>
      <c r="I948" s="5"/>
    </row>
    <row r="949" spans="1:9" ht="9" hidden="1">
      <c r="A949" s="2">
        <v>723</v>
      </c>
      <c r="B949" s="48"/>
      <c r="C949" s="2"/>
      <c r="D949" s="35" t="s">
        <v>816</v>
      </c>
      <c r="E949" s="58"/>
      <c r="F949" s="122"/>
      <c r="G949" s="65">
        <v>2210202</v>
      </c>
      <c r="H949" s="5"/>
      <c r="I949" s="5"/>
    </row>
    <row r="950" spans="1:9" ht="9" hidden="1">
      <c r="A950" s="2">
        <v>724</v>
      </c>
      <c r="B950" s="48"/>
      <c r="C950" s="2"/>
      <c r="D950" s="35" t="s">
        <v>817</v>
      </c>
      <c r="E950" s="58"/>
      <c r="F950" s="122"/>
      <c r="G950" s="65">
        <v>2210202</v>
      </c>
      <c r="H950" s="5"/>
      <c r="I950" s="5"/>
    </row>
    <row r="951" spans="1:9" ht="9" hidden="1">
      <c r="A951" s="2">
        <v>725</v>
      </c>
      <c r="B951" s="48"/>
      <c r="C951" s="2"/>
      <c r="D951" s="35" t="s">
        <v>818</v>
      </c>
      <c r="E951" s="58"/>
      <c r="F951" s="122"/>
      <c r="G951" s="65">
        <v>2210202</v>
      </c>
      <c r="H951" s="5"/>
      <c r="I951" s="5"/>
    </row>
    <row r="952" spans="1:9" ht="9" hidden="1">
      <c r="A952" s="2">
        <v>726</v>
      </c>
      <c r="B952" s="48"/>
      <c r="C952" s="2"/>
      <c r="D952" s="35" t="s">
        <v>819</v>
      </c>
      <c r="E952" s="58"/>
      <c r="F952" s="122"/>
      <c r="G952" s="65">
        <v>2210202</v>
      </c>
      <c r="H952" s="5"/>
      <c r="I952" s="5"/>
    </row>
    <row r="953" spans="1:9" ht="9" hidden="1">
      <c r="A953" s="2">
        <v>727</v>
      </c>
      <c r="B953" s="48"/>
      <c r="C953" s="2"/>
      <c r="D953" s="35" t="s">
        <v>820</v>
      </c>
      <c r="E953" s="58"/>
      <c r="F953" s="122"/>
      <c r="G953" s="65">
        <v>2210202</v>
      </c>
      <c r="H953" s="5"/>
      <c r="I953" s="5"/>
    </row>
    <row r="954" spans="1:9" ht="9" hidden="1">
      <c r="A954" s="2">
        <v>728</v>
      </c>
      <c r="B954" s="48"/>
      <c r="C954" s="2"/>
      <c r="D954" s="35" t="s">
        <v>821</v>
      </c>
      <c r="E954" s="58"/>
      <c r="F954" s="122"/>
      <c r="G954" s="65">
        <v>2210202</v>
      </c>
      <c r="H954" s="5"/>
      <c r="I954" s="5"/>
    </row>
    <row r="955" spans="1:9" ht="9" hidden="1">
      <c r="A955" s="2">
        <v>729</v>
      </c>
      <c r="B955" s="48"/>
      <c r="C955" s="2"/>
      <c r="D955" s="35" t="s">
        <v>822</v>
      </c>
      <c r="E955" s="58"/>
      <c r="F955" s="122"/>
      <c r="G955" s="65">
        <v>2210202</v>
      </c>
      <c r="H955" s="5"/>
      <c r="I955" s="5"/>
    </row>
    <row r="956" spans="1:9" ht="9" hidden="1">
      <c r="A956" s="2">
        <v>730</v>
      </c>
      <c r="B956" s="48"/>
      <c r="C956" s="2"/>
      <c r="D956" s="35" t="s">
        <v>823</v>
      </c>
      <c r="E956" s="58"/>
      <c r="F956" s="122"/>
      <c r="G956" s="65">
        <v>2210202</v>
      </c>
      <c r="H956" s="5"/>
      <c r="I956" s="5"/>
    </row>
    <row r="957" spans="1:9" ht="9" hidden="1">
      <c r="A957" s="2">
        <v>731</v>
      </c>
      <c r="B957" s="48"/>
      <c r="C957" s="2"/>
      <c r="D957" s="35" t="s">
        <v>824</v>
      </c>
      <c r="E957" s="58"/>
      <c r="F957" s="122"/>
      <c r="G957" s="65">
        <v>2210202</v>
      </c>
      <c r="H957" s="5"/>
      <c r="I957" s="5"/>
    </row>
    <row r="958" spans="1:9" ht="9" hidden="1">
      <c r="A958" s="2">
        <v>732</v>
      </c>
      <c r="B958" s="48"/>
      <c r="C958" s="2"/>
      <c r="D958" s="35" t="s">
        <v>825</v>
      </c>
      <c r="E958" s="58"/>
      <c r="F958" s="122"/>
      <c r="G958" s="65">
        <v>2210202</v>
      </c>
      <c r="H958" s="5"/>
      <c r="I958" s="5"/>
    </row>
    <row r="959" spans="1:9" ht="9" hidden="1">
      <c r="A959" s="2">
        <v>733</v>
      </c>
      <c r="B959" s="48"/>
      <c r="C959" s="2"/>
      <c r="D959" s="35" t="s">
        <v>826</v>
      </c>
      <c r="E959" s="58"/>
      <c r="F959" s="122"/>
      <c r="G959" s="65">
        <v>2210202</v>
      </c>
      <c r="H959" s="5"/>
      <c r="I959" s="5"/>
    </row>
    <row r="960" spans="1:9" ht="9" hidden="1">
      <c r="A960" s="2">
        <v>734</v>
      </c>
      <c r="B960" s="48"/>
      <c r="C960" s="2"/>
      <c r="D960" s="35" t="s">
        <v>827</v>
      </c>
      <c r="E960" s="58"/>
      <c r="F960" s="122"/>
      <c r="G960" s="65">
        <v>2210202</v>
      </c>
      <c r="H960" s="5"/>
      <c r="I960" s="5"/>
    </row>
    <row r="961" spans="1:9" ht="9" hidden="1">
      <c r="A961" s="2">
        <v>735</v>
      </c>
      <c r="B961" s="48"/>
      <c r="C961" s="2"/>
      <c r="D961" s="35" t="s">
        <v>828</v>
      </c>
      <c r="E961" s="58"/>
      <c r="F961" s="122"/>
      <c r="G961" s="65">
        <v>2210202</v>
      </c>
      <c r="H961" s="5"/>
      <c r="I961" s="5"/>
    </row>
    <row r="962" spans="1:9" ht="9" hidden="1">
      <c r="A962" s="2">
        <v>736</v>
      </c>
      <c r="B962" s="48"/>
      <c r="C962" s="2"/>
      <c r="D962" s="35" t="s">
        <v>829</v>
      </c>
      <c r="E962" s="58"/>
      <c r="F962" s="122"/>
      <c r="G962" s="65">
        <v>2210202</v>
      </c>
      <c r="H962" s="5"/>
      <c r="I962" s="5"/>
    </row>
    <row r="963" spans="1:9" ht="9" hidden="1">
      <c r="A963" s="2">
        <v>737</v>
      </c>
      <c r="B963" s="48"/>
      <c r="C963" s="2"/>
      <c r="D963" s="35" t="s">
        <v>830</v>
      </c>
      <c r="E963" s="58"/>
      <c r="F963" s="122"/>
      <c r="G963" s="65">
        <v>2210202</v>
      </c>
      <c r="H963" s="5"/>
      <c r="I963" s="5"/>
    </row>
    <row r="964" spans="1:9" ht="9" hidden="1">
      <c r="A964" s="2">
        <v>738</v>
      </c>
      <c r="B964" s="48"/>
      <c r="C964" s="2"/>
      <c r="D964" s="35" t="s">
        <v>831</v>
      </c>
      <c r="E964" s="58"/>
      <c r="F964" s="122"/>
      <c r="G964" s="65">
        <v>2210202</v>
      </c>
      <c r="H964" s="5"/>
      <c r="I964" s="5"/>
    </row>
    <row r="965" spans="1:9" ht="9" hidden="1">
      <c r="A965" s="2">
        <v>739</v>
      </c>
      <c r="B965" s="48"/>
      <c r="C965" s="2"/>
      <c r="D965" s="35" t="s">
        <v>832</v>
      </c>
      <c r="E965" s="58"/>
      <c r="F965" s="122"/>
      <c r="G965" s="65">
        <v>2210202</v>
      </c>
      <c r="H965" s="5"/>
      <c r="I965" s="5"/>
    </row>
    <row r="966" spans="1:9" ht="9" hidden="1">
      <c r="A966" s="2">
        <v>740</v>
      </c>
      <c r="B966" s="48"/>
      <c r="C966" s="2"/>
      <c r="D966" s="35" t="s">
        <v>833</v>
      </c>
      <c r="E966" s="58"/>
      <c r="F966" s="122"/>
      <c r="G966" s="65">
        <v>2210202</v>
      </c>
      <c r="H966" s="5"/>
      <c r="I966" s="5"/>
    </row>
    <row r="967" spans="1:9" ht="9" hidden="1">
      <c r="A967" s="2">
        <v>741</v>
      </c>
      <c r="B967" s="48"/>
      <c r="C967" s="2"/>
      <c r="D967" s="35" t="s">
        <v>834</v>
      </c>
      <c r="E967" s="58"/>
      <c r="F967" s="122"/>
      <c r="G967" s="65">
        <v>2210202</v>
      </c>
      <c r="H967" s="5"/>
      <c r="I967" s="5"/>
    </row>
    <row r="968" spans="1:9" ht="9" hidden="1">
      <c r="A968" s="2">
        <v>742</v>
      </c>
      <c r="B968" s="48"/>
      <c r="C968" s="2"/>
      <c r="D968" s="35" t="s">
        <v>835</v>
      </c>
      <c r="E968" s="58"/>
      <c r="F968" s="122"/>
      <c r="G968" s="65">
        <v>2210202</v>
      </c>
      <c r="H968" s="5"/>
      <c r="I968" s="5"/>
    </row>
    <row r="969" spans="1:9" ht="9" hidden="1">
      <c r="A969" s="2">
        <v>743</v>
      </c>
      <c r="B969" s="48"/>
      <c r="C969" s="2"/>
      <c r="D969" s="35" t="s">
        <v>836</v>
      </c>
      <c r="E969" s="58"/>
      <c r="F969" s="122"/>
      <c r="G969" s="65">
        <v>2210202</v>
      </c>
      <c r="H969" s="5"/>
      <c r="I969" s="5"/>
    </row>
    <row r="970" spans="1:9" ht="9" hidden="1">
      <c r="A970" s="2">
        <v>744</v>
      </c>
      <c r="B970" s="48"/>
      <c r="C970" s="2"/>
      <c r="D970" s="35" t="s">
        <v>837</v>
      </c>
      <c r="E970" s="58"/>
      <c r="F970" s="122"/>
      <c r="G970" s="65">
        <v>2210202</v>
      </c>
      <c r="H970" s="5"/>
      <c r="I970" s="5"/>
    </row>
    <row r="971" spans="1:9" ht="9" hidden="1">
      <c r="A971" s="2">
        <v>745</v>
      </c>
      <c r="B971" s="48"/>
      <c r="C971" s="2"/>
      <c r="D971" s="13" t="s">
        <v>838</v>
      </c>
      <c r="E971" s="58"/>
      <c r="F971" s="122"/>
      <c r="G971" s="65">
        <v>2210202</v>
      </c>
      <c r="H971" s="5"/>
      <c r="I971" s="5"/>
    </row>
    <row r="972" spans="1:9" ht="9" hidden="1">
      <c r="A972" s="2">
        <v>746</v>
      </c>
      <c r="B972" s="48"/>
      <c r="C972" s="2"/>
      <c r="D972" s="13" t="s">
        <v>839</v>
      </c>
      <c r="E972" s="58"/>
      <c r="F972" s="122"/>
      <c r="G972" s="65">
        <v>2210202</v>
      </c>
      <c r="H972" s="5"/>
      <c r="I972" s="5"/>
    </row>
    <row r="973" spans="1:9" ht="9" hidden="1">
      <c r="A973" s="2">
        <v>747</v>
      </c>
      <c r="B973" s="48"/>
      <c r="C973" s="2"/>
      <c r="D973" s="13" t="s">
        <v>840</v>
      </c>
      <c r="E973" s="58"/>
      <c r="F973" s="122"/>
      <c r="G973" s="65">
        <v>2210202</v>
      </c>
      <c r="H973" s="5"/>
      <c r="I973" s="5"/>
    </row>
    <row r="974" spans="1:9" ht="9" hidden="1">
      <c r="A974" s="2">
        <v>748</v>
      </c>
      <c r="B974" s="48"/>
      <c r="C974" s="2"/>
      <c r="D974" s="13" t="s">
        <v>841</v>
      </c>
      <c r="E974" s="58"/>
      <c r="F974" s="122"/>
      <c r="G974" s="65">
        <v>2210202</v>
      </c>
      <c r="H974" s="5"/>
      <c r="I974" s="5"/>
    </row>
    <row r="975" spans="1:9" ht="9" hidden="1">
      <c r="A975" s="2">
        <v>749</v>
      </c>
      <c r="B975" s="48"/>
      <c r="C975" s="2"/>
      <c r="D975" s="13" t="s">
        <v>842</v>
      </c>
      <c r="E975" s="58"/>
      <c r="F975" s="122"/>
      <c r="G975" s="65">
        <v>2210202</v>
      </c>
      <c r="H975" s="5"/>
      <c r="I975" s="5"/>
    </row>
    <row r="976" spans="1:9" ht="9" hidden="1">
      <c r="A976" s="2">
        <v>750</v>
      </c>
      <c r="B976" s="48"/>
      <c r="C976" s="2"/>
      <c r="D976" s="13" t="s">
        <v>843</v>
      </c>
      <c r="E976" s="58"/>
      <c r="F976" s="122"/>
      <c r="G976" s="65">
        <v>2210202</v>
      </c>
      <c r="H976" s="5"/>
      <c r="I976" s="5"/>
    </row>
    <row r="977" spans="1:9" ht="18" hidden="1">
      <c r="A977" s="2">
        <v>751</v>
      </c>
      <c r="B977" s="48"/>
      <c r="C977" s="2"/>
      <c r="D977" s="13" t="s">
        <v>844</v>
      </c>
      <c r="E977" s="58"/>
      <c r="F977" s="122"/>
      <c r="G977" s="65">
        <v>2210202</v>
      </c>
      <c r="H977" s="5"/>
      <c r="I977" s="5"/>
    </row>
    <row r="978" spans="1:9" ht="18" hidden="1">
      <c r="A978" s="2">
        <v>752</v>
      </c>
      <c r="B978" s="48"/>
      <c r="C978" s="2"/>
      <c r="D978" s="13" t="s">
        <v>845</v>
      </c>
      <c r="E978" s="58"/>
      <c r="F978" s="122"/>
      <c r="G978" s="65">
        <v>2210202</v>
      </c>
      <c r="H978" s="5"/>
      <c r="I978" s="5"/>
    </row>
    <row r="979" spans="1:9" ht="9" hidden="1">
      <c r="A979" s="2">
        <v>753</v>
      </c>
      <c r="B979" s="48"/>
      <c r="C979" s="2"/>
      <c r="D979" s="13" t="s">
        <v>846</v>
      </c>
      <c r="E979" s="58"/>
      <c r="F979" s="122"/>
      <c r="G979" s="65">
        <v>2210202</v>
      </c>
      <c r="H979" s="5"/>
      <c r="I979" s="5"/>
    </row>
    <row r="980" spans="1:9" ht="9" hidden="1">
      <c r="A980" s="2">
        <v>754</v>
      </c>
      <c r="B980" s="48"/>
      <c r="C980" s="2"/>
      <c r="D980" s="13" t="s">
        <v>847</v>
      </c>
      <c r="E980" s="58"/>
      <c r="F980" s="122"/>
      <c r="G980" s="65">
        <v>2210202</v>
      </c>
      <c r="H980" s="5"/>
      <c r="I980" s="5"/>
    </row>
    <row r="981" spans="1:9" ht="9" hidden="1">
      <c r="A981" s="2">
        <v>755</v>
      </c>
      <c r="B981" s="48"/>
      <c r="C981" s="2"/>
      <c r="D981" s="13" t="s">
        <v>848</v>
      </c>
      <c r="E981" s="58"/>
      <c r="F981" s="122"/>
      <c r="G981" s="65">
        <v>2210202</v>
      </c>
      <c r="H981" s="5"/>
      <c r="I981" s="5"/>
    </row>
    <row r="982" spans="1:9" ht="9" hidden="1">
      <c r="A982" s="2">
        <v>756</v>
      </c>
      <c r="B982" s="48"/>
      <c r="C982" s="2"/>
      <c r="D982" s="13" t="s">
        <v>849</v>
      </c>
      <c r="E982" s="58"/>
      <c r="F982" s="122"/>
      <c r="G982" s="65">
        <v>2210202</v>
      </c>
      <c r="H982" s="5"/>
      <c r="I982" s="5"/>
    </row>
    <row r="983" spans="1:9" ht="9" hidden="1">
      <c r="A983" s="2">
        <v>757</v>
      </c>
      <c r="B983" s="48"/>
      <c r="C983" s="2"/>
      <c r="D983" s="13" t="s">
        <v>850</v>
      </c>
      <c r="E983" s="58"/>
      <c r="F983" s="122"/>
      <c r="G983" s="65">
        <v>2210202</v>
      </c>
      <c r="H983" s="5"/>
      <c r="I983" s="5"/>
    </row>
    <row r="984" spans="1:9" ht="9" hidden="1">
      <c r="A984" s="2">
        <v>758</v>
      </c>
      <c r="B984" s="48"/>
      <c r="C984" s="2"/>
      <c r="D984" s="35" t="s">
        <v>851</v>
      </c>
      <c r="E984" s="58"/>
      <c r="F984" s="122"/>
      <c r="G984" s="65">
        <v>2210202</v>
      </c>
      <c r="H984" s="5"/>
      <c r="I984" s="5"/>
    </row>
    <row r="985" spans="1:9" ht="9" hidden="1">
      <c r="A985" s="2">
        <v>759</v>
      </c>
      <c r="B985" s="48"/>
      <c r="C985" s="2"/>
      <c r="D985" s="35" t="s">
        <v>852</v>
      </c>
      <c r="E985" s="58"/>
      <c r="F985" s="122"/>
      <c r="G985" s="65">
        <v>2210202</v>
      </c>
      <c r="H985" s="5"/>
      <c r="I985" s="5"/>
    </row>
    <row r="986" spans="1:9" ht="9" hidden="1">
      <c r="A986" s="2">
        <v>760</v>
      </c>
      <c r="B986" s="48"/>
      <c r="C986" s="2"/>
      <c r="D986" s="35" t="s">
        <v>853</v>
      </c>
      <c r="E986" s="58"/>
      <c r="F986" s="122"/>
      <c r="G986" s="65">
        <v>2210202</v>
      </c>
      <c r="H986" s="5"/>
      <c r="I986" s="5"/>
    </row>
    <row r="987" spans="1:9" ht="9" hidden="1">
      <c r="A987" s="2">
        <v>761</v>
      </c>
      <c r="B987" s="48"/>
      <c r="C987" s="2"/>
      <c r="D987" s="35" t="s">
        <v>854</v>
      </c>
      <c r="E987" s="58"/>
      <c r="F987" s="122"/>
      <c r="G987" s="65">
        <v>2210202</v>
      </c>
      <c r="H987" s="5"/>
      <c r="I987" s="5"/>
    </row>
    <row r="988" spans="1:9" ht="9" hidden="1">
      <c r="A988" s="2">
        <v>762</v>
      </c>
      <c r="B988" s="48"/>
      <c r="C988" s="2"/>
      <c r="D988" s="35" t="s">
        <v>855</v>
      </c>
      <c r="E988" s="58"/>
      <c r="F988" s="122"/>
      <c r="G988" s="65">
        <v>2210202</v>
      </c>
      <c r="H988" s="5"/>
      <c r="I988" s="5"/>
    </row>
    <row r="989" spans="1:9" ht="9" hidden="1">
      <c r="A989" s="2">
        <v>763</v>
      </c>
      <c r="B989" s="48"/>
      <c r="C989" s="2"/>
      <c r="D989" s="35" t="s">
        <v>856</v>
      </c>
      <c r="E989" s="58"/>
      <c r="F989" s="122"/>
      <c r="G989" s="65">
        <v>2210202</v>
      </c>
      <c r="H989" s="5"/>
      <c r="I989" s="5"/>
    </row>
    <row r="990" spans="1:9" ht="9" hidden="1">
      <c r="A990" s="2">
        <v>764</v>
      </c>
      <c r="B990" s="48"/>
      <c r="C990" s="2"/>
      <c r="D990" s="35" t="s">
        <v>857</v>
      </c>
      <c r="E990" s="58"/>
      <c r="F990" s="122"/>
      <c r="G990" s="65">
        <v>2210202</v>
      </c>
      <c r="H990" s="5"/>
      <c r="I990" s="5"/>
    </row>
    <row r="991" spans="1:9" ht="18" hidden="1">
      <c r="A991" s="2">
        <v>765</v>
      </c>
      <c r="B991" s="48"/>
      <c r="C991" s="2"/>
      <c r="D991" s="35" t="s">
        <v>858</v>
      </c>
      <c r="E991" s="58"/>
      <c r="F991" s="122"/>
      <c r="G991" s="65">
        <v>2210202</v>
      </c>
      <c r="H991" s="5"/>
      <c r="I991" s="5"/>
    </row>
    <row r="992" spans="1:9" ht="9" hidden="1">
      <c r="A992" s="2">
        <v>766</v>
      </c>
      <c r="B992" s="48"/>
      <c r="C992" s="2"/>
      <c r="D992" s="13" t="s">
        <v>859</v>
      </c>
      <c r="E992" s="58"/>
      <c r="F992" s="122"/>
      <c r="G992" s="65">
        <v>2210202</v>
      </c>
      <c r="H992" s="5"/>
      <c r="I992" s="5"/>
    </row>
    <row r="993" spans="1:9" ht="9" hidden="1">
      <c r="A993" s="2">
        <v>767</v>
      </c>
      <c r="B993" s="48"/>
      <c r="C993" s="2"/>
      <c r="D993" s="35" t="s">
        <v>860</v>
      </c>
      <c r="E993" s="58"/>
      <c r="F993" s="122"/>
      <c r="G993" s="65">
        <v>2210202</v>
      </c>
      <c r="H993" s="5"/>
      <c r="I993" s="5"/>
    </row>
    <row r="994" spans="1:9" ht="9" hidden="1">
      <c r="A994" s="2">
        <v>768</v>
      </c>
      <c r="B994" s="48"/>
      <c r="C994" s="2"/>
      <c r="D994" s="35" t="s">
        <v>861</v>
      </c>
      <c r="E994" s="58"/>
      <c r="F994" s="122"/>
      <c r="G994" s="65">
        <v>2210202</v>
      </c>
      <c r="H994" s="5"/>
      <c r="I994" s="5"/>
    </row>
    <row r="995" spans="1:9" ht="9" hidden="1">
      <c r="A995" s="2">
        <v>769</v>
      </c>
      <c r="B995" s="48"/>
      <c r="C995" s="2"/>
      <c r="D995" s="35" t="s">
        <v>862</v>
      </c>
      <c r="E995" s="58"/>
      <c r="F995" s="122"/>
      <c r="G995" s="65">
        <v>2210202</v>
      </c>
      <c r="H995" s="5"/>
      <c r="I995" s="5"/>
    </row>
    <row r="996" spans="1:9" ht="9" hidden="1">
      <c r="A996" s="2">
        <v>770</v>
      </c>
      <c r="B996" s="48"/>
      <c r="C996" s="2"/>
      <c r="D996" s="35" t="s">
        <v>863</v>
      </c>
      <c r="E996" s="58"/>
      <c r="F996" s="122"/>
      <c r="G996" s="65">
        <v>2210202</v>
      </c>
      <c r="H996" s="5"/>
      <c r="I996" s="5"/>
    </row>
    <row r="997" spans="1:9" ht="9" hidden="1">
      <c r="A997" s="2">
        <v>771</v>
      </c>
      <c r="B997" s="48"/>
      <c r="C997" s="2"/>
      <c r="D997" s="13" t="s">
        <v>864</v>
      </c>
      <c r="E997" s="58"/>
      <c r="F997" s="122"/>
      <c r="G997" s="65">
        <v>2210202</v>
      </c>
      <c r="H997" s="5"/>
      <c r="I997" s="5"/>
    </row>
    <row r="998" spans="1:9" ht="9" hidden="1">
      <c r="A998" s="2">
        <v>772</v>
      </c>
      <c r="B998" s="48"/>
      <c r="C998" s="2"/>
      <c r="D998" s="13" t="s">
        <v>865</v>
      </c>
      <c r="E998" s="58"/>
      <c r="F998" s="122"/>
      <c r="G998" s="65">
        <v>2210202</v>
      </c>
      <c r="H998" s="5"/>
      <c r="I998" s="5"/>
    </row>
    <row r="999" spans="1:9" ht="9" hidden="1">
      <c r="A999" s="2">
        <v>773</v>
      </c>
      <c r="B999" s="48"/>
      <c r="C999" s="2"/>
      <c r="D999" s="13" t="s">
        <v>866</v>
      </c>
      <c r="E999" s="58"/>
      <c r="F999" s="122"/>
      <c r="G999" s="65">
        <v>2210202</v>
      </c>
      <c r="H999" s="5"/>
      <c r="I999" s="5"/>
    </row>
    <row r="1000" spans="1:9" ht="9" hidden="1">
      <c r="A1000" s="2">
        <v>774</v>
      </c>
      <c r="B1000" s="48"/>
      <c r="C1000" s="2"/>
      <c r="D1000" s="13" t="s">
        <v>867</v>
      </c>
      <c r="E1000" s="58"/>
      <c r="F1000" s="122"/>
      <c r="G1000" s="65">
        <v>2210202</v>
      </c>
      <c r="H1000" s="5"/>
      <c r="I1000" s="5"/>
    </row>
    <row r="1001" spans="1:9" ht="9" hidden="1">
      <c r="A1001" s="2">
        <v>775</v>
      </c>
      <c r="B1001" s="48"/>
      <c r="C1001" s="2"/>
      <c r="D1001" s="13" t="s">
        <v>868</v>
      </c>
      <c r="E1001" s="58"/>
      <c r="F1001" s="122"/>
      <c r="G1001" s="65">
        <v>2210202</v>
      </c>
      <c r="H1001" s="5"/>
      <c r="I1001" s="5"/>
    </row>
    <row r="1002" spans="1:9" ht="9" hidden="1">
      <c r="A1002" s="2">
        <v>776</v>
      </c>
      <c r="B1002" s="48"/>
      <c r="C1002" s="2"/>
      <c r="D1002" s="13" t="s">
        <v>869</v>
      </c>
      <c r="E1002" s="58"/>
      <c r="F1002" s="122"/>
      <c r="G1002" s="65">
        <v>2210202</v>
      </c>
      <c r="H1002" s="5"/>
      <c r="I1002" s="5"/>
    </row>
    <row r="1003" spans="1:9" ht="9" hidden="1">
      <c r="A1003" s="2">
        <v>777</v>
      </c>
      <c r="B1003" s="48"/>
      <c r="C1003" s="2"/>
      <c r="D1003" s="13" t="s">
        <v>870</v>
      </c>
      <c r="E1003" s="58"/>
      <c r="F1003" s="122"/>
      <c r="G1003" s="65">
        <v>2210202</v>
      </c>
      <c r="H1003" s="5"/>
      <c r="I1003" s="5"/>
    </row>
    <row r="1004" spans="1:9" ht="9" hidden="1">
      <c r="A1004" s="2">
        <v>778</v>
      </c>
      <c r="B1004" s="48"/>
      <c r="C1004" s="2"/>
      <c r="D1004" s="13" t="s">
        <v>871</v>
      </c>
      <c r="E1004" s="58"/>
      <c r="F1004" s="122"/>
      <c r="G1004" s="65">
        <v>2210202</v>
      </c>
      <c r="H1004" s="5"/>
      <c r="I1004" s="5"/>
    </row>
    <row r="1005" spans="1:9" ht="18" hidden="1">
      <c r="A1005" s="2">
        <v>779</v>
      </c>
      <c r="B1005" s="48"/>
      <c r="C1005" s="2"/>
      <c r="D1005" s="13" t="s">
        <v>872</v>
      </c>
      <c r="E1005" s="58"/>
      <c r="F1005" s="122"/>
      <c r="G1005" s="65">
        <v>2210202</v>
      </c>
      <c r="H1005" s="5"/>
      <c r="I1005" s="5"/>
    </row>
    <row r="1006" spans="1:9" ht="9" hidden="1">
      <c r="A1006" s="2">
        <v>780</v>
      </c>
      <c r="B1006" s="48"/>
      <c r="C1006" s="2"/>
      <c r="D1006" s="13" t="s">
        <v>873</v>
      </c>
      <c r="E1006" s="58"/>
      <c r="F1006" s="122"/>
      <c r="G1006" s="65">
        <v>2210202</v>
      </c>
      <c r="H1006" s="5"/>
      <c r="I1006" s="5"/>
    </row>
    <row r="1007" spans="1:9" ht="9" hidden="1">
      <c r="A1007" s="2">
        <v>781</v>
      </c>
      <c r="B1007" s="48"/>
      <c r="C1007" s="2"/>
      <c r="D1007" s="13" t="s">
        <v>874</v>
      </c>
      <c r="E1007" s="58"/>
      <c r="F1007" s="122"/>
      <c r="G1007" s="65">
        <v>2210202</v>
      </c>
      <c r="H1007" s="5"/>
      <c r="I1007" s="5"/>
    </row>
    <row r="1008" spans="1:9" ht="9" hidden="1">
      <c r="A1008" s="2">
        <v>782</v>
      </c>
      <c r="B1008" s="48"/>
      <c r="C1008" s="2"/>
      <c r="D1008" s="13" t="s">
        <v>875</v>
      </c>
      <c r="E1008" s="58"/>
      <c r="F1008" s="122"/>
      <c r="G1008" s="65">
        <v>2210202</v>
      </c>
      <c r="H1008" s="5"/>
      <c r="I1008" s="5"/>
    </row>
    <row r="1009" spans="1:9" ht="18" hidden="1">
      <c r="A1009" s="2">
        <v>783</v>
      </c>
      <c r="B1009" s="48"/>
      <c r="C1009" s="2"/>
      <c r="D1009" s="13" t="s">
        <v>876</v>
      </c>
      <c r="E1009" s="58"/>
      <c r="F1009" s="122"/>
      <c r="G1009" s="65">
        <v>2210202</v>
      </c>
      <c r="H1009" s="5"/>
      <c r="I1009" s="5"/>
    </row>
    <row r="1010" spans="1:9" ht="9" hidden="1">
      <c r="A1010" s="2">
        <v>784</v>
      </c>
      <c r="B1010" s="48"/>
      <c r="C1010" s="2"/>
      <c r="D1010" s="13" t="s">
        <v>877</v>
      </c>
      <c r="E1010" s="58"/>
      <c r="F1010" s="122"/>
      <c r="G1010" s="65">
        <v>2210202</v>
      </c>
      <c r="H1010" s="5"/>
      <c r="I1010" s="5"/>
    </row>
    <row r="1011" spans="1:9" ht="9" hidden="1">
      <c r="A1011" s="2">
        <v>785</v>
      </c>
      <c r="B1011" s="48"/>
      <c r="C1011" s="2"/>
      <c r="D1011" s="2" t="s">
        <v>878</v>
      </c>
      <c r="E1011" s="58"/>
      <c r="F1011" s="122"/>
      <c r="G1011" s="65">
        <v>2210202</v>
      </c>
      <c r="H1011" s="5"/>
      <c r="I1011" s="5"/>
    </row>
    <row r="1012" spans="1:9" ht="9" hidden="1">
      <c r="A1012" s="2">
        <v>786</v>
      </c>
      <c r="B1012" s="48"/>
      <c r="C1012" s="2"/>
      <c r="D1012" s="2" t="s">
        <v>879</v>
      </c>
      <c r="E1012" s="58"/>
      <c r="F1012" s="122"/>
      <c r="G1012" s="65">
        <v>2210202</v>
      </c>
      <c r="H1012" s="5"/>
      <c r="I1012" s="5"/>
    </row>
    <row r="1013" spans="1:9" ht="9" hidden="1">
      <c r="A1013" s="2">
        <v>787</v>
      </c>
      <c r="B1013" s="48"/>
      <c r="C1013" s="2"/>
      <c r="D1013" s="2" t="s">
        <v>880</v>
      </c>
      <c r="E1013" s="58"/>
      <c r="F1013" s="122"/>
      <c r="G1013" s="65">
        <v>2210202</v>
      </c>
      <c r="H1013" s="5"/>
      <c r="I1013" s="5"/>
    </row>
    <row r="1014" spans="1:9" ht="9" hidden="1">
      <c r="A1014" s="2">
        <v>788</v>
      </c>
      <c r="B1014" s="48"/>
      <c r="C1014" s="2"/>
      <c r="D1014" s="2" t="s">
        <v>881</v>
      </c>
      <c r="E1014" s="58"/>
      <c r="F1014" s="122"/>
      <c r="G1014" s="65">
        <v>2210202</v>
      </c>
      <c r="H1014" s="5"/>
      <c r="I1014" s="5"/>
    </row>
    <row r="1015" spans="1:9" ht="9" hidden="1">
      <c r="A1015" s="2">
        <v>789</v>
      </c>
      <c r="B1015" s="48">
        <v>1</v>
      </c>
      <c r="C1015" s="2" t="s">
        <v>949</v>
      </c>
      <c r="D1015" s="2" t="s">
        <v>780</v>
      </c>
      <c r="E1015" s="101">
        <v>150000000</v>
      </c>
      <c r="F1015" s="129">
        <v>150000000</v>
      </c>
      <c r="G1015" s="66">
        <v>2210201</v>
      </c>
      <c r="H1015" s="5"/>
      <c r="I1015" s="5"/>
    </row>
    <row r="1016" spans="1:9" ht="9" hidden="1">
      <c r="A1016" s="2">
        <v>790</v>
      </c>
      <c r="B1016" s="48"/>
      <c r="C1016" s="2"/>
      <c r="D1016" s="12" t="s">
        <v>933</v>
      </c>
      <c r="E1016" s="58"/>
      <c r="F1016" s="122"/>
      <c r="G1016" s="65">
        <v>2210201</v>
      </c>
      <c r="H1016" s="5"/>
      <c r="I1016" s="5"/>
    </row>
    <row r="1017" spans="1:9" ht="18" hidden="1">
      <c r="A1017" s="2">
        <v>791</v>
      </c>
      <c r="B1017" s="48"/>
      <c r="C1017" s="2"/>
      <c r="D1017" s="43" t="s">
        <v>882</v>
      </c>
      <c r="E1017" s="58"/>
      <c r="F1017" s="122"/>
      <c r="G1017" s="65">
        <v>2210201</v>
      </c>
      <c r="H1017" s="5"/>
      <c r="I1017" s="5"/>
    </row>
    <row r="1018" spans="1:9" ht="9" hidden="1">
      <c r="A1018" s="2">
        <v>792</v>
      </c>
      <c r="B1018" s="48"/>
      <c r="C1018" s="2"/>
      <c r="D1018" s="43" t="s">
        <v>883</v>
      </c>
      <c r="E1018" s="58"/>
      <c r="F1018" s="122"/>
      <c r="G1018" s="65">
        <v>2210201</v>
      </c>
      <c r="H1018" s="5"/>
      <c r="I1018" s="5"/>
    </row>
    <row r="1019" spans="1:9" ht="9" hidden="1">
      <c r="A1019" s="2">
        <v>793</v>
      </c>
      <c r="B1019" s="48"/>
      <c r="C1019" s="2"/>
      <c r="D1019" s="2" t="s">
        <v>884</v>
      </c>
      <c r="E1019" s="58"/>
      <c r="F1019" s="122"/>
      <c r="G1019" s="65">
        <v>2210201</v>
      </c>
      <c r="H1019" s="5"/>
      <c r="I1019" s="5"/>
    </row>
    <row r="1020" spans="1:9" ht="9" hidden="1">
      <c r="A1020" s="2">
        <v>794</v>
      </c>
      <c r="B1020" s="48"/>
      <c r="C1020" s="2"/>
      <c r="D1020" s="2" t="s">
        <v>885</v>
      </c>
      <c r="E1020" s="58"/>
      <c r="F1020" s="122"/>
      <c r="G1020" s="65">
        <v>2210201</v>
      </c>
      <c r="H1020" s="5"/>
      <c r="I1020" s="5"/>
    </row>
    <row r="1021" spans="1:9" ht="9" hidden="1">
      <c r="A1021" s="2">
        <v>795</v>
      </c>
      <c r="B1021" s="48"/>
      <c r="C1021" s="2"/>
      <c r="D1021" s="2" t="s">
        <v>886</v>
      </c>
      <c r="E1021" s="58"/>
      <c r="F1021" s="122"/>
      <c r="G1021" s="65">
        <v>2210201</v>
      </c>
      <c r="H1021" s="5"/>
      <c r="I1021" s="5"/>
    </row>
    <row r="1022" spans="1:9" ht="9" hidden="1">
      <c r="A1022" s="2">
        <v>796</v>
      </c>
      <c r="B1022" s="48"/>
      <c r="C1022" s="2"/>
      <c r="D1022" s="2" t="s">
        <v>887</v>
      </c>
      <c r="E1022" s="58"/>
      <c r="F1022" s="122"/>
      <c r="G1022" s="65">
        <v>2210201</v>
      </c>
      <c r="H1022" s="5"/>
      <c r="I1022" s="5"/>
    </row>
    <row r="1023" spans="1:9" ht="9" hidden="1">
      <c r="A1023" s="2">
        <v>797</v>
      </c>
      <c r="B1023" s="48"/>
      <c r="C1023" s="2"/>
      <c r="D1023" s="2" t="s">
        <v>888</v>
      </c>
      <c r="E1023" s="58"/>
      <c r="F1023" s="122"/>
      <c r="G1023" s="65">
        <v>2210201</v>
      </c>
      <c r="H1023" s="5"/>
      <c r="I1023" s="5"/>
    </row>
    <row r="1024" spans="1:9" ht="9" hidden="1">
      <c r="A1024" s="2">
        <v>798</v>
      </c>
      <c r="B1024" s="48"/>
      <c r="C1024" s="2"/>
      <c r="D1024" s="2" t="s">
        <v>548</v>
      </c>
      <c r="E1024" s="58"/>
      <c r="F1024" s="122"/>
      <c r="G1024" s="65">
        <v>2210201</v>
      </c>
      <c r="H1024" s="5"/>
      <c r="I1024" s="5"/>
    </row>
    <row r="1025" spans="1:9" ht="9" hidden="1">
      <c r="A1025" s="2">
        <v>799</v>
      </c>
      <c r="B1025" s="48"/>
      <c r="C1025" s="2"/>
      <c r="D1025" s="2" t="s">
        <v>889</v>
      </c>
      <c r="E1025" s="58"/>
      <c r="F1025" s="122"/>
      <c r="G1025" s="65">
        <v>2210201</v>
      </c>
      <c r="H1025" s="5"/>
      <c r="I1025" s="5"/>
    </row>
    <row r="1026" spans="1:9" ht="9" hidden="1">
      <c r="A1026" s="2">
        <v>800</v>
      </c>
      <c r="B1026" s="48"/>
      <c r="C1026" s="2"/>
      <c r="D1026" s="2" t="s">
        <v>890</v>
      </c>
      <c r="E1026" s="58"/>
      <c r="F1026" s="122"/>
      <c r="G1026" s="65">
        <v>2210201</v>
      </c>
      <c r="H1026" s="5"/>
      <c r="I1026" s="5"/>
    </row>
    <row r="1027" spans="1:9" ht="9" hidden="1">
      <c r="A1027" s="2">
        <v>801</v>
      </c>
      <c r="B1027" s="48"/>
      <c r="C1027" s="2"/>
      <c r="D1027" s="2" t="s">
        <v>891</v>
      </c>
      <c r="E1027" s="58"/>
      <c r="F1027" s="122"/>
      <c r="G1027" s="65">
        <v>2210201</v>
      </c>
      <c r="H1027" s="5"/>
      <c r="I1027" s="5"/>
    </row>
    <row r="1028" spans="1:9" ht="9" hidden="1">
      <c r="A1028" s="2">
        <v>802</v>
      </c>
      <c r="B1028" s="48">
        <v>1</v>
      </c>
      <c r="C1028" s="2" t="s">
        <v>949</v>
      </c>
      <c r="D1028" s="2" t="s">
        <v>892</v>
      </c>
      <c r="E1028" s="101">
        <v>330000000</v>
      </c>
      <c r="F1028" s="129">
        <v>330000000</v>
      </c>
      <c r="G1028" s="66">
        <v>2210994</v>
      </c>
      <c r="H1028" s="5"/>
      <c r="I1028" s="5"/>
    </row>
    <row r="1029" spans="1:9" ht="9" hidden="1">
      <c r="A1029" s="2">
        <v>803</v>
      </c>
      <c r="B1029" s="48"/>
      <c r="C1029" s="2"/>
      <c r="D1029" s="12" t="s">
        <v>934</v>
      </c>
      <c r="E1029" s="58"/>
      <c r="F1029" s="122"/>
      <c r="G1029" s="65">
        <v>2210994</v>
      </c>
      <c r="H1029" s="5"/>
      <c r="I1029" s="5"/>
    </row>
    <row r="1030" spans="1:9" ht="9" hidden="1">
      <c r="A1030" s="2">
        <v>804</v>
      </c>
      <c r="B1030" s="48"/>
      <c r="C1030" s="2"/>
      <c r="D1030" s="2" t="s">
        <v>891</v>
      </c>
      <c r="E1030" s="58"/>
      <c r="F1030" s="122"/>
      <c r="G1030" s="65">
        <v>2210994</v>
      </c>
      <c r="H1030" s="5"/>
      <c r="I1030" s="5"/>
    </row>
    <row r="1031" spans="1:9" ht="9" hidden="1">
      <c r="A1031" s="2">
        <v>805</v>
      </c>
      <c r="B1031" s="48"/>
      <c r="C1031" s="2"/>
      <c r="D1031" s="2" t="s">
        <v>893</v>
      </c>
      <c r="E1031" s="58"/>
      <c r="F1031" s="122"/>
      <c r="G1031" s="65">
        <v>2210994</v>
      </c>
      <c r="H1031" s="5"/>
      <c r="I1031" s="5"/>
    </row>
    <row r="1032" spans="1:9" ht="9" hidden="1">
      <c r="A1032" s="2">
        <v>806</v>
      </c>
      <c r="B1032" s="48">
        <v>1</v>
      </c>
      <c r="C1032" s="2" t="s">
        <v>949</v>
      </c>
      <c r="D1032" s="2" t="s">
        <v>894</v>
      </c>
      <c r="E1032" s="101">
        <v>350000000</v>
      </c>
      <c r="F1032" s="129">
        <v>350000000</v>
      </c>
      <c r="G1032" s="66">
        <v>2210999</v>
      </c>
      <c r="H1032" s="5"/>
      <c r="I1032" s="5"/>
    </row>
    <row r="1033" spans="1:9" ht="9" hidden="1">
      <c r="A1033" s="2">
        <v>807</v>
      </c>
      <c r="B1033" s="48"/>
      <c r="C1033" s="2"/>
      <c r="D1033" s="12" t="s">
        <v>935</v>
      </c>
      <c r="E1033" s="58"/>
      <c r="F1033" s="122"/>
      <c r="G1033" s="65">
        <v>2210999</v>
      </c>
      <c r="H1033" s="5"/>
      <c r="I1033" s="5"/>
    </row>
    <row r="1034" spans="1:9" ht="9" hidden="1">
      <c r="A1034" s="2">
        <v>808</v>
      </c>
      <c r="B1034" s="48"/>
      <c r="C1034" s="2"/>
      <c r="D1034" s="2" t="s">
        <v>891</v>
      </c>
      <c r="E1034" s="58"/>
      <c r="F1034" s="122"/>
      <c r="G1034" s="65">
        <v>2210999</v>
      </c>
      <c r="H1034" s="5"/>
      <c r="I1034" s="5"/>
    </row>
    <row r="1035" spans="1:9" ht="9" hidden="1">
      <c r="A1035" s="2">
        <v>809</v>
      </c>
      <c r="B1035" s="48">
        <v>1</v>
      </c>
      <c r="C1035" s="2" t="s">
        <v>949</v>
      </c>
      <c r="D1035" s="2" t="s">
        <v>895</v>
      </c>
      <c r="E1035" s="101">
        <v>300000000</v>
      </c>
      <c r="F1035" s="129">
        <v>300000000</v>
      </c>
      <c r="G1035" s="66">
        <v>2210997</v>
      </c>
      <c r="H1035" s="5"/>
      <c r="I1035" s="5"/>
    </row>
    <row r="1036" spans="1:9" ht="9" hidden="1">
      <c r="A1036" s="2">
        <v>810</v>
      </c>
      <c r="B1036" s="48"/>
      <c r="C1036" s="2"/>
      <c r="D1036" s="12" t="s">
        <v>936</v>
      </c>
      <c r="E1036" s="58"/>
      <c r="F1036" s="122"/>
      <c r="G1036" s="65">
        <v>2210997</v>
      </c>
      <c r="H1036" s="5"/>
      <c r="I1036" s="5"/>
    </row>
    <row r="1037" spans="1:9" ht="9" hidden="1">
      <c r="A1037" s="2">
        <v>811</v>
      </c>
      <c r="B1037" s="48"/>
      <c r="C1037" s="2"/>
      <c r="D1037" s="2" t="s">
        <v>891</v>
      </c>
      <c r="E1037" s="58"/>
      <c r="F1037" s="122"/>
      <c r="G1037" s="65">
        <v>2210997</v>
      </c>
      <c r="H1037" s="5"/>
      <c r="I1037" s="5"/>
    </row>
    <row r="1038" spans="1:9" ht="9" hidden="1">
      <c r="A1038" s="2">
        <v>812</v>
      </c>
      <c r="B1038" s="48">
        <v>1</v>
      </c>
      <c r="C1038" s="2" t="s">
        <v>949</v>
      </c>
      <c r="D1038" s="2" t="s">
        <v>893</v>
      </c>
      <c r="E1038" s="101">
        <v>100000000</v>
      </c>
      <c r="F1038" s="129">
        <v>100000000</v>
      </c>
      <c r="G1038" s="65">
        <v>2210995</v>
      </c>
      <c r="H1038" s="5"/>
      <c r="I1038" s="5"/>
    </row>
    <row r="1039" spans="1:9" ht="9" hidden="1">
      <c r="A1039" s="2">
        <v>813</v>
      </c>
      <c r="B1039" s="48"/>
      <c r="C1039" s="2"/>
      <c r="D1039" s="12" t="s">
        <v>937</v>
      </c>
      <c r="E1039" s="58"/>
      <c r="F1039" s="122"/>
      <c r="G1039" s="65">
        <v>2210995</v>
      </c>
      <c r="H1039" s="5"/>
      <c r="I1039" s="5"/>
    </row>
    <row r="1040" spans="1:9" ht="9" hidden="1">
      <c r="A1040" s="2">
        <v>814</v>
      </c>
      <c r="B1040" s="48"/>
      <c r="C1040" s="2"/>
      <c r="D1040" s="2" t="s">
        <v>891</v>
      </c>
      <c r="E1040" s="58"/>
      <c r="F1040" s="122"/>
      <c r="G1040" s="65">
        <v>2210995</v>
      </c>
      <c r="H1040" s="5"/>
      <c r="I1040" s="5"/>
    </row>
    <row r="1041" spans="1:9" s="7" customFormat="1" ht="9" hidden="1">
      <c r="A1041" s="2">
        <v>815</v>
      </c>
      <c r="B1041" s="88">
        <v>1</v>
      </c>
      <c r="C1041" s="2" t="s">
        <v>949</v>
      </c>
      <c r="D1041" s="2" t="s">
        <v>896</v>
      </c>
      <c r="E1041" s="101">
        <v>250000000</v>
      </c>
      <c r="F1041" s="129">
        <v>250000000</v>
      </c>
      <c r="G1041" s="65">
        <v>2210996</v>
      </c>
      <c r="H1041" s="5"/>
      <c r="I1041" s="5"/>
    </row>
    <row r="1042" spans="1:9" ht="9" hidden="1">
      <c r="A1042" s="2">
        <v>816</v>
      </c>
      <c r="B1042" s="48"/>
      <c r="C1042" s="2"/>
      <c r="D1042" s="12" t="s">
        <v>938</v>
      </c>
      <c r="E1042" s="58"/>
      <c r="F1042" s="122"/>
      <c r="G1042" s="65">
        <v>2210996</v>
      </c>
      <c r="H1042" s="5"/>
      <c r="I1042" s="5"/>
    </row>
    <row r="1043" spans="1:9" ht="9" hidden="1">
      <c r="A1043" s="2">
        <v>817</v>
      </c>
      <c r="B1043" s="48"/>
      <c r="C1043" s="2"/>
      <c r="D1043" s="2" t="s">
        <v>891</v>
      </c>
      <c r="E1043" s="58"/>
      <c r="F1043" s="122"/>
      <c r="G1043" s="65">
        <v>2210996</v>
      </c>
      <c r="H1043" s="5"/>
      <c r="I1043" s="5"/>
    </row>
    <row r="1044" spans="1:9" ht="9" hidden="1">
      <c r="A1044" s="2">
        <v>818</v>
      </c>
      <c r="B1044" s="48">
        <v>1</v>
      </c>
      <c r="C1044" s="2" t="s">
        <v>949</v>
      </c>
      <c r="D1044" s="2" t="s">
        <v>895</v>
      </c>
      <c r="E1044" s="101">
        <v>100000000</v>
      </c>
      <c r="F1044" s="129">
        <v>100000000</v>
      </c>
      <c r="G1044" s="66">
        <v>2210203</v>
      </c>
      <c r="H1044" s="5"/>
      <c r="I1044" s="5"/>
    </row>
    <row r="1045" spans="1:9" ht="9" hidden="1">
      <c r="A1045" s="2">
        <v>819</v>
      </c>
      <c r="B1045" s="48"/>
      <c r="C1045" s="2"/>
      <c r="D1045" s="12" t="s">
        <v>939</v>
      </c>
      <c r="E1045" s="58"/>
      <c r="F1045" s="122"/>
      <c r="G1045" s="65">
        <v>2210203</v>
      </c>
      <c r="H1045" s="5"/>
      <c r="I1045" s="5"/>
    </row>
    <row r="1046" spans="1:9" ht="9" hidden="1">
      <c r="A1046" s="2">
        <v>820</v>
      </c>
      <c r="B1046" s="48"/>
      <c r="C1046" s="2"/>
      <c r="D1046" s="2" t="s">
        <v>891</v>
      </c>
      <c r="E1046" s="58"/>
      <c r="F1046" s="122"/>
      <c r="G1046" s="65">
        <v>2210203</v>
      </c>
      <c r="H1046" s="5"/>
      <c r="I1046" s="5"/>
    </row>
    <row r="1047" spans="1:9" ht="9" hidden="1">
      <c r="A1047" s="2">
        <v>821</v>
      </c>
      <c r="B1047" s="48"/>
      <c r="C1047" s="2"/>
      <c r="D1047" s="2" t="s">
        <v>897</v>
      </c>
      <c r="E1047" s="58"/>
      <c r="F1047" s="122"/>
      <c r="G1047" s="65">
        <v>2210203</v>
      </c>
      <c r="H1047" s="5"/>
      <c r="I1047" s="5"/>
    </row>
    <row r="1048" spans="1:9" ht="9" hidden="1">
      <c r="A1048" s="2">
        <v>822</v>
      </c>
      <c r="B1048" s="48"/>
      <c r="C1048" s="2"/>
      <c r="D1048" s="2" t="s">
        <v>898</v>
      </c>
      <c r="E1048" s="58"/>
      <c r="F1048" s="122"/>
      <c r="G1048" s="65">
        <v>2210203</v>
      </c>
      <c r="H1048" s="5"/>
      <c r="I1048" s="5"/>
    </row>
    <row r="1049" spans="1:9" s="7" customFormat="1" ht="9" hidden="1">
      <c r="A1049" s="2">
        <v>823</v>
      </c>
      <c r="B1049" s="88">
        <v>1</v>
      </c>
      <c r="C1049" s="2" t="s">
        <v>949</v>
      </c>
      <c r="D1049" s="2" t="s">
        <v>780</v>
      </c>
      <c r="E1049" s="101">
        <v>1074979330</v>
      </c>
      <c r="F1049" s="129">
        <v>1074979330</v>
      </c>
      <c r="G1049" s="77">
        <v>2210884</v>
      </c>
      <c r="H1049" s="5"/>
      <c r="I1049" s="5"/>
    </row>
    <row r="1050" spans="1:9" ht="9" hidden="1">
      <c r="A1050" s="2">
        <v>824</v>
      </c>
      <c r="B1050" s="48"/>
      <c r="C1050" s="2"/>
      <c r="D1050" s="12" t="s">
        <v>940</v>
      </c>
      <c r="E1050" s="58"/>
      <c r="F1050" s="122"/>
      <c r="G1050" s="65">
        <v>2210542</v>
      </c>
      <c r="H1050" s="5"/>
      <c r="I1050" s="5"/>
    </row>
    <row r="1051" spans="1:9" ht="9" hidden="1">
      <c r="A1051" s="2">
        <v>825</v>
      </c>
      <c r="B1051" s="48"/>
      <c r="C1051" s="2"/>
      <c r="D1051" s="13" t="s">
        <v>544</v>
      </c>
      <c r="E1051" s="58"/>
      <c r="F1051" s="122"/>
      <c r="G1051" s="65">
        <v>2210542</v>
      </c>
      <c r="H1051" s="5"/>
      <c r="I1051" s="5"/>
    </row>
    <row r="1052" spans="1:9" ht="9" hidden="1">
      <c r="A1052" s="2">
        <v>826</v>
      </c>
      <c r="B1052" s="48"/>
      <c r="C1052" s="2"/>
      <c r="D1052" s="13" t="s">
        <v>543</v>
      </c>
      <c r="E1052" s="58"/>
      <c r="F1052" s="122"/>
      <c r="G1052" s="65">
        <v>2210542</v>
      </c>
      <c r="H1052" s="5"/>
      <c r="I1052" s="5"/>
    </row>
    <row r="1053" spans="1:9" ht="9" hidden="1">
      <c r="A1053" s="2">
        <v>827</v>
      </c>
      <c r="B1053" s="48"/>
      <c r="C1053" s="2"/>
      <c r="D1053" s="13" t="s">
        <v>542</v>
      </c>
      <c r="E1053" s="58"/>
      <c r="F1053" s="122"/>
      <c r="G1053" s="65">
        <v>2210542</v>
      </c>
      <c r="H1053" s="5"/>
      <c r="I1053" s="5"/>
    </row>
    <row r="1054" spans="1:9" ht="9" hidden="1">
      <c r="A1054" s="2">
        <v>828</v>
      </c>
      <c r="B1054" s="48"/>
      <c r="C1054" s="2"/>
      <c r="D1054" s="13" t="s">
        <v>541</v>
      </c>
      <c r="E1054" s="58"/>
      <c r="F1054" s="122"/>
      <c r="G1054" s="65">
        <v>2210542</v>
      </c>
      <c r="H1054" s="5"/>
      <c r="I1054" s="5"/>
    </row>
    <row r="1055" spans="1:9" ht="9" hidden="1">
      <c r="A1055" s="2">
        <v>829</v>
      </c>
      <c r="B1055" s="48"/>
      <c r="C1055" s="2"/>
      <c r="D1055" s="13" t="s">
        <v>540</v>
      </c>
      <c r="E1055" s="58"/>
      <c r="F1055" s="122"/>
      <c r="G1055" s="65">
        <v>2210542</v>
      </c>
      <c r="H1055" s="5"/>
      <c r="I1055" s="5"/>
    </row>
    <row r="1056" spans="1:9" ht="9" hidden="1">
      <c r="A1056" s="2">
        <v>830</v>
      </c>
      <c r="B1056" s="48"/>
      <c r="C1056" s="2"/>
      <c r="D1056" s="13" t="s">
        <v>539</v>
      </c>
      <c r="E1056" s="58"/>
      <c r="F1056" s="122"/>
      <c r="G1056" s="65">
        <v>2210542</v>
      </c>
      <c r="H1056" s="5"/>
      <c r="I1056" s="5"/>
    </row>
    <row r="1057" spans="1:9" ht="9" hidden="1">
      <c r="A1057" s="2">
        <v>831</v>
      </c>
      <c r="B1057" s="48"/>
      <c r="C1057" s="2"/>
      <c r="D1057" s="13" t="s">
        <v>538</v>
      </c>
      <c r="E1057" s="58"/>
      <c r="F1057" s="122"/>
      <c r="G1057" s="65">
        <v>2210542</v>
      </c>
      <c r="H1057" s="5"/>
      <c r="I1057" s="5"/>
    </row>
    <row r="1058" spans="1:9" ht="9" hidden="1">
      <c r="A1058" s="2">
        <v>832</v>
      </c>
      <c r="B1058" s="48"/>
      <c r="C1058" s="2"/>
      <c r="D1058" s="13" t="s">
        <v>537</v>
      </c>
      <c r="E1058" s="58"/>
      <c r="F1058" s="122"/>
      <c r="G1058" s="65">
        <v>2210542</v>
      </c>
      <c r="H1058" s="5"/>
      <c r="I1058" s="5"/>
    </row>
    <row r="1059" spans="1:9" ht="9" hidden="1">
      <c r="A1059" s="2">
        <v>833</v>
      </c>
      <c r="B1059" s="48"/>
      <c r="C1059" s="2"/>
      <c r="D1059" s="13" t="s">
        <v>536</v>
      </c>
      <c r="E1059" s="58"/>
      <c r="F1059" s="122"/>
      <c r="G1059" s="65">
        <v>2210542</v>
      </c>
      <c r="H1059" s="5"/>
      <c r="I1059" s="5"/>
    </row>
    <row r="1060" spans="1:9" ht="9" hidden="1">
      <c r="A1060" s="2">
        <v>834</v>
      </c>
      <c r="B1060" s="48"/>
      <c r="C1060" s="2"/>
      <c r="D1060" s="13" t="s">
        <v>982</v>
      </c>
      <c r="E1060" s="58"/>
      <c r="F1060" s="122"/>
      <c r="G1060" s="65">
        <v>2210542</v>
      </c>
      <c r="H1060" s="5"/>
      <c r="I1060" s="5"/>
    </row>
    <row r="1061" spans="1:9" ht="9" hidden="1">
      <c r="A1061" s="2">
        <v>835</v>
      </c>
      <c r="B1061" s="48"/>
      <c r="C1061" s="2"/>
      <c r="D1061" s="13" t="s">
        <v>535</v>
      </c>
      <c r="E1061" s="58"/>
      <c r="F1061" s="122"/>
      <c r="G1061" s="65">
        <v>2210542</v>
      </c>
      <c r="H1061" s="5"/>
      <c r="I1061" s="5"/>
    </row>
    <row r="1062" spans="1:9" ht="9" hidden="1">
      <c r="A1062" s="2">
        <v>836</v>
      </c>
      <c r="B1062" s="48"/>
      <c r="C1062" s="2"/>
      <c r="D1062" s="13" t="s">
        <v>534</v>
      </c>
      <c r="E1062" s="58"/>
      <c r="F1062" s="122"/>
      <c r="G1062" s="65">
        <v>2210542</v>
      </c>
      <c r="H1062" s="5"/>
      <c r="I1062" s="5"/>
    </row>
    <row r="1063" spans="1:9" ht="9" hidden="1">
      <c r="A1063" s="2">
        <v>837</v>
      </c>
      <c r="B1063" s="48"/>
      <c r="C1063" s="2"/>
      <c r="D1063" s="35" t="s">
        <v>533</v>
      </c>
      <c r="E1063" s="58"/>
      <c r="F1063" s="122"/>
      <c r="G1063" s="65">
        <v>2210542</v>
      </c>
      <c r="H1063" s="5"/>
      <c r="I1063" s="5"/>
    </row>
    <row r="1064" spans="1:9" ht="9" hidden="1">
      <c r="A1064" s="2">
        <v>838</v>
      </c>
      <c r="B1064" s="48"/>
      <c r="C1064" s="2"/>
      <c r="D1064" s="13" t="s">
        <v>532</v>
      </c>
      <c r="E1064" s="58"/>
      <c r="F1064" s="122"/>
      <c r="G1064" s="65">
        <v>2210542</v>
      </c>
      <c r="H1064" s="5"/>
      <c r="I1064" s="5"/>
    </row>
    <row r="1065" spans="1:9" ht="9" hidden="1">
      <c r="A1065" s="2">
        <v>839</v>
      </c>
      <c r="B1065" s="48"/>
      <c r="C1065" s="2"/>
      <c r="D1065" s="13" t="s">
        <v>531</v>
      </c>
      <c r="E1065" s="58"/>
      <c r="F1065" s="122"/>
      <c r="G1065" s="65">
        <v>2210542</v>
      </c>
      <c r="H1065" s="5"/>
      <c r="I1065" s="5"/>
    </row>
    <row r="1066" spans="1:9" ht="9" hidden="1">
      <c r="A1066" s="2">
        <v>840</v>
      </c>
      <c r="B1066" s="48"/>
      <c r="C1066" s="2"/>
      <c r="D1066" s="35" t="s">
        <v>530</v>
      </c>
      <c r="E1066" s="58"/>
      <c r="F1066" s="122"/>
      <c r="G1066" s="65">
        <v>2210542</v>
      </c>
      <c r="H1066" s="5"/>
      <c r="I1066" s="5"/>
    </row>
    <row r="1067" spans="1:9" ht="9" hidden="1">
      <c r="A1067" s="2">
        <v>841</v>
      </c>
      <c r="B1067" s="48"/>
      <c r="C1067" s="2"/>
      <c r="D1067" s="13" t="s">
        <v>529</v>
      </c>
      <c r="E1067" s="58"/>
      <c r="F1067" s="122"/>
      <c r="G1067" s="65">
        <v>2210542</v>
      </c>
      <c r="H1067" s="5"/>
      <c r="I1067" s="5"/>
    </row>
    <row r="1068" spans="1:9" ht="9" hidden="1">
      <c r="A1068" s="2">
        <v>842</v>
      </c>
      <c r="B1068" s="48"/>
      <c r="C1068" s="2"/>
      <c r="D1068" s="2" t="s">
        <v>528</v>
      </c>
      <c r="E1068" s="58"/>
      <c r="F1068" s="122"/>
      <c r="G1068" s="65">
        <v>2210542</v>
      </c>
      <c r="H1068" s="5"/>
      <c r="I1068" s="5"/>
    </row>
    <row r="1069" spans="1:9" ht="9" hidden="1">
      <c r="A1069" s="2">
        <v>843</v>
      </c>
      <c r="B1069" s="48"/>
      <c r="C1069" s="2"/>
      <c r="D1069" s="2" t="s">
        <v>527</v>
      </c>
      <c r="E1069" s="58"/>
      <c r="F1069" s="122"/>
      <c r="G1069" s="65">
        <v>2210542</v>
      </c>
      <c r="H1069" s="5"/>
      <c r="I1069" s="5"/>
    </row>
    <row r="1070" spans="1:9" ht="9" hidden="1">
      <c r="A1070" s="2">
        <v>844</v>
      </c>
      <c r="B1070" s="48"/>
      <c r="C1070" s="2"/>
      <c r="D1070" s="2" t="s">
        <v>526</v>
      </c>
      <c r="E1070" s="58"/>
      <c r="F1070" s="122"/>
      <c r="G1070" s="65">
        <v>2210542</v>
      </c>
      <c r="H1070" s="5"/>
      <c r="I1070" s="5"/>
    </row>
    <row r="1071" spans="1:9" ht="9" hidden="1">
      <c r="A1071" s="2">
        <v>845</v>
      </c>
      <c r="B1071" s="48"/>
      <c r="C1071" s="2"/>
      <c r="D1071" s="2" t="s">
        <v>525</v>
      </c>
      <c r="E1071" s="58"/>
      <c r="F1071" s="122"/>
      <c r="G1071" s="77">
        <v>2210884</v>
      </c>
      <c r="H1071" s="5"/>
      <c r="I1071" s="5"/>
    </row>
    <row r="1072" spans="1:9" ht="18" hidden="1">
      <c r="A1072" s="2">
        <v>846</v>
      </c>
      <c r="B1072" s="48"/>
      <c r="C1072" s="2"/>
      <c r="D1072" s="35" t="s">
        <v>899</v>
      </c>
      <c r="E1072" s="58"/>
      <c r="F1072" s="122"/>
      <c r="G1072" s="77">
        <v>2210884</v>
      </c>
      <c r="H1072" s="5"/>
      <c r="I1072" s="5"/>
    </row>
    <row r="1073" spans="1:9" ht="9" hidden="1">
      <c r="A1073" s="2">
        <v>847</v>
      </c>
      <c r="B1073" s="48"/>
      <c r="C1073" s="2"/>
      <c r="D1073" s="2" t="s">
        <v>900</v>
      </c>
      <c r="E1073" s="58"/>
      <c r="F1073" s="122"/>
      <c r="G1073" s="77">
        <v>2210884</v>
      </c>
      <c r="H1073" s="5"/>
      <c r="I1073" s="5"/>
    </row>
    <row r="1074" spans="1:9" ht="9" hidden="1">
      <c r="A1074" s="2">
        <v>848</v>
      </c>
      <c r="B1074" s="48"/>
      <c r="C1074" s="2"/>
      <c r="D1074" s="2" t="s">
        <v>901</v>
      </c>
      <c r="E1074" s="58"/>
      <c r="F1074" s="122"/>
      <c r="G1074" s="77">
        <v>2210884</v>
      </c>
      <c r="H1074" s="5"/>
      <c r="I1074" s="5"/>
    </row>
    <row r="1075" spans="1:9" ht="9" hidden="1">
      <c r="A1075" s="2">
        <v>849</v>
      </c>
      <c r="B1075" s="48"/>
      <c r="C1075" s="2"/>
      <c r="D1075" s="2" t="s">
        <v>902</v>
      </c>
      <c r="E1075" s="58"/>
      <c r="F1075" s="122"/>
      <c r="G1075" s="77">
        <v>2210884</v>
      </c>
      <c r="H1075" s="5"/>
      <c r="I1075" s="5"/>
    </row>
    <row r="1076" spans="1:9" ht="18" hidden="1">
      <c r="A1076" s="2">
        <v>850</v>
      </c>
      <c r="B1076" s="48"/>
      <c r="C1076" s="2"/>
      <c r="D1076" s="35" t="s">
        <v>903</v>
      </c>
      <c r="E1076" s="58"/>
      <c r="F1076" s="122"/>
      <c r="G1076" s="77">
        <v>2210884</v>
      </c>
      <c r="H1076" s="5"/>
      <c r="I1076" s="5"/>
    </row>
    <row r="1077" spans="1:9" ht="9" hidden="1">
      <c r="A1077" s="2">
        <v>851</v>
      </c>
      <c r="B1077" s="48"/>
      <c r="C1077" s="2"/>
      <c r="D1077" s="2" t="s">
        <v>563</v>
      </c>
      <c r="E1077" s="58"/>
      <c r="F1077" s="122"/>
      <c r="G1077" s="77">
        <v>2210884</v>
      </c>
      <c r="H1077" s="5"/>
      <c r="I1077" s="5"/>
    </row>
    <row r="1078" spans="1:9" ht="9" hidden="1">
      <c r="A1078" s="2">
        <v>852</v>
      </c>
      <c r="B1078" s="48"/>
      <c r="C1078" s="2"/>
      <c r="D1078" s="2" t="s">
        <v>904</v>
      </c>
      <c r="E1078" s="58"/>
      <c r="F1078" s="122"/>
      <c r="G1078" s="77">
        <v>2210884</v>
      </c>
      <c r="H1078" s="5"/>
      <c r="I1078" s="5"/>
    </row>
    <row r="1079" spans="1:9" ht="9" hidden="1">
      <c r="A1079" s="2">
        <v>853</v>
      </c>
      <c r="B1079" s="48"/>
      <c r="C1079" s="2"/>
      <c r="D1079" s="2" t="s">
        <v>905</v>
      </c>
      <c r="E1079" s="58"/>
      <c r="F1079" s="122"/>
      <c r="G1079" s="77">
        <v>2210884</v>
      </c>
      <c r="H1079" s="5"/>
      <c r="I1079" s="5"/>
    </row>
    <row r="1080" spans="1:9" ht="9" hidden="1">
      <c r="A1080" s="2">
        <v>854</v>
      </c>
      <c r="B1080" s="48"/>
      <c r="C1080" s="2"/>
      <c r="D1080" s="2" t="s">
        <v>68</v>
      </c>
      <c r="E1080" s="58"/>
      <c r="F1080" s="122"/>
      <c r="G1080" s="77">
        <v>2210884</v>
      </c>
      <c r="H1080" s="5"/>
      <c r="I1080" s="5"/>
    </row>
    <row r="1081" spans="1:9" ht="9" hidden="1">
      <c r="A1081" s="2">
        <v>855</v>
      </c>
      <c r="B1081" s="48"/>
      <c r="C1081" s="2"/>
      <c r="D1081" s="2" t="s">
        <v>906</v>
      </c>
      <c r="E1081" s="58"/>
      <c r="F1081" s="122"/>
      <c r="G1081" s="77">
        <v>2210884</v>
      </c>
      <c r="H1081" s="5"/>
      <c r="I1081" s="5"/>
    </row>
    <row r="1082" spans="1:9" ht="9" hidden="1">
      <c r="A1082" s="2">
        <v>856</v>
      </c>
      <c r="B1082" s="48"/>
      <c r="C1082" s="2"/>
      <c r="D1082" s="2" t="s">
        <v>895</v>
      </c>
      <c r="E1082" s="58"/>
      <c r="F1082" s="122"/>
      <c r="G1082" s="77">
        <v>2210884</v>
      </c>
      <c r="H1082" s="5"/>
      <c r="I1082" s="5"/>
    </row>
    <row r="1083" spans="1:9" ht="9" hidden="1">
      <c r="A1083" s="2">
        <v>857</v>
      </c>
      <c r="B1083" s="48"/>
      <c r="C1083" s="2"/>
      <c r="D1083" s="2" t="s">
        <v>907</v>
      </c>
      <c r="E1083" s="58"/>
      <c r="F1083" s="122"/>
      <c r="G1083" s="77">
        <v>2210884</v>
      </c>
      <c r="H1083" s="5"/>
      <c r="I1083" s="5"/>
    </row>
    <row r="1084" spans="1:9" ht="9" hidden="1">
      <c r="A1084" s="2">
        <v>858</v>
      </c>
      <c r="B1084" s="48"/>
      <c r="C1084" s="2"/>
      <c r="D1084" s="2" t="s">
        <v>908</v>
      </c>
      <c r="E1084" s="58"/>
      <c r="F1084" s="122"/>
      <c r="G1084" s="77">
        <v>2210884</v>
      </c>
      <c r="H1084" s="5"/>
      <c r="I1084" s="5"/>
    </row>
    <row r="1085" spans="1:9" s="7" customFormat="1" ht="9" hidden="1">
      <c r="A1085" s="2">
        <v>859</v>
      </c>
      <c r="B1085" s="88">
        <v>1</v>
      </c>
      <c r="C1085" s="2" t="s">
        <v>949</v>
      </c>
      <c r="D1085" s="2" t="s">
        <v>909</v>
      </c>
      <c r="E1085" s="101">
        <v>200000000</v>
      </c>
      <c r="F1085" s="129">
        <v>200000000</v>
      </c>
      <c r="G1085" s="65">
        <v>2210200</v>
      </c>
      <c r="H1085" s="5"/>
      <c r="I1085" s="5"/>
    </row>
    <row r="1086" spans="1:9" ht="9" hidden="1">
      <c r="A1086" s="2">
        <v>860</v>
      </c>
      <c r="B1086" s="48"/>
      <c r="C1086" s="2"/>
      <c r="D1086" s="12" t="s">
        <v>941</v>
      </c>
      <c r="E1086" s="58"/>
      <c r="F1086" s="122"/>
      <c r="G1086" s="65">
        <v>2210200</v>
      </c>
      <c r="H1086" s="5"/>
      <c r="I1086" s="5"/>
    </row>
    <row r="1087" spans="1:9" ht="9" hidden="1">
      <c r="A1087" s="2">
        <v>861</v>
      </c>
      <c r="B1087" s="48"/>
      <c r="C1087" s="2"/>
      <c r="D1087" s="2" t="s">
        <v>891</v>
      </c>
      <c r="E1087" s="58"/>
      <c r="F1087" s="122"/>
      <c r="G1087" s="65">
        <v>2210200</v>
      </c>
      <c r="H1087" s="5"/>
      <c r="I1087" s="5"/>
    </row>
    <row r="1088" spans="1:9" ht="9" hidden="1">
      <c r="A1088" s="2">
        <v>862</v>
      </c>
      <c r="B1088" s="48"/>
      <c r="C1088" s="2"/>
      <c r="D1088" s="2" t="s">
        <v>895</v>
      </c>
      <c r="E1088" s="58"/>
      <c r="F1088" s="122"/>
      <c r="G1088" s="65">
        <v>2210200</v>
      </c>
      <c r="H1088" s="5"/>
      <c r="I1088" s="5"/>
    </row>
    <row r="1089" spans="1:9" ht="9" hidden="1">
      <c r="A1089" s="2">
        <v>863</v>
      </c>
      <c r="B1089" s="48">
        <v>1</v>
      </c>
      <c r="C1089" s="2" t="s">
        <v>949</v>
      </c>
      <c r="D1089" s="2" t="s">
        <v>910</v>
      </c>
      <c r="E1089" s="101">
        <v>150000000</v>
      </c>
      <c r="F1089" s="129">
        <v>150000000</v>
      </c>
      <c r="G1089" s="66">
        <v>2210917</v>
      </c>
      <c r="H1089" s="5"/>
      <c r="I1089" s="5"/>
    </row>
    <row r="1090" spans="1:9" ht="9" hidden="1">
      <c r="A1090" s="2">
        <v>864</v>
      </c>
      <c r="B1090" s="48"/>
      <c r="C1090" s="2"/>
      <c r="D1090" s="12" t="s">
        <v>942</v>
      </c>
      <c r="E1090" s="58"/>
      <c r="F1090" s="122"/>
      <c r="G1090" s="65">
        <v>2210917</v>
      </c>
      <c r="H1090" s="5"/>
      <c r="I1090" s="5"/>
    </row>
    <row r="1091" spans="1:9" ht="9" hidden="1">
      <c r="A1091" s="2">
        <v>865</v>
      </c>
      <c r="B1091" s="48"/>
      <c r="C1091" s="2"/>
      <c r="D1091" s="2" t="s">
        <v>895</v>
      </c>
      <c r="E1091" s="58"/>
      <c r="F1091" s="122"/>
      <c r="G1091" s="65">
        <v>2210917</v>
      </c>
      <c r="H1091" s="5"/>
      <c r="I1091" s="5"/>
    </row>
    <row r="1092" spans="1:9" ht="9" hidden="1">
      <c r="A1092" s="2">
        <v>866</v>
      </c>
      <c r="B1092" s="48"/>
      <c r="C1092" s="2"/>
      <c r="D1092" s="2" t="s">
        <v>907</v>
      </c>
      <c r="E1092" s="58"/>
      <c r="F1092" s="122"/>
      <c r="G1092" s="77">
        <v>2210550</v>
      </c>
      <c r="H1092" s="5"/>
      <c r="I1092" s="5"/>
    </row>
    <row r="1093" spans="1:9" ht="9" hidden="1">
      <c r="A1093" s="2">
        <v>867</v>
      </c>
      <c r="B1093" s="89" t="s">
        <v>632</v>
      </c>
      <c r="C1093" s="44"/>
      <c r="D1093" s="2" t="s">
        <v>930</v>
      </c>
      <c r="E1093" s="102"/>
      <c r="F1093" s="130"/>
      <c r="G1093" s="78"/>
      <c r="H1093" s="44"/>
      <c r="I1093" s="45"/>
    </row>
    <row r="1094" spans="1:9" ht="9" hidden="1">
      <c r="A1094" s="2">
        <v>868</v>
      </c>
      <c r="B1094" s="67">
        <v>1</v>
      </c>
      <c r="C1094" s="2" t="s">
        <v>949</v>
      </c>
      <c r="D1094" s="44"/>
      <c r="E1094" s="103">
        <v>300000000</v>
      </c>
      <c r="F1094" s="131">
        <v>300000000</v>
      </c>
      <c r="G1094" s="75">
        <v>2210606</v>
      </c>
      <c r="H1094" s="5"/>
      <c r="I1094" s="5"/>
    </row>
    <row r="1095" spans="1:9" ht="27" hidden="1">
      <c r="A1095" s="2">
        <v>869</v>
      </c>
      <c r="B1095" s="67">
        <v>1</v>
      </c>
      <c r="C1095" s="2" t="s">
        <v>949</v>
      </c>
      <c r="D1095" s="14" t="s">
        <v>564</v>
      </c>
      <c r="E1095" s="103">
        <v>1000000000</v>
      </c>
      <c r="F1095" s="131">
        <v>1000000000</v>
      </c>
      <c r="G1095" s="75">
        <v>2210335</v>
      </c>
      <c r="H1095" s="5"/>
      <c r="I1095" s="5"/>
    </row>
    <row r="1096" spans="1:9" ht="9" hidden="1">
      <c r="A1096" s="2">
        <v>870</v>
      </c>
      <c r="B1096" s="67">
        <v>1</v>
      </c>
      <c r="C1096" s="2" t="s">
        <v>949</v>
      </c>
      <c r="D1096" s="15" t="s">
        <v>565</v>
      </c>
      <c r="E1096" s="103">
        <v>270000000</v>
      </c>
      <c r="F1096" s="131">
        <v>270000000</v>
      </c>
      <c r="G1096" s="75">
        <v>2210663</v>
      </c>
      <c r="H1096" s="5"/>
      <c r="I1096" s="5"/>
    </row>
    <row r="1097" spans="1:9" ht="9" hidden="1">
      <c r="A1097" s="2">
        <v>871</v>
      </c>
      <c r="B1097" s="67">
        <v>1</v>
      </c>
      <c r="C1097" s="2" t="s">
        <v>949</v>
      </c>
      <c r="D1097" s="15" t="s">
        <v>566</v>
      </c>
      <c r="E1097" s="103"/>
      <c r="F1097" s="131"/>
      <c r="G1097" s="75"/>
      <c r="H1097" s="5"/>
      <c r="I1097" s="5"/>
    </row>
    <row r="1098" spans="1:9" ht="9" hidden="1">
      <c r="A1098" s="2">
        <v>872</v>
      </c>
      <c r="B1098" s="67">
        <v>1</v>
      </c>
      <c r="C1098" s="2" t="s">
        <v>949</v>
      </c>
      <c r="D1098" s="15" t="s">
        <v>567</v>
      </c>
      <c r="E1098" s="103">
        <v>300000000</v>
      </c>
      <c r="F1098" s="131">
        <v>300000000</v>
      </c>
      <c r="G1098" s="75">
        <v>2210661</v>
      </c>
      <c r="H1098" s="5"/>
      <c r="I1098" s="5"/>
    </row>
    <row r="1099" spans="1:9" ht="9" hidden="1">
      <c r="A1099" s="2">
        <v>873</v>
      </c>
      <c r="B1099" s="67">
        <v>1</v>
      </c>
      <c r="C1099" s="2" t="s">
        <v>949</v>
      </c>
      <c r="D1099" s="15" t="s">
        <v>568</v>
      </c>
      <c r="E1099" s="103">
        <v>3564802038</v>
      </c>
      <c r="F1099" s="131">
        <v>3564802038</v>
      </c>
      <c r="G1099" s="75">
        <v>2210662</v>
      </c>
      <c r="H1099" s="5"/>
      <c r="I1099" s="5"/>
    </row>
    <row r="1100" spans="1:9" ht="9" hidden="1">
      <c r="A1100" s="2">
        <v>874</v>
      </c>
      <c r="B1100" s="67">
        <v>1</v>
      </c>
      <c r="C1100" s="2" t="s">
        <v>949</v>
      </c>
      <c r="D1100" s="15" t="s">
        <v>569</v>
      </c>
      <c r="E1100" s="103">
        <v>40000000000</v>
      </c>
      <c r="F1100" s="131">
        <v>40000000000</v>
      </c>
      <c r="G1100" s="75">
        <v>2210522</v>
      </c>
      <c r="H1100" s="5"/>
      <c r="I1100" s="5"/>
    </row>
    <row r="1101" spans="1:9" ht="9" hidden="1">
      <c r="A1101" s="2">
        <v>875</v>
      </c>
      <c r="B1101" s="67">
        <v>1</v>
      </c>
      <c r="C1101" s="2" t="s">
        <v>949</v>
      </c>
      <c r="D1101" s="15" t="s">
        <v>570</v>
      </c>
      <c r="E1101" s="103">
        <v>12000000000</v>
      </c>
      <c r="F1101" s="131">
        <v>12000000000</v>
      </c>
      <c r="G1101" s="75">
        <v>2210867</v>
      </c>
      <c r="H1101" s="5"/>
      <c r="I1101" s="5"/>
    </row>
    <row r="1102" spans="1:9" ht="27" hidden="1">
      <c r="A1102" s="2">
        <v>876</v>
      </c>
      <c r="B1102" s="67">
        <v>1</v>
      </c>
      <c r="C1102" s="2" t="s">
        <v>949</v>
      </c>
      <c r="D1102" s="16" t="s">
        <v>571</v>
      </c>
      <c r="E1102" s="103">
        <v>300000000</v>
      </c>
      <c r="F1102" s="131">
        <v>300000000</v>
      </c>
      <c r="G1102" s="79">
        <v>2210329</v>
      </c>
      <c r="H1102" s="5"/>
      <c r="I1102" s="5"/>
    </row>
    <row r="1103" spans="1:9" ht="9" hidden="1">
      <c r="A1103" s="2">
        <v>877</v>
      </c>
      <c r="B1103" s="67">
        <v>1</v>
      </c>
      <c r="C1103" s="2" t="s">
        <v>949</v>
      </c>
      <c r="D1103" s="15" t="s">
        <v>572</v>
      </c>
      <c r="E1103" s="103">
        <v>1000000000</v>
      </c>
      <c r="F1103" s="131">
        <v>1000000000</v>
      </c>
      <c r="G1103" s="75">
        <v>2210836</v>
      </c>
      <c r="H1103" s="5"/>
      <c r="I1103" s="5"/>
    </row>
    <row r="1104" spans="1:9" ht="9" hidden="1">
      <c r="A1104" s="2">
        <v>878</v>
      </c>
      <c r="B1104" s="67">
        <v>1</v>
      </c>
      <c r="C1104" s="2" t="s">
        <v>949</v>
      </c>
      <c r="D1104" s="17" t="s">
        <v>573</v>
      </c>
      <c r="E1104" s="103">
        <v>1000000000</v>
      </c>
      <c r="F1104" s="131">
        <v>1000000000</v>
      </c>
      <c r="G1104" s="75">
        <v>2210806</v>
      </c>
      <c r="H1104" s="5"/>
      <c r="I1104" s="5"/>
    </row>
    <row r="1105" spans="1:9" ht="9" hidden="1">
      <c r="A1105" s="2">
        <v>879</v>
      </c>
      <c r="B1105" s="67">
        <v>1</v>
      </c>
      <c r="C1105" s="2" t="s">
        <v>949</v>
      </c>
      <c r="D1105" s="18" t="s">
        <v>574</v>
      </c>
      <c r="E1105" s="103">
        <v>3000000000</v>
      </c>
      <c r="F1105" s="131">
        <v>3000000000</v>
      </c>
      <c r="G1105" s="75">
        <v>2210687</v>
      </c>
      <c r="H1105" s="5"/>
      <c r="I1105" s="5"/>
    </row>
    <row r="1106" spans="1:9" ht="9" hidden="1">
      <c r="A1106" s="2">
        <v>880</v>
      </c>
      <c r="B1106" s="67">
        <v>1</v>
      </c>
      <c r="C1106" s="2" t="s">
        <v>949</v>
      </c>
      <c r="D1106" s="18" t="s">
        <v>575</v>
      </c>
      <c r="E1106" s="103">
        <v>2100000000</v>
      </c>
      <c r="F1106" s="131">
        <v>2100000000</v>
      </c>
      <c r="G1106" s="75">
        <v>2210818</v>
      </c>
      <c r="H1106" s="5"/>
      <c r="I1106" s="5"/>
    </row>
    <row r="1107" spans="1:9" ht="27" hidden="1">
      <c r="A1107" s="2">
        <v>881</v>
      </c>
      <c r="B1107" s="67">
        <v>1</v>
      </c>
      <c r="C1107" s="2" t="s">
        <v>949</v>
      </c>
      <c r="D1107" s="19" t="s">
        <v>576</v>
      </c>
      <c r="E1107" s="103">
        <v>23700000000</v>
      </c>
      <c r="F1107" s="131">
        <v>23700000000</v>
      </c>
      <c r="G1107" s="75">
        <v>2210666</v>
      </c>
      <c r="H1107" s="5"/>
      <c r="I1107" s="5"/>
    </row>
    <row r="1108" spans="1:9" ht="9" hidden="1">
      <c r="A1108" s="2">
        <v>882</v>
      </c>
      <c r="B1108" s="67">
        <v>1</v>
      </c>
      <c r="C1108" s="2" t="s">
        <v>949</v>
      </c>
      <c r="D1108" s="17" t="s">
        <v>577</v>
      </c>
      <c r="E1108" s="103">
        <v>2000000000</v>
      </c>
      <c r="F1108" s="131">
        <v>2000000000</v>
      </c>
      <c r="G1108" s="75">
        <v>2210330</v>
      </c>
      <c r="H1108" s="5"/>
      <c r="I1108" s="5"/>
    </row>
    <row r="1109" spans="1:9" ht="9" hidden="1">
      <c r="A1109" s="2">
        <v>883</v>
      </c>
      <c r="B1109" s="67">
        <v>1</v>
      </c>
      <c r="C1109" s="2" t="s">
        <v>949</v>
      </c>
      <c r="D1109" s="15" t="s">
        <v>578</v>
      </c>
      <c r="E1109" s="103">
        <v>120000000</v>
      </c>
      <c r="F1109" s="131">
        <v>120000000</v>
      </c>
      <c r="G1109" s="75">
        <v>2210613</v>
      </c>
      <c r="H1109" s="5"/>
      <c r="I1109" s="5"/>
    </row>
    <row r="1110" spans="1:9" ht="9" hidden="1">
      <c r="A1110" s="2">
        <v>884</v>
      </c>
      <c r="B1110" s="67">
        <v>1</v>
      </c>
      <c r="C1110" s="2" t="s">
        <v>949</v>
      </c>
      <c r="D1110" s="17" t="s">
        <v>579</v>
      </c>
      <c r="E1110" s="103">
        <v>108160000</v>
      </c>
      <c r="F1110" s="131">
        <v>108160000</v>
      </c>
      <c r="G1110" s="75">
        <v>2210615</v>
      </c>
      <c r="H1110" s="5"/>
      <c r="I1110" s="5"/>
    </row>
    <row r="1111" spans="1:9" ht="9" hidden="1">
      <c r="A1111" s="2">
        <v>885</v>
      </c>
      <c r="B1111" s="67">
        <v>1</v>
      </c>
      <c r="C1111" s="2" t="s">
        <v>949</v>
      </c>
      <c r="D1111" s="17" t="s">
        <v>580</v>
      </c>
      <c r="E1111" s="103">
        <v>100000000</v>
      </c>
      <c r="F1111" s="131">
        <v>100000000</v>
      </c>
      <c r="G1111" s="75">
        <v>2210911</v>
      </c>
      <c r="H1111" s="5"/>
      <c r="I1111" s="5"/>
    </row>
    <row r="1112" spans="1:9" ht="9" hidden="1">
      <c r="A1112" s="2">
        <v>886</v>
      </c>
      <c r="B1112" s="67">
        <v>1</v>
      </c>
      <c r="C1112" s="2" t="s">
        <v>949</v>
      </c>
      <c r="D1112" s="15" t="s">
        <v>581</v>
      </c>
      <c r="E1112" s="103">
        <v>300000000</v>
      </c>
      <c r="F1112" s="131">
        <v>300000000</v>
      </c>
      <c r="G1112" s="75">
        <v>2210903</v>
      </c>
      <c r="H1112" s="5"/>
      <c r="I1112" s="5"/>
    </row>
    <row r="1113" spans="1:9" ht="9" hidden="1">
      <c r="A1113" s="2">
        <v>887</v>
      </c>
      <c r="B1113" s="67">
        <v>1</v>
      </c>
      <c r="C1113" s="2" t="s">
        <v>949</v>
      </c>
      <c r="D1113" s="15" t="s">
        <v>582</v>
      </c>
      <c r="E1113" s="103">
        <v>11309724000</v>
      </c>
      <c r="F1113" s="131">
        <v>11309724000</v>
      </c>
      <c r="G1113" s="76">
        <v>2210949</v>
      </c>
      <c r="H1113" s="5"/>
      <c r="I1113" s="5"/>
    </row>
    <row r="1114" spans="1:9" ht="9" hidden="1">
      <c r="A1114" s="2">
        <v>888</v>
      </c>
      <c r="B1114" s="67">
        <v>1</v>
      </c>
      <c r="C1114" s="2" t="s">
        <v>949</v>
      </c>
      <c r="D1114" s="15" t="s">
        <v>583</v>
      </c>
      <c r="E1114" s="103">
        <v>200000000</v>
      </c>
      <c r="F1114" s="131">
        <v>200000000</v>
      </c>
      <c r="G1114" s="75">
        <v>2210972</v>
      </c>
      <c r="H1114" s="5"/>
      <c r="I1114" s="5"/>
    </row>
    <row r="1115" spans="1:9" ht="9" hidden="1">
      <c r="A1115" s="2">
        <v>889</v>
      </c>
      <c r="B1115" s="67">
        <v>1</v>
      </c>
      <c r="C1115" s="2" t="s">
        <v>949</v>
      </c>
      <c r="D1115" s="15" t="s">
        <v>584</v>
      </c>
      <c r="E1115" s="104">
        <v>131000000</v>
      </c>
      <c r="F1115" s="132">
        <v>131000000</v>
      </c>
      <c r="G1115" s="80">
        <v>2210950</v>
      </c>
      <c r="H1115" s="5"/>
      <c r="I1115" s="5"/>
    </row>
    <row r="1116" spans="1:9" ht="36" hidden="1">
      <c r="A1116" s="2">
        <v>890</v>
      </c>
      <c r="B1116" s="89" t="s">
        <v>633</v>
      </c>
      <c r="C1116" s="44"/>
      <c r="D1116" s="14" t="s">
        <v>585</v>
      </c>
      <c r="E1116" s="102"/>
      <c r="F1116" s="130"/>
      <c r="G1116" s="78"/>
      <c r="H1116" s="44"/>
      <c r="I1116" s="45"/>
    </row>
    <row r="1117" spans="1:9" ht="9" hidden="1">
      <c r="A1117" s="2">
        <v>891</v>
      </c>
      <c r="B1117" s="67">
        <v>1</v>
      </c>
      <c r="C1117" s="2" t="s">
        <v>949</v>
      </c>
      <c r="D1117" s="44"/>
      <c r="E1117" s="103">
        <v>850000000</v>
      </c>
      <c r="F1117" s="131">
        <v>850000000</v>
      </c>
      <c r="G1117" s="76">
        <v>2210895</v>
      </c>
      <c r="H1117" s="5"/>
      <c r="I1117" s="5"/>
    </row>
    <row r="1118" spans="1:9" ht="18" hidden="1">
      <c r="A1118" s="2">
        <v>892</v>
      </c>
      <c r="B1118" s="67">
        <v>1</v>
      </c>
      <c r="C1118" s="2" t="s">
        <v>949</v>
      </c>
      <c r="D1118" s="20" t="s">
        <v>586</v>
      </c>
      <c r="E1118" s="103">
        <v>100000000</v>
      </c>
      <c r="F1118" s="131">
        <v>100000000</v>
      </c>
      <c r="G1118" s="76">
        <v>2210045</v>
      </c>
      <c r="H1118" s="5"/>
      <c r="I1118" s="5"/>
    </row>
    <row r="1119" spans="1:9" ht="9" hidden="1">
      <c r="A1119" s="2">
        <v>893</v>
      </c>
      <c r="B1119" s="67">
        <v>1</v>
      </c>
      <c r="C1119" s="2" t="s">
        <v>949</v>
      </c>
      <c r="D1119" s="20" t="s">
        <v>587</v>
      </c>
      <c r="E1119" s="103">
        <v>65000000</v>
      </c>
      <c r="F1119" s="131">
        <v>65000000</v>
      </c>
      <c r="G1119" s="76">
        <v>2210012</v>
      </c>
      <c r="H1119" s="5"/>
      <c r="I1119" s="5"/>
    </row>
    <row r="1120" spans="1:9" ht="9" hidden="1">
      <c r="A1120" s="2">
        <v>894</v>
      </c>
      <c r="B1120" s="67">
        <v>1</v>
      </c>
      <c r="C1120" s="2" t="s">
        <v>949</v>
      </c>
      <c r="D1120" s="20" t="s">
        <v>588</v>
      </c>
      <c r="E1120" s="103">
        <v>200000000</v>
      </c>
      <c r="F1120" s="131">
        <v>200000000</v>
      </c>
      <c r="G1120" s="76">
        <v>2210013</v>
      </c>
      <c r="H1120" s="5"/>
      <c r="I1120" s="5"/>
    </row>
    <row r="1121" spans="1:9" ht="9" hidden="1">
      <c r="A1121" s="2">
        <v>895</v>
      </c>
      <c r="B1121" s="67">
        <v>1</v>
      </c>
      <c r="C1121" s="2" t="s">
        <v>949</v>
      </c>
      <c r="D1121" s="20" t="s">
        <v>589</v>
      </c>
      <c r="E1121" s="103">
        <v>1550000000</v>
      </c>
      <c r="F1121" s="131">
        <v>1550000000</v>
      </c>
      <c r="G1121" s="76">
        <v>2210940</v>
      </c>
      <c r="H1121" s="5"/>
      <c r="I1121" s="5"/>
    </row>
    <row r="1122" spans="1:9" ht="9" hidden="1">
      <c r="A1122" s="2">
        <v>896</v>
      </c>
      <c r="B1122" s="67">
        <v>1</v>
      </c>
      <c r="C1122" s="2" t="s">
        <v>949</v>
      </c>
      <c r="D1122" s="20" t="s">
        <v>590</v>
      </c>
      <c r="E1122" s="103">
        <v>5480000000</v>
      </c>
      <c r="F1122" s="131">
        <v>5480000000</v>
      </c>
      <c r="G1122" s="76">
        <v>2210954</v>
      </c>
      <c r="H1122" s="5"/>
      <c r="I1122" s="5"/>
    </row>
    <row r="1123" spans="1:9" ht="9" hidden="1">
      <c r="A1123" s="2">
        <v>897</v>
      </c>
      <c r="B1123" s="67">
        <v>1</v>
      </c>
      <c r="C1123" s="2" t="s">
        <v>949</v>
      </c>
      <c r="D1123" s="20" t="s">
        <v>591</v>
      </c>
      <c r="E1123" s="103">
        <v>1068396518</v>
      </c>
      <c r="F1123" s="131">
        <v>1068396518</v>
      </c>
      <c r="G1123" s="76">
        <v>2210205</v>
      </c>
      <c r="H1123" s="5"/>
      <c r="I1123" s="5"/>
    </row>
    <row r="1124" spans="1:9" ht="9" hidden="1">
      <c r="A1124" s="2">
        <v>898</v>
      </c>
      <c r="B1124" s="67">
        <v>1</v>
      </c>
      <c r="C1124" s="2" t="s">
        <v>949</v>
      </c>
      <c r="D1124" s="20" t="s">
        <v>592</v>
      </c>
      <c r="E1124" s="103">
        <v>560000000</v>
      </c>
      <c r="F1124" s="131">
        <v>560000000</v>
      </c>
      <c r="G1124" s="76">
        <v>2210005</v>
      </c>
      <c r="H1124" s="5"/>
      <c r="I1124" s="5"/>
    </row>
    <row r="1125" spans="1:9" ht="18" hidden="1">
      <c r="A1125" s="2">
        <v>899</v>
      </c>
      <c r="B1125" s="67">
        <v>1</v>
      </c>
      <c r="C1125" s="2" t="s">
        <v>949</v>
      </c>
      <c r="D1125" s="20" t="s">
        <v>593</v>
      </c>
      <c r="E1125" s="103">
        <v>6231407040</v>
      </c>
      <c r="F1125" s="131">
        <v>6231407040</v>
      </c>
      <c r="G1125" s="76">
        <v>2210634</v>
      </c>
      <c r="H1125" s="5"/>
      <c r="I1125" s="5"/>
    </row>
    <row r="1126" spans="1:9" ht="9" hidden="1">
      <c r="A1126" s="2">
        <v>900</v>
      </c>
      <c r="B1126" s="67">
        <v>1</v>
      </c>
      <c r="C1126" s="2" t="s">
        <v>949</v>
      </c>
      <c r="D1126" s="20" t="s">
        <v>594</v>
      </c>
      <c r="E1126" s="103">
        <v>500000000</v>
      </c>
      <c r="F1126" s="131">
        <v>500000000</v>
      </c>
      <c r="G1126" s="76">
        <v>2210331</v>
      </c>
      <c r="H1126" s="5"/>
      <c r="I1126" s="5"/>
    </row>
    <row r="1127" spans="1:9" ht="18" hidden="1">
      <c r="A1127" s="2">
        <v>901</v>
      </c>
      <c r="B1127" s="67">
        <v>1</v>
      </c>
      <c r="C1127" s="2" t="s">
        <v>949</v>
      </c>
      <c r="D1127" s="20" t="s">
        <v>595</v>
      </c>
      <c r="E1127" s="103">
        <v>460000000</v>
      </c>
      <c r="F1127" s="131">
        <v>460000000</v>
      </c>
      <c r="G1127" s="76">
        <v>2210913</v>
      </c>
      <c r="H1127" s="5"/>
      <c r="I1127" s="5"/>
    </row>
    <row r="1128" spans="1:9" ht="27" hidden="1">
      <c r="A1128" s="2">
        <v>902</v>
      </c>
      <c r="B1128" s="67">
        <v>1</v>
      </c>
      <c r="C1128" s="2" t="s">
        <v>949</v>
      </c>
      <c r="D1128" s="20" t="s">
        <v>596</v>
      </c>
      <c r="E1128" s="103">
        <v>250000000</v>
      </c>
      <c r="F1128" s="131">
        <v>250000000</v>
      </c>
      <c r="G1128" s="76">
        <v>2210555</v>
      </c>
      <c r="H1128" s="5"/>
      <c r="I1128" s="5"/>
    </row>
    <row r="1129" spans="1:9" ht="18" hidden="1">
      <c r="A1129" s="2">
        <v>903</v>
      </c>
      <c r="B1129" s="67">
        <v>1</v>
      </c>
      <c r="C1129" s="2" t="s">
        <v>949</v>
      </c>
      <c r="D1129" s="21" t="s">
        <v>597</v>
      </c>
      <c r="E1129" s="103">
        <v>70000000</v>
      </c>
      <c r="F1129" s="131">
        <v>70000000</v>
      </c>
      <c r="G1129" s="76">
        <v>2210324</v>
      </c>
      <c r="H1129" s="5"/>
      <c r="I1129" s="5"/>
    </row>
    <row r="1130" spans="1:9" ht="36" hidden="1">
      <c r="A1130" s="2">
        <v>904</v>
      </c>
      <c r="B1130" s="67">
        <v>1</v>
      </c>
      <c r="C1130" s="2" t="s">
        <v>949</v>
      </c>
      <c r="D1130" s="20" t="s">
        <v>598</v>
      </c>
      <c r="E1130" s="103">
        <v>800000000</v>
      </c>
      <c r="F1130" s="131">
        <v>800000000</v>
      </c>
      <c r="G1130" s="75">
        <v>2210146</v>
      </c>
      <c r="H1130" s="5"/>
      <c r="I1130" s="5"/>
    </row>
    <row r="1131" spans="1:9" ht="9" hidden="1">
      <c r="A1131" s="2">
        <v>905</v>
      </c>
      <c r="B1131" s="67">
        <v>1</v>
      </c>
      <c r="C1131" s="2" t="s">
        <v>949</v>
      </c>
      <c r="D1131" s="15" t="s">
        <v>599</v>
      </c>
      <c r="E1131" s="103">
        <v>150000000</v>
      </c>
      <c r="F1131" s="131">
        <v>150000000</v>
      </c>
      <c r="G1131" s="75">
        <v>2210898</v>
      </c>
      <c r="H1131" s="5"/>
      <c r="I1131" s="5"/>
    </row>
    <row r="1132" spans="1:9" ht="18" hidden="1">
      <c r="A1132" s="2">
        <v>906</v>
      </c>
      <c r="B1132" s="67">
        <v>1</v>
      </c>
      <c r="C1132" s="2" t="s">
        <v>949</v>
      </c>
      <c r="D1132" s="14" t="s">
        <v>600</v>
      </c>
      <c r="E1132" s="103">
        <v>150000000</v>
      </c>
      <c r="F1132" s="131">
        <v>150000000</v>
      </c>
      <c r="G1132" s="75">
        <v>2210899</v>
      </c>
      <c r="H1132" s="5"/>
      <c r="I1132" s="5"/>
    </row>
    <row r="1133" spans="1:9" ht="18" hidden="1">
      <c r="A1133" s="2">
        <v>907</v>
      </c>
      <c r="B1133" s="67">
        <v>1</v>
      </c>
      <c r="C1133" s="2" t="s">
        <v>949</v>
      </c>
      <c r="D1133" s="14" t="s">
        <v>601</v>
      </c>
      <c r="E1133" s="103">
        <v>700000000</v>
      </c>
      <c r="F1133" s="131">
        <v>700000000</v>
      </c>
      <c r="G1133" s="76">
        <v>2210208</v>
      </c>
      <c r="H1133" s="5"/>
      <c r="I1133" s="5"/>
    </row>
    <row r="1134" spans="1:9" ht="9" hidden="1">
      <c r="A1134" s="2">
        <v>908</v>
      </c>
      <c r="B1134" s="67">
        <v>1</v>
      </c>
      <c r="C1134" s="2" t="s">
        <v>949</v>
      </c>
      <c r="D1134" s="15" t="s">
        <v>602</v>
      </c>
      <c r="E1134" s="103">
        <v>1600000000</v>
      </c>
      <c r="F1134" s="131">
        <v>1600000000</v>
      </c>
      <c r="G1134" s="75">
        <v>2210991</v>
      </c>
      <c r="H1134" s="5"/>
      <c r="I1134" s="5"/>
    </row>
    <row r="1135" spans="1:9" ht="9" hidden="1">
      <c r="A1135" s="2">
        <v>909</v>
      </c>
      <c r="B1135" s="67">
        <v>1</v>
      </c>
      <c r="C1135" s="2" t="s">
        <v>949</v>
      </c>
      <c r="D1135" s="17" t="s">
        <v>603</v>
      </c>
      <c r="E1135" s="103">
        <v>1050000000</v>
      </c>
      <c r="F1135" s="131">
        <v>1050000000</v>
      </c>
      <c r="G1135" s="75">
        <v>2210900</v>
      </c>
      <c r="H1135" s="5"/>
      <c r="I1135" s="5"/>
    </row>
    <row r="1136" spans="1:9" ht="18" hidden="1">
      <c r="A1136" s="2">
        <v>910</v>
      </c>
      <c r="B1136" s="67">
        <v>1</v>
      </c>
      <c r="C1136" s="2" t="s">
        <v>949</v>
      </c>
      <c r="D1136" s="14" t="s">
        <v>604</v>
      </c>
      <c r="E1136" s="103">
        <v>1500000000</v>
      </c>
      <c r="F1136" s="131">
        <v>1500000000</v>
      </c>
      <c r="G1136" s="75">
        <v>2210901</v>
      </c>
      <c r="H1136" s="5"/>
      <c r="I1136" s="5"/>
    </row>
    <row r="1137" spans="1:9" ht="27" hidden="1">
      <c r="A1137" s="2">
        <v>911</v>
      </c>
      <c r="B1137" s="67">
        <v>1</v>
      </c>
      <c r="C1137" s="2" t="s">
        <v>949</v>
      </c>
      <c r="D1137" s="14" t="s">
        <v>605</v>
      </c>
      <c r="E1137" s="103">
        <v>30000000</v>
      </c>
      <c r="F1137" s="131">
        <v>30000000</v>
      </c>
      <c r="G1137" s="75">
        <v>2210902</v>
      </c>
      <c r="H1137" s="5"/>
      <c r="I1137" s="5"/>
    </row>
    <row r="1138" spans="1:9" ht="9" hidden="1">
      <c r="A1138" s="2">
        <v>912</v>
      </c>
      <c r="B1138" s="67">
        <v>1</v>
      </c>
      <c r="C1138" s="2" t="s">
        <v>949</v>
      </c>
      <c r="D1138" s="14" t="s">
        <v>606</v>
      </c>
      <c r="E1138" s="103">
        <v>1373888822</v>
      </c>
      <c r="F1138" s="131">
        <v>1373888822</v>
      </c>
      <c r="G1138" s="76">
        <v>2210644</v>
      </c>
      <c r="H1138" s="5"/>
      <c r="I1138" s="5"/>
    </row>
    <row r="1139" spans="1:9" ht="18" hidden="1">
      <c r="A1139" s="2">
        <v>913</v>
      </c>
      <c r="B1139" s="67">
        <v>1</v>
      </c>
      <c r="C1139" s="2" t="s">
        <v>949</v>
      </c>
      <c r="D1139" s="20" t="s">
        <v>607</v>
      </c>
      <c r="E1139" s="103">
        <v>1000000000</v>
      </c>
      <c r="F1139" s="131">
        <v>1000000000</v>
      </c>
      <c r="G1139" s="76">
        <v>2210645</v>
      </c>
      <c r="H1139" s="5"/>
      <c r="I1139" s="5"/>
    </row>
    <row r="1140" spans="1:9" ht="18" hidden="1">
      <c r="A1140" s="2">
        <v>914</v>
      </c>
      <c r="B1140" s="67">
        <v>1</v>
      </c>
      <c r="C1140" s="2" t="s">
        <v>949</v>
      </c>
      <c r="D1140" s="20" t="s">
        <v>608</v>
      </c>
      <c r="E1140" s="103">
        <v>3200000000</v>
      </c>
      <c r="F1140" s="131">
        <v>3200000000</v>
      </c>
      <c r="G1140" s="76">
        <v>2210055</v>
      </c>
      <c r="H1140" s="5"/>
      <c r="I1140" s="5"/>
    </row>
    <row r="1141" spans="1:9" ht="9" hidden="1">
      <c r="A1141" s="2">
        <v>915</v>
      </c>
      <c r="B1141" s="67">
        <v>1</v>
      </c>
      <c r="C1141" s="2" t="s">
        <v>949</v>
      </c>
      <c r="D1141" s="20" t="s">
        <v>609</v>
      </c>
      <c r="E1141" s="103">
        <v>2100000000</v>
      </c>
      <c r="F1141" s="131">
        <v>2100000000</v>
      </c>
      <c r="G1141" s="76">
        <v>2210532</v>
      </c>
      <c r="H1141" s="5"/>
      <c r="I1141" s="5"/>
    </row>
    <row r="1142" spans="1:9" ht="9" hidden="1">
      <c r="A1142" s="2">
        <v>916</v>
      </c>
      <c r="B1142" s="67">
        <v>1</v>
      </c>
      <c r="C1142" s="2" t="s">
        <v>949</v>
      </c>
      <c r="D1142" s="14" t="s">
        <v>610</v>
      </c>
      <c r="E1142" s="103">
        <v>100000000</v>
      </c>
      <c r="F1142" s="131">
        <v>100000000</v>
      </c>
      <c r="G1142" s="75">
        <v>2210951</v>
      </c>
      <c r="H1142" s="5"/>
      <c r="I1142" s="5"/>
    </row>
    <row r="1143" spans="1:9" ht="9" hidden="1">
      <c r="A1143" s="2">
        <v>917</v>
      </c>
      <c r="B1143" s="67">
        <v>1</v>
      </c>
      <c r="C1143" s="2" t="s">
        <v>949</v>
      </c>
      <c r="D1143" s="18" t="s">
        <v>611</v>
      </c>
      <c r="E1143" s="103">
        <v>20000000</v>
      </c>
      <c r="F1143" s="131">
        <v>20000000</v>
      </c>
      <c r="G1143" s="75">
        <v>220325</v>
      </c>
      <c r="H1143" s="5"/>
      <c r="I1143" s="5"/>
    </row>
    <row r="1144" spans="1:9" ht="9" hidden="1">
      <c r="A1144" s="2">
        <v>918</v>
      </c>
      <c r="B1144" s="67">
        <v>1</v>
      </c>
      <c r="C1144" s="2" t="s">
        <v>949</v>
      </c>
      <c r="D1144" s="17" t="s">
        <v>612</v>
      </c>
      <c r="E1144" s="105">
        <v>25000000</v>
      </c>
      <c r="F1144" s="133">
        <v>25000000</v>
      </c>
      <c r="G1144" s="76">
        <v>2210326</v>
      </c>
      <c r="H1144" s="5"/>
      <c r="I1144" s="5"/>
    </row>
    <row r="1145" spans="1:9" ht="18" hidden="1">
      <c r="A1145" s="2">
        <v>919</v>
      </c>
      <c r="B1145" s="67">
        <v>1</v>
      </c>
      <c r="C1145" s="2" t="s">
        <v>949</v>
      </c>
      <c r="D1145" s="14" t="s">
        <v>613</v>
      </c>
      <c r="E1145" s="103">
        <v>4454585850</v>
      </c>
      <c r="F1145" s="131">
        <v>4454585850</v>
      </c>
      <c r="G1145" s="75">
        <v>2210803</v>
      </c>
      <c r="H1145" s="5"/>
      <c r="I1145" s="5"/>
    </row>
    <row r="1146" spans="1:9" ht="9" hidden="1">
      <c r="A1146" s="2">
        <v>920</v>
      </c>
      <c r="B1146" s="89" t="s">
        <v>634</v>
      </c>
      <c r="C1146" s="44"/>
      <c r="D1146" s="17" t="s">
        <v>614</v>
      </c>
      <c r="E1146" s="102"/>
      <c r="F1146" s="130"/>
      <c r="G1146" s="78"/>
      <c r="H1146" s="44"/>
      <c r="I1146" s="45"/>
    </row>
    <row r="1147" spans="1:9" ht="9" hidden="1">
      <c r="A1147" s="2">
        <v>921</v>
      </c>
      <c r="B1147" s="67">
        <v>1</v>
      </c>
      <c r="C1147" s="2" t="s">
        <v>949</v>
      </c>
      <c r="D1147" s="44"/>
      <c r="E1147" s="104">
        <v>451000000</v>
      </c>
      <c r="F1147" s="132">
        <v>451000000</v>
      </c>
      <c r="G1147" s="75">
        <v>2210706</v>
      </c>
      <c r="H1147" s="5"/>
      <c r="I1147" s="5"/>
    </row>
    <row r="1148" spans="1:9" ht="9" hidden="1">
      <c r="A1148" s="2">
        <v>922</v>
      </c>
      <c r="B1148" s="67">
        <v>1</v>
      </c>
      <c r="C1148" s="2" t="s">
        <v>949</v>
      </c>
      <c r="D1148" s="17" t="s">
        <v>615</v>
      </c>
      <c r="E1148" s="103">
        <v>1430000000</v>
      </c>
      <c r="F1148" s="131">
        <v>1430000000</v>
      </c>
      <c r="G1148" s="75">
        <v>2210707</v>
      </c>
      <c r="H1148" s="5"/>
      <c r="I1148" s="5"/>
    </row>
    <row r="1149" spans="1:9" ht="9" hidden="1">
      <c r="A1149" s="2">
        <v>923</v>
      </c>
      <c r="B1149" s="67"/>
      <c r="C1149" s="3"/>
      <c r="D1149" s="17" t="s">
        <v>616</v>
      </c>
      <c r="E1149" s="58"/>
      <c r="F1149" s="131">
        <v>108000000</v>
      </c>
      <c r="G1149" s="79">
        <v>22107071</v>
      </c>
      <c r="H1149" s="5"/>
      <c r="I1149" s="5"/>
    </row>
    <row r="1150" spans="1:9" ht="9" hidden="1">
      <c r="A1150" s="2">
        <v>924</v>
      </c>
      <c r="B1150" s="67"/>
      <c r="C1150" s="3"/>
      <c r="D1150" s="22" t="s">
        <v>492</v>
      </c>
      <c r="E1150" s="58"/>
      <c r="F1150" s="131">
        <v>75000000</v>
      </c>
      <c r="G1150" s="79">
        <v>22107071</v>
      </c>
      <c r="H1150" s="5"/>
      <c r="I1150" s="5"/>
    </row>
    <row r="1151" spans="1:9" ht="9" hidden="1">
      <c r="A1151" s="2">
        <v>925</v>
      </c>
      <c r="B1151" s="67"/>
      <c r="C1151" s="3"/>
      <c r="D1151" s="22" t="s">
        <v>678</v>
      </c>
      <c r="E1151" s="58"/>
      <c r="F1151" s="131">
        <v>45000000</v>
      </c>
      <c r="G1151" s="79">
        <v>22107071</v>
      </c>
      <c r="H1151" s="5"/>
      <c r="I1151" s="5"/>
    </row>
    <row r="1152" spans="1:9" ht="9" hidden="1">
      <c r="A1152" s="2">
        <v>926</v>
      </c>
      <c r="B1152" s="67"/>
      <c r="C1152" s="3"/>
      <c r="D1152" s="22" t="s">
        <v>44</v>
      </c>
      <c r="E1152" s="58"/>
      <c r="F1152" s="131">
        <v>50000000</v>
      </c>
      <c r="G1152" s="79">
        <v>22107071</v>
      </c>
      <c r="H1152" s="5"/>
      <c r="I1152" s="5"/>
    </row>
    <row r="1153" spans="1:9" ht="9" hidden="1">
      <c r="A1153" s="2">
        <v>927</v>
      </c>
      <c r="B1153" s="67"/>
      <c r="C1153" s="3"/>
      <c r="D1153" s="22" t="s">
        <v>683</v>
      </c>
      <c r="E1153" s="58"/>
      <c r="F1153" s="131">
        <v>120000000</v>
      </c>
      <c r="G1153" s="79">
        <v>22107071</v>
      </c>
      <c r="H1153" s="5"/>
      <c r="I1153" s="5"/>
    </row>
    <row r="1154" spans="1:9" ht="9" hidden="1">
      <c r="A1154" s="2">
        <v>928</v>
      </c>
      <c r="B1154" s="67"/>
      <c r="C1154" s="3"/>
      <c r="D1154" s="22" t="s">
        <v>696</v>
      </c>
      <c r="E1154" s="58"/>
      <c r="F1154" s="131">
        <v>52000000</v>
      </c>
      <c r="G1154" s="79">
        <v>22107071</v>
      </c>
      <c r="H1154" s="5"/>
      <c r="I1154" s="5"/>
    </row>
    <row r="1155" spans="1:9" ht="9" hidden="1">
      <c r="A1155" s="2">
        <v>929</v>
      </c>
      <c r="B1155" s="67"/>
      <c r="C1155" s="3"/>
      <c r="D1155" s="22" t="s">
        <v>707</v>
      </c>
      <c r="E1155" s="58"/>
      <c r="F1155" s="131">
        <v>200000000</v>
      </c>
      <c r="G1155" s="79">
        <v>22107073</v>
      </c>
      <c r="H1155" s="5"/>
      <c r="I1155" s="5"/>
    </row>
    <row r="1156" spans="1:9" ht="9" hidden="1">
      <c r="A1156" s="2">
        <v>930</v>
      </c>
      <c r="B1156" s="67"/>
      <c r="C1156" s="3"/>
      <c r="D1156" s="22" t="s">
        <v>492</v>
      </c>
      <c r="E1156" s="58"/>
      <c r="F1156" s="131">
        <v>15000000</v>
      </c>
      <c r="G1156" s="79">
        <v>22107073</v>
      </c>
      <c r="H1156" s="5"/>
      <c r="I1156" s="5"/>
    </row>
    <row r="1157" spans="1:9" ht="9" hidden="1">
      <c r="A1157" s="2">
        <v>931</v>
      </c>
      <c r="B1157" s="67"/>
      <c r="C1157" s="3"/>
      <c r="D1157" s="22" t="s">
        <v>731</v>
      </c>
      <c r="E1157" s="58"/>
      <c r="F1157" s="131">
        <v>10000000</v>
      </c>
      <c r="G1157" s="79">
        <v>22107073</v>
      </c>
      <c r="H1157" s="5"/>
      <c r="I1157" s="5"/>
    </row>
    <row r="1158" spans="1:9" ht="9" hidden="1">
      <c r="A1158" s="2">
        <v>932</v>
      </c>
      <c r="B1158" s="67"/>
      <c r="C1158" s="3"/>
      <c r="D1158" s="22" t="s">
        <v>732</v>
      </c>
      <c r="E1158" s="58"/>
      <c r="F1158" s="131">
        <v>15000000</v>
      </c>
      <c r="G1158" s="79">
        <v>22107073</v>
      </c>
      <c r="H1158" s="5"/>
      <c r="I1158" s="5"/>
    </row>
    <row r="1159" spans="1:9" ht="9" hidden="1">
      <c r="A1159" s="2">
        <v>933</v>
      </c>
      <c r="B1159" s="67"/>
      <c r="C1159" s="3"/>
      <c r="D1159" s="22" t="s">
        <v>724</v>
      </c>
      <c r="E1159" s="58"/>
      <c r="F1159" s="131">
        <v>20000000</v>
      </c>
      <c r="G1159" s="79">
        <v>22107073</v>
      </c>
      <c r="H1159" s="5"/>
      <c r="I1159" s="5"/>
    </row>
    <row r="1160" spans="1:9" ht="9" hidden="1">
      <c r="A1160" s="2">
        <v>934</v>
      </c>
      <c r="B1160" s="67"/>
      <c r="C1160" s="3"/>
      <c r="D1160" s="22" t="s">
        <v>733</v>
      </c>
      <c r="E1160" s="58"/>
      <c r="F1160" s="131">
        <v>20000000</v>
      </c>
      <c r="G1160" s="79">
        <v>22107073</v>
      </c>
      <c r="H1160" s="5"/>
      <c r="I1160" s="5"/>
    </row>
    <row r="1161" spans="1:9" ht="9" hidden="1">
      <c r="A1161" s="2">
        <v>935</v>
      </c>
      <c r="B1161" s="67"/>
      <c r="C1161" s="3"/>
      <c r="D1161" s="22" t="s">
        <v>734</v>
      </c>
      <c r="E1161" s="58"/>
      <c r="F1161" s="131">
        <v>120000000</v>
      </c>
      <c r="G1161" s="79">
        <v>22107073</v>
      </c>
      <c r="H1161" s="5"/>
      <c r="I1161" s="5"/>
    </row>
    <row r="1162" spans="1:9" ht="9" hidden="1">
      <c r="A1162" s="2">
        <v>936</v>
      </c>
      <c r="B1162" s="67"/>
      <c r="C1162" s="3"/>
      <c r="D1162" s="22" t="s">
        <v>735</v>
      </c>
      <c r="E1162" s="58"/>
      <c r="F1162" s="131">
        <v>104000000</v>
      </c>
      <c r="G1162" s="79">
        <v>22107073</v>
      </c>
      <c r="H1162" s="5"/>
      <c r="I1162" s="5"/>
    </row>
    <row r="1163" spans="1:9" ht="9" hidden="1">
      <c r="A1163" s="2">
        <v>937</v>
      </c>
      <c r="B1163" s="67"/>
      <c r="C1163" s="3"/>
      <c r="D1163" s="22" t="s">
        <v>707</v>
      </c>
      <c r="E1163" s="58"/>
      <c r="F1163" s="131">
        <v>96000000</v>
      </c>
      <c r="G1163" s="79">
        <v>22107073</v>
      </c>
      <c r="H1163" s="5"/>
      <c r="I1163" s="5"/>
    </row>
    <row r="1164" spans="1:9" ht="9" hidden="1">
      <c r="A1164" s="2">
        <v>938</v>
      </c>
      <c r="B1164" s="67"/>
      <c r="C1164" s="3"/>
      <c r="D1164" s="22" t="s">
        <v>44</v>
      </c>
      <c r="E1164" s="58"/>
      <c r="F1164" s="131">
        <v>100000000</v>
      </c>
      <c r="G1164" s="79">
        <v>22107073</v>
      </c>
      <c r="H1164" s="5"/>
      <c r="I1164" s="5"/>
    </row>
    <row r="1165" spans="1:9" ht="9" hidden="1">
      <c r="A1165" s="2">
        <v>939</v>
      </c>
      <c r="B1165" s="67"/>
      <c r="C1165" s="3"/>
      <c r="D1165" s="22" t="s">
        <v>689</v>
      </c>
      <c r="E1165" s="58"/>
      <c r="F1165" s="131">
        <v>120000000</v>
      </c>
      <c r="G1165" s="79">
        <v>22107077</v>
      </c>
      <c r="H1165" s="5"/>
      <c r="I1165" s="5"/>
    </row>
    <row r="1166" spans="1:9" ht="9" hidden="1">
      <c r="A1166" s="2">
        <v>940</v>
      </c>
      <c r="B1166" s="67"/>
      <c r="C1166" s="3"/>
      <c r="D1166" s="22" t="s">
        <v>706</v>
      </c>
      <c r="E1166" s="58"/>
      <c r="F1166" s="131">
        <v>80000000</v>
      </c>
      <c r="G1166" s="79">
        <v>22107077</v>
      </c>
      <c r="H1166" s="5"/>
      <c r="I1166" s="5"/>
    </row>
    <row r="1167" spans="1:9" ht="9" hidden="1">
      <c r="A1167" s="2">
        <v>941</v>
      </c>
      <c r="B1167" s="67"/>
      <c r="C1167" s="3"/>
      <c r="D1167" s="22" t="s">
        <v>689</v>
      </c>
      <c r="E1167" s="58"/>
      <c r="F1167" s="131">
        <v>40000000</v>
      </c>
      <c r="G1167" s="79">
        <v>22107077</v>
      </c>
      <c r="H1167" s="5"/>
      <c r="I1167" s="5"/>
    </row>
    <row r="1168" spans="1:9" ht="9" hidden="1">
      <c r="A1168" s="2">
        <v>942</v>
      </c>
      <c r="B1168" s="67"/>
      <c r="C1168" s="3"/>
      <c r="D1168" s="22" t="s">
        <v>736</v>
      </c>
      <c r="E1168" s="58"/>
      <c r="F1168" s="131">
        <v>40000000</v>
      </c>
      <c r="G1168" s="79">
        <v>22107077</v>
      </c>
      <c r="H1168" s="5"/>
      <c r="I1168" s="5"/>
    </row>
    <row r="1169" spans="1:9" ht="9" hidden="1">
      <c r="A1169" s="2">
        <v>943</v>
      </c>
      <c r="B1169" s="67">
        <v>1</v>
      </c>
      <c r="C1169" s="2" t="s">
        <v>949</v>
      </c>
      <c r="D1169" s="22" t="s">
        <v>737</v>
      </c>
      <c r="E1169" s="103">
        <v>90000000</v>
      </c>
      <c r="F1169" s="131">
        <v>90000000</v>
      </c>
      <c r="G1169" s="75">
        <v>2210292</v>
      </c>
      <c r="H1169" s="5"/>
      <c r="I1169" s="5"/>
    </row>
    <row r="1170" spans="1:9" ht="9" hidden="1">
      <c r="A1170" s="2">
        <v>944</v>
      </c>
      <c r="B1170" s="67">
        <v>1</v>
      </c>
      <c r="C1170" s="2" t="s">
        <v>949</v>
      </c>
      <c r="D1170" s="17" t="s">
        <v>617</v>
      </c>
      <c r="E1170" s="58">
        <v>480000000</v>
      </c>
      <c r="F1170" s="131">
        <f>(E1170*B1170)</f>
        <v>480000000</v>
      </c>
      <c r="G1170" s="75">
        <v>2210708</v>
      </c>
      <c r="H1170" s="5"/>
      <c r="I1170" s="5"/>
    </row>
    <row r="1171" spans="1:9" ht="9" hidden="1">
      <c r="A1171" s="2">
        <v>945</v>
      </c>
      <c r="B1171" s="67">
        <v>1</v>
      </c>
      <c r="C1171" s="3"/>
      <c r="D1171" s="17" t="s">
        <v>618</v>
      </c>
      <c r="E1171" s="58"/>
      <c r="F1171" s="131">
        <v>75000000</v>
      </c>
      <c r="G1171" s="79">
        <v>22107081</v>
      </c>
      <c r="H1171" s="5"/>
      <c r="I1171" s="5"/>
    </row>
    <row r="1172" spans="1:9" ht="9" hidden="1">
      <c r="A1172" s="2">
        <v>946</v>
      </c>
      <c r="B1172" s="67">
        <v>1</v>
      </c>
      <c r="C1172" s="3"/>
      <c r="D1172" s="22" t="s">
        <v>677</v>
      </c>
      <c r="E1172" s="58"/>
      <c r="F1172" s="131">
        <v>45000000</v>
      </c>
      <c r="G1172" s="79">
        <v>22107081</v>
      </c>
      <c r="H1172" s="5"/>
      <c r="I1172" s="5"/>
    </row>
    <row r="1173" spans="1:9" ht="9" hidden="1">
      <c r="A1173" s="2">
        <v>947</v>
      </c>
      <c r="B1173" s="67">
        <v>1</v>
      </c>
      <c r="C1173" s="3"/>
      <c r="D1173" s="22" t="s">
        <v>678</v>
      </c>
      <c r="E1173" s="58"/>
      <c r="F1173" s="131">
        <v>15000000</v>
      </c>
      <c r="G1173" s="79">
        <v>22107081</v>
      </c>
      <c r="H1173" s="5"/>
      <c r="I1173" s="5"/>
    </row>
    <row r="1174" spans="1:9" ht="9" hidden="1">
      <c r="A1174" s="2">
        <v>948</v>
      </c>
      <c r="B1174" s="67">
        <v>1</v>
      </c>
      <c r="C1174" s="3"/>
      <c r="D1174" s="22" t="s">
        <v>62</v>
      </c>
      <c r="E1174" s="58"/>
      <c r="F1174" s="131">
        <v>15500000</v>
      </c>
      <c r="G1174" s="79">
        <v>22107081</v>
      </c>
      <c r="H1174" s="5"/>
      <c r="I1174" s="5"/>
    </row>
    <row r="1175" spans="1:9" ht="9" hidden="1">
      <c r="A1175" s="2">
        <v>949</v>
      </c>
      <c r="B1175" s="67">
        <v>1</v>
      </c>
      <c r="C1175" s="3"/>
      <c r="D1175" s="22" t="s">
        <v>679</v>
      </c>
      <c r="E1175" s="58"/>
      <c r="F1175" s="131">
        <v>8000000</v>
      </c>
      <c r="G1175" s="79">
        <v>22107081</v>
      </c>
      <c r="H1175" s="5"/>
      <c r="I1175" s="5"/>
    </row>
    <row r="1176" spans="1:9" ht="9" hidden="1">
      <c r="A1176" s="2">
        <v>950</v>
      </c>
      <c r="B1176" s="67">
        <v>1</v>
      </c>
      <c r="C1176" s="3"/>
      <c r="D1176" s="22" t="s">
        <v>680</v>
      </c>
      <c r="E1176" s="58"/>
      <c r="F1176" s="131">
        <v>40000000</v>
      </c>
      <c r="G1176" s="79">
        <v>22107081</v>
      </c>
      <c r="H1176" s="5"/>
      <c r="I1176" s="5"/>
    </row>
    <row r="1177" spans="1:9" ht="9" hidden="1">
      <c r="A1177" s="2">
        <v>951</v>
      </c>
      <c r="B1177" s="67">
        <v>1</v>
      </c>
      <c r="C1177" s="3"/>
      <c r="D1177" s="22" t="s">
        <v>681</v>
      </c>
      <c r="E1177" s="58"/>
      <c r="F1177" s="131">
        <v>30000000</v>
      </c>
      <c r="G1177" s="79">
        <v>22107081</v>
      </c>
      <c r="H1177" s="5"/>
      <c r="I1177" s="5"/>
    </row>
    <row r="1178" spans="1:9" ht="9" hidden="1">
      <c r="A1178" s="2">
        <v>952</v>
      </c>
      <c r="B1178" s="67">
        <v>1</v>
      </c>
      <c r="C1178" s="3"/>
      <c r="D1178" s="22" t="s">
        <v>682</v>
      </c>
      <c r="E1178" s="58"/>
      <c r="F1178" s="131">
        <v>30000000</v>
      </c>
      <c r="G1178" s="79">
        <v>22107081</v>
      </c>
      <c r="H1178" s="5"/>
      <c r="I1178" s="5"/>
    </row>
    <row r="1179" spans="1:9" ht="9" hidden="1">
      <c r="A1179" s="2">
        <v>953</v>
      </c>
      <c r="B1179" s="67">
        <v>1</v>
      </c>
      <c r="C1179" s="3"/>
      <c r="D1179" s="22" t="s">
        <v>683</v>
      </c>
      <c r="E1179" s="58"/>
      <c r="F1179" s="131">
        <v>15000000</v>
      </c>
      <c r="G1179" s="79">
        <v>22107081</v>
      </c>
      <c r="H1179" s="5"/>
      <c r="I1179" s="5"/>
    </row>
    <row r="1180" spans="1:9" ht="9" hidden="1">
      <c r="A1180" s="2">
        <v>954</v>
      </c>
      <c r="B1180" s="67">
        <v>1</v>
      </c>
      <c r="C1180" s="3"/>
      <c r="D1180" s="22" t="s">
        <v>684</v>
      </c>
      <c r="E1180" s="58"/>
      <c r="F1180" s="131">
        <v>7020000</v>
      </c>
      <c r="G1180" s="79">
        <v>22107081</v>
      </c>
      <c r="H1180" s="5"/>
      <c r="I1180" s="5"/>
    </row>
    <row r="1181" spans="1:9" ht="9" hidden="1">
      <c r="A1181" s="2">
        <v>955</v>
      </c>
      <c r="B1181" s="67">
        <v>1</v>
      </c>
      <c r="C1181" s="3"/>
      <c r="D1181" s="22" t="s">
        <v>685</v>
      </c>
      <c r="E1181" s="58"/>
      <c r="F1181" s="131">
        <v>75000000</v>
      </c>
      <c r="G1181" s="79">
        <v>22107081</v>
      </c>
      <c r="H1181" s="5"/>
      <c r="I1181" s="5"/>
    </row>
    <row r="1182" spans="1:9" ht="9" hidden="1">
      <c r="A1182" s="2">
        <v>956</v>
      </c>
      <c r="B1182" s="67">
        <v>1</v>
      </c>
      <c r="C1182" s="3"/>
      <c r="D1182" s="22" t="s">
        <v>686</v>
      </c>
      <c r="E1182" s="58"/>
      <c r="F1182" s="131">
        <v>34480000</v>
      </c>
      <c r="G1182" s="79">
        <v>22107081</v>
      </c>
      <c r="H1182" s="5"/>
      <c r="I1182" s="5"/>
    </row>
    <row r="1183" spans="1:9" ht="9" hidden="1">
      <c r="A1183" s="2">
        <v>957</v>
      </c>
      <c r="B1183" s="67">
        <v>1</v>
      </c>
      <c r="C1183" s="3"/>
      <c r="D1183" s="22" t="s">
        <v>44</v>
      </c>
      <c r="E1183" s="103"/>
      <c r="F1183" s="131">
        <v>20000000</v>
      </c>
      <c r="G1183" s="79">
        <v>22107083</v>
      </c>
      <c r="H1183" s="5"/>
      <c r="I1183" s="5"/>
    </row>
    <row r="1184" spans="1:9" ht="9" hidden="1">
      <c r="A1184" s="2">
        <v>958</v>
      </c>
      <c r="B1184" s="67">
        <v>1</v>
      </c>
      <c r="C1184" s="3"/>
      <c r="D1184" s="22" t="s">
        <v>686</v>
      </c>
      <c r="E1184" s="103"/>
      <c r="F1184" s="131">
        <v>10000000</v>
      </c>
      <c r="G1184" s="79">
        <v>22107083</v>
      </c>
      <c r="H1184" s="5"/>
      <c r="I1184" s="5"/>
    </row>
    <row r="1185" spans="1:9" ht="9" hidden="1">
      <c r="A1185" s="2">
        <v>959</v>
      </c>
      <c r="B1185" s="67">
        <v>1</v>
      </c>
      <c r="C1185" s="3"/>
      <c r="D1185" s="22" t="s">
        <v>44</v>
      </c>
      <c r="E1185" s="103"/>
      <c r="F1185" s="131">
        <v>10000000</v>
      </c>
      <c r="G1185" s="79">
        <v>22107083</v>
      </c>
      <c r="H1185" s="5"/>
      <c r="I1185" s="5"/>
    </row>
    <row r="1186" spans="1:9" ht="9" hidden="1">
      <c r="A1186" s="2">
        <v>960</v>
      </c>
      <c r="B1186" s="67">
        <v>1</v>
      </c>
      <c r="C1186" s="3"/>
      <c r="D1186" s="22" t="s">
        <v>682</v>
      </c>
      <c r="E1186" s="103"/>
      <c r="F1186" s="131">
        <v>10000000</v>
      </c>
      <c r="G1186" s="79">
        <v>22107083</v>
      </c>
      <c r="H1186" s="5"/>
      <c r="I1186" s="5"/>
    </row>
    <row r="1187" spans="1:9" ht="9" hidden="1">
      <c r="A1187" s="2">
        <v>961</v>
      </c>
      <c r="B1187" s="67">
        <v>1</v>
      </c>
      <c r="C1187" s="3"/>
      <c r="D1187" s="22" t="s">
        <v>687</v>
      </c>
      <c r="E1187" s="103"/>
      <c r="F1187" s="131">
        <v>7000000</v>
      </c>
      <c r="G1187" s="79">
        <v>22107083</v>
      </c>
      <c r="H1187" s="5"/>
      <c r="I1187" s="5"/>
    </row>
    <row r="1188" spans="1:9" ht="9" hidden="1">
      <c r="A1188" s="2">
        <v>962</v>
      </c>
      <c r="B1188" s="67">
        <v>1</v>
      </c>
      <c r="C1188" s="3"/>
      <c r="D1188" s="22" t="s">
        <v>688</v>
      </c>
      <c r="E1188" s="103"/>
      <c r="F1188" s="131">
        <v>10000000</v>
      </c>
      <c r="G1188" s="79">
        <v>22107083</v>
      </c>
      <c r="H1188" s="5"/>
      <c r="I1188" s="5"/>
    </row>
    <row r="1189" spans="1:9" ht="9" hidden="1">
      <c r="A1189" s="2">
        <v>963</v>
      </c>
      <c r="B1189" s="67">
        <v>1</v>
      </c>
      <c r="C1189" s="3"/>
      <c r="D1189" s="22" t="s">
        <v>689</v>
      </c>
      <c r="E1189" s="103"/>
      <c r="F1189" s="131">
        <v>10000000</v>
      </c>
      <c r="G1189" s="79">
        <v>22107083</v>
      </c>
      <c r="H1189" s="5"/>
      <c r="I1189" s="5"/>
    </row>
    <row r="1190" spans="1:9" ht="9" hidden="1">
      <c r="A1190" s="2">
        <v>964</v>
      </c>
      <c r="B1190" s="67">
        <v>1</v>
      </c>
      <c r="C1190" s="3"/>
      <c r="D1190" s="22" t="s">
        <v>690</v>
      </c>
      <c r="E1190" s="103"/>
      <c r="F1190" s="131">
        <v>11000000</v>
      </c>
      <c r="G1190" s="79">
        <v>22107083</v>
      </c>
      <c r="H1190" s="5"/>
      <c r="I1190" s="5"/>
    </row>
    <row r="1191" spans="1:9" ht="9" hidden="1">
      <c r="A1191" s="2">
        <v>965</v>
      </c>
      <c r="B1191" s="67">
        <v>1</v>
      </c>
      <c r="C1191" s="3"/>
      <c r="D1191" s="22" t="s">
        <v>691</v>
      </c>
      <c r="E1191" s="103"/>
      <c r="F1191" s="131">
        <v>2000000</v>
      </c>
      <c r="G1191" s="79">
        <v>22107083</v>
      </c>
      <c r="H1191" s="5"/>
      <c r="I1191" s="5"/>
    </row>
    <row r="1192" spans="1:9" ht="9" hidden="1">
      <c r="A1192" s="2">
        <v>966</v>
      </c>
      <c r="B1192" s="67">
        <v>1</v>
      </c>
      <c r="C1192" s="2" t="s">
        <v>949</v>
      </c>
      <c r="D1192" s="22" t="s">
        <v>681</v>
      </c>
      <c r="E1192" s="103">
        <v>562000000</v>
      </c>
      <c r="F1192" s="131">
        <v>562000000</v>
      </c>
      <c r="G1192" s="75">
        <v>2210709</v>
      </c>
      <c r="H1192" s="5"/>
      <c r="I1192" s="5"/>
    </row>
    <row r="1193" spans="1:9" ht="9" hidden="1">
      <c r="A1193" s="2">
        <v>967</v>
      </c>
      <c r="B1193" s="67"/>
      <c r="C1193" s="3"/>
      <c r="D1193" s="17" t="s">
        <v>619</v>
      </c>
      <c r="E1193" s="58"/>
      <c r="F1193" s="131">
        <v>120000000</v>
      </c>
      <c r="G1193" s="79">
        <v>22107091</v>
      </c>
      <c r="H1193" s="5"/>
      <c r="I1193" s="5"/>
    </row>
    <row r="1194" spans="1:9" ht="9" hidden="1">
      <c r="A1194" s="2">
        <v>968</v>
      </c>
      <c r="B1194" s="67"/>
      <c r="C1194" s="3"/>
      <c r="D1194" s="22" t="s">
        <v>686</v>
      </c>
      <c r="E1194" s="58"/>
      <c r="F1194" s="131">
        <v>90000000</v>
      </c>
      <c r="G1194" s="79">
        <v>22107091</v>
      </c>
      <c r="H1194" s="5"/>
      <c r="I1194" s="5"/>
    </row>
    <row r="1195" spans="1:9" ht="9" hidden="1">
      <c r="A1195" s="2">
        <v>969</v>
      </c>
      <c r="B1195" s="67"/>
      <c r="C1195" s="3"/>
      <c r="D1195" s="22" t="s">
        <v>62</v>
      </c>
      <c r="E1195" s="58"/>
      <c r="F1195" s="131">
        <v>77500000</v>
      </c>
      <c r="G1195" s="79">
        <v>22107091</v>
      </c>
      <c r="H1195" s="5"/>
      <c r="I1195" s="5"/>
    </row>
    <row r="1196" spans="1:9" ht="9" hidden="1">
      <c r="A1196" s="2">
        <v>970</v>
      </c>
      <c r="B1196" s="67"/>
      <c r="C1196" s="3"/>
      <c r="D1196" s="22" t="s">
        <v>679</v>
      </c>
      <c r="E1196" s="58"/>
      <c r="F1196" s="131">
        <v>30000000</v>
      </c>
      <c r="G1196" s="79">
        <v>22107091</v>
      </c>
      <c r="H1196" s="5"/>
      <c r="I1196" s="5"/>
    </row>
    <row r="1197" spans="1:9" ht="9" hidden="1">
      <c r="A1197" s="2">
        <v>971</v>
      </c>
      <c r="B1197" s="67"/>
      <c r="C1197" s="3"/>
      <c r="D1197" s="22" t="s">
        <v>681</v>
      </c>
      <c r="E1197" s="58"/>
      <c r="F1197" s="131">
        <v>10000000</v>
      </c>
      <c r="G1197" s="79">
        <v>22107091</v>
      </c>
      <c r="H1197" s="5"/>
      <c r="I1197" s="5"/>
    </row>
    <row r="1198" spans="1:9" ht="9" hidden="1">
      <c r="A1198" s="2">
        <v>972</v>
      </c>
      <c r="B1198" s="67"/>
      <c r="C1198" s="3"/>
      <c r="D1198" s="22" t="s">
        <v>682</v>
      </c>
      <c r="E1198" s="58"/>
      <c r="F1198" s="131">
        <v>45000000</v>
      </c>
      <c r="G1198" s="79">
        <v>22107091</v>
      </c>
      <c r="H1198" s="5"/>
      <c r="I1198" s="5"/>
    </row>
    <row r="1199" spans="1:9" ht="9" hidden="1">
      <c r="A1199" s="2">
        <v>973</v>
      </c>
      <c r="B1199" s="67"/>
      <c r="C1199" s="3"/>
      <c r="D1199" s="22" t="s">
        <v>683</v>
      </c>
      <c r="E1199" s="58"/>
      <c r="F1199" s="131">
        <v>20000000</v>
      </c>
      <c r="G1199" s="79">
        <v>22107091</v>
      </c>
      <c r="H1199" s="5"/>
      <c r="I1199" s="5"/>
    </row>
    <row r="1200" spans="1:9" ht="9" hidden="1">
      <c r="A1200" s="2">
        <v>974</v>
      </c>
      <c r="B1200" s="67"/>
      <c r="C1200" s="3"/>
      <c r="D1200" s="22" t="s">
        <v>684</v>
      </c>
      <c r="E1200" s="58"/>
      <c r="F1200" s="131">
        <v>7500000</v>
      </c>
      <c r="G1200" s="79">
        <v>22107091</v>
      </c>
      <c r="H1200" s="5"/>
      <c r="I1200" s="5"/>
    </row>
    <row r="1201" spans="1:9" ht="9" hidden="1">
      <c r="A1201" s="2">
        <v>975</v>
      </c>
      <c r="B1201" s="67"/>
      <c r="C1201" s="3"/>
      <c r="D1201" s="22" t="s">
        <v>563</v>
      </c>
      <c r="E1201" s="58"/>
      <c r="F1201" s="131">
        <v>5000000</v>
      </c>
      <c r="G1201" s="79">
        <v>22107091</v>
      </c>
      <c r="H1201" s="5"/>
      <c r="I1201" s="5"/>
    </row>
    <row r="1202" spans="1:9" ht="9" hidden="1">
      <c r="A1202" s="2">
        <v>976</v>
      </c>
      <c r="B1202" s="67"/>
      <c r="C1202" s="3"/>
      <c r="D1202" s="22" t="s">
        <v>709</v>
      </c>
      <c r="E1202" s="58"/>
      <c r="F1202" s="131">
        <v>5000000</v>
      </c>
      <c r="G1202" s="79">
        <v>22107091</v>
      </c>
      <c r="H1202" s="5"/>
      <c r="I1202" s="5"/>
    </row>
    <row r="1203" spans="1:9" ht="9" hidden="1">
      <c r="A1203" s="2">
        <v>977</v>
      </c>
      <c r="B1203" s="67"/>
      <c r="C1203" s="3"/>
      <c r="D1203" s="22" t="s">
        <v>710</v>
      </c>
      <c r="E1203" s="58"/>
      <c r="F1203" s="131">
        <v>5000000</v>
      </c>
      <c r="G1203" s="79">
        <v>22107091</v>
      </c>
      <c r="H1203" s="5"/>
      <c r="I1203" s="5"/>
    </row>
    <row r="1204" spans="1:9" ht="9" hidden="1">
      <c r="A1204" s="2">
        <v>978</v>
      </c>
      <c r="B1204" s="67"/>
      <c r="C1204" s="3"/>
      <c r="D1204" s="22" t="s">
        <v>711</v>
      </c>
      <c r="E1204" s="58"/>
      <c r="F1204" s="131">
        <v>10000000</v>
      </c>
      <c r="G1204" s="79">
        <v>22107091</v>
      </c>
      <c r="H1204" s="5"/>
      <c r="I1204" s="5"/>
    </row>
    <row r="1205" spans="1:9" ht="9" hidden="1">
      <c r="A1205" s="2">
        <v>979</v>
      </c>
      <c r="B1205" s="67"/>
      <c r="C1205" s="3"/>
      <c r="D1205" s="22" t="s">
        <v>712</v>
      </c>
      <c r="E1205" s="58"/>
      <c r="F1205" s="131">
        <v>75000000</v>
      </c>
      <c r="G1205" s="79">
        <v>22107091</v>
      </c>
      <c r="H1205" s="5"/>
      <c r="I1205" s="5"/>
    </row>
    <row r="1206" spans="1:9" ht="9" hidden="1">
      <c r="A1206" s="2">
        <v>980</v>
      </c>
      <c r="B1206" s="67"/>
      <c r="C1206" s="3"/>
      <c r="D1206" s="22" t="s">
        <v>492</v>
      </c>
      <c r="E1206" s="58"/>
      <c r="F1206" s="131">
        <v>10000000</v>
      </c>
      <c r="G1206" s="79">
        <v>22107093</v>
      </c>
      <c r="H1206" s="5"/>
      <c r="I1206" s="5"/>
    </row>
    <row r="1207" spans="1:9" ht="9" hidden="1">
      <c r="A1207" s="2">
        <v>981</v>
      </c>
      <c r="B1207" s="67"/>
      <c r="C1207" s="3"/>
      <c r="D1207" s="22" t="s">
        <v>713</v>
      </c>
      <c r="E1207" s="58"/>
      <c r="F1207" s="131">
        <v>20000000</v>
      </c>
      <c r="G1207" s="79">
        <v>22107093</v>
      </c>
      <c r="H1207" s="5"/>
      <c r="I1207" s="5"/>
    </row>
    <row r="1208" spans="1:9" ht="9" hidden="1">
      <c r="A1208" s="2">
        <v>982</v>
      </c>
      <c r="B1208" s="67"/>
      <c r="C1208" s="3"/>
      <c r="D1208" s="22" t="s">
        <v>714</v>
      </c>
      <c r="E1208" s="58"/>
      <c r="F1208" s="131">
        <v>10000000</v>
      </c>
      <c r="G1208" s="79">
        <v>22107093</v>
      </c>
      <c r="H1208" s="5"/>
      <c r="I1208" s="5"/>
    </row>
    <row r="1209" spans="1:9" ht="9" hidden="1">
      <c r="A1209" s="2">
        <v>983</v>
      </c>
      <c r="B1209" s="67"/>
      <c r="C1209" s="3"/>
      <c r="D1209" s="22" t="s">
        <v>708</v>
      </c>
      <c r="E1209" s="58"/>
      <c r="F1209" s="131">
        <v>22000000</v>
      </c>
      <c r="G1209" s="79">
        <v>22107093</v>
      </c>
      <c r="H1209" s="5"/>
      <c r="I1209" s="5"/>
    </row>
    <row r="1210" spans="1:9" ht="9" hidden="1">
      <c r="A1210" s="2">
        <v>984</v>
      </c>
      <c r="B1210" s="67">
        <v>1</v>
      </c>
      <c r="C1210" s="2" t="s">
        <v>949</v>
      </c>
      <c r="D1210" s="22" t="s">
        <v>707</v>
      </c>
      <c r="E1210" s="103">
        <v>900000000</v>
      </c>
      <c r="F1210" s="131">
        <v>900000000</v>
      </c>
      <c r="G1210" s="75">
        <v>2210710</v>
      </c>
      <c r="H1210" s="5"/>
      <c r="I1210" s="5"/>
    </row>
    <row r="1211" spans="1:9" ht="9" hidden="1">
      <c r="A1211" s="2">
        <v>985</v>
      </c>
      <c r="B1211" s="67"/>
      <c r="C1211" s="3"/>
      <c r="D1211" s="17" t="s">
        <v>620</v>
      </c>
      <c r="E1211" s="58"/>
      <c r="F1211" s="131">
        <v>90000000</v>
      </c>
      <c r="G1211" s="79">
        <v>22107101</v>
      </c>
      <c r="H1211" s="5"/>
      <c r="I1211" s="5"/>
    </row>
    <row r="1212" spans="1:9" ht="9" hidden="1">
      <c r="A1212" s="2">
        <v>986</v>
      </c>
      <c r="B1212" s="67"/>
      <c r="C1212" s="3"/>
      <c r="D1212" s="22" t="s">
        <v>746</v>
      </c>
      <c r="E1212" s="58"/>
      <c r="F1212" s="131">
        <v>30000000</v>
      </c>
      <c r="G1212" s="79">
        <v>22107101</v>
      </c>
      <c r="H1212" s="5"/>
      <c r="I1212" s="5"/>
    </row>
    <row r="1213" spans="1:9" ht="9" hidden="1">
      <c r="A1213" s="2">
        <v>987</v>
      </c>
      <c r="B1213" s="67"/>
      <c r="C1213" s="3"/>
      <c r="D1213" s="22" t="s">
        <v>62</v>
      </c>
      <c r="E1213" s="58"/>
      <c r="F1213" s="131">
        <v>44000000</v>
      </c>
      <c r="G1213" s="79">
        <v>22107101</v>
      </c>
      <c r="H1213" s="5"/>
      <c r="I1213" s="5"/>
    </row>
    <row r="1214" spans="1:9" ht="9" hidden="1">
      <c r="A1214" s="2">
        <v>988</v>
      </c>
      <c r="B1214" s="67"/>
      <c r="C1214" s="3"/>
      <c r="D1214" s="22" t="s">
        <v>679</v>
      </c>
      <c r="E1214" s="58"/>
      <c r="F1214" s="131">
        <v>50000000</v>
      </c>
      <c r="G1214" s="79">
        <v>22107101</v>
      </c>
      <c r="H1214" s="5"/>
      <c r="I1214" s="5"/>
    </row>
    <row r="1215" spans="1:9" ht="9" hidden="1">
      <c r="A1215" s="2">
        <v>989</v>
      </c>
      <c r="B1215" s="67"/>
      <c r="C1215" s="3"/>
      <c r="D1215" s="22" t="s">
        <v>702</v>
      </c>
      <c r="E1215" s="58"/>
      <c r="F1215" s="131">
        <v>200000000</v>
      </c>
      <c r="G1215" s="79">
        <v>22107101</v>
      </c>
      <c r="H1215" s="5"/>
      <c r="I1215" s="5"/>
    </row>
    <row r="1216" spans="1:9" ht="9" hidden="1">
      <c r="A1216" s="2">
        <v>990</v>
      </c>
      <c r="B1216" s="67"/>
      <c r="C1216" s="3"/>
      <c r="D1216" s="22" t="s">
        <v>706</v>
      </c>
      <c r="E1216" s="58"/>
      <c r="F1216" s="131">
        <v>10000000</v>
      </c>
      <c r="G1216" s="79">
        <v>22107101</v>
      </c>
      <c r="H1216" s="5"/>
      <c r="I1216" s="5"/>
    </row>
    <row r="1217" spans="1:9" ht="9" hidden="1">
      <c r="A1217" s="2">
        <v>991</v>
      </c>
      <c r="B1217" s="67"/>
      <c r="C1217" s="3"/>
      <c r="D1217" s="22" t="s">
        <v>749</v>
      </c>
      <c r="E1217" s="58"/>
      <c r="F1217" s="131">
        <v>60000000</v>
      </c>
      <c r="G1217" s="79">
        <v>22107101</v>
      </c>
      <c r="H1217" s="5"/>
      <c r="I1217" s="5"/>
    </row>
    <row r="1218" spans="1:9" ht="9" hidden="1">
      <c r="A1218" s="2">
        <v>992</v>
      </c>
      <c r="B1218" s="67"/>
      <c r="C1218" s="3"/>
      <c r="D1218" s="22" t="s">
        <v>44</v>
      </c>
      <c r="E1218" s="58"/>
      <c r="F1218" s="131">
        <v>100000000</v>
      </c>
      <c r="G1218" s="79">
        <v>22107101</v>
      </c>
      <c r="H1218" s="5"/>
      <c r="I1218" s="5"/>
    </row>
    <row r="1219" spans="1:9" ht="9" hidden="1">
      <c r="A1219" s="2">
        <v>993</v>
      </c>
      <c r="B1219" s="67"/>
      <c r="C1219" s="3"/>
      <c r="D1219" s="22" t="s">
        <v>683</v>
      </c>
      <c r="E1219" s="58"/>
      <c r="F1219" s="131">
        <v>45000000</v>
      </c>
      <c r="G1219" s="79">
        <v>22107101</v>
      </c>
      <c r="H1219" s="5"/>
      <c r="I1219" s="5"/>
    </row>
    <row r="1220" spans="1:9" ht="9" hidden="1">
      <c r="A1220" s="2">
        <v>994</v>
      </c>
      <c r="B1220" s="67"/>
      <c r="C1220" s="3"/>
      <c r="D1220" s="22" t="s">
        <v>678</v>
      </c>
      <c r="E1220" s="58"/>
      <c r="F1220" s="131">
        <v>20000000</v>
      </c>
      <c r="G1220" s="79">
        <v>22107101</v>
      </c>
      <c r="H1220" s="5"/>
      <c r="I1220" s="5"/>
    </row>
    <row r="1221" spans="1:9" ht="9" hidden="1">
      <c r="A1221" s="2">
        <v>995</v>
      </c>
      <c r="B1221" s="67"/>
      <c r="C1221" s="3"/>
      <c r="D1221" s="22" t="s">
        <v>689</v>
      </c>
      <c r="E1221" s="58"/>
      <c r="F1221" s="131">
        <v>45000000</v>
      </c>
      <c r="G1221" s="79">
        <v>22107101</v>
      </c>
      <c r="H1221" s="5"/>
      <c r="I1221" s="5"/>
    </row>
    <row r="1222" spans="1:9" ht="9" hidden="1">
      <c r="A1222" s="2">
        <v>996</v>
      </c>
      <c r="B1222" s="67"/>
      <c r="C1222" s="3"/>
      <c r="D1222" s="22" t="s">
        <v>750</v>
      </c>
      <c r="E1222" s="58"/>
      <c r="F1222" s="131">
        <v>30000000</v>
      </c>
      <c r="G1222" s="79">
        <v>22107101</v>
      </c>
      <c r="H1222" s="5"/>
      <c r="I1222" s="5"/>
    </row>
    <row r="1223" spans="1:9" ht="9" hidden="1">
      <c r="A1223" s="2">
        <v>997</v>
      </c>
      <c r="B1223" s="67"/>
      <c r="C1223" s="3"/>
      <c r="D1223" s="22" t="s">
        <v>751</v>
      </c>
      <c r="E1223" s="58"/>
      <c r="F1223" s="131">
        <v>10000000</v>
      </c>
      <c r="G1223" s="79">
        <v>22107101</v>
      </c>
      <c r="H1223" s="5"/>
      <c r="I1223" s="5"/>
    </row>
    <row r="1224" spans="1:9" ht="9" hidden="1">
      <c r="A1224" s="2">
        <v>998</v>
      </c>
      <c r="B1224" s="67"/>
      <c r="C1224" s="3"/>
      <c r="D1224" s="22" t="s">
        <v>717</v>
      </c>
      <c r="E1224" s="58"/>
      <c r="F1224" s="131">
        <v>50000000</v>
      </c>
      <c r="G1224" s="79">
        <v>22107101</v>
      </c>
      <c r="H1224" s="5"/>
      <c r="I1224" s="5"/>
    </row>
    <row r="1225" spans="1:9" ht="9" hidden="1">
      <c r="A1225" s="2">
        <v>999</v>
      </c>
      <c r="B1225" s="67"/>
      <c r="C1225" s="3"/>
      <c r="D1225" s="22" t="s">
        <v>718</v>
      </c>
      <c r="E1225" s="58"/>
      <c r="F1225" s="131">
        <v>10000000</v>
      </c>
      <c r="G1225" s="79">
        <v>22107101</v>
      </c>
      <c r="H1225" s="5"/>
      <c r="I1225" s="5"/>
    </row>
    <row r="1226" spans="1:9" ht="9" hidden="1">
      <c r="A1226" s="2">
        <v>1000</v>
      </c>
      <c r="B1226" s="67"/>
      <c r="C1226" s="3"/>
      <c r="D1226" s="22" t="s">
        <v>690</v>
      </c>
      <c r="E1226" s="58"/>
      <c r="F1226" s="131">
        <v>15000000</v>
      </c>
      <c r="G1226" s="79">
        <v>22107101</v>
      </c>
      <c r="H1226" s="5"/>
      <c r="I1226" s="5"/>
    </row>
    <row r="1227" spans="1:9" ht="9" hidden="1">
      <c r="A1227" s="2">
        <v>1001</v>
      </c>
      <c r="B1227" s="67"/>
      <c r="C1227" s="3"/>
      <c r="D1227" s="22" t="s">
        <v>752</v>
      </c>
      <c r="E1227" s="58"/>
      <c r="F1227" s="131">
        <v>25000000</v>
      </c>
      <c r="G1227" s="79">
        <v>22107101</v>
      </c>
      <c r="H1227" s="5"/>
      <c r="I1227" s="5"/>
    </row>
    <row r="1228" spans="1:9" ht="9" hidden="1">
      <c r="A1228" s="2">
        <v>1002</v>
      </c>
      <c r="B1228" s="67"/>
      <c r="C1228" s="3"/>
      <c r="D1228" s="22" t="s">
        <v>685</v>
      </c>
      <c r="E1228" s="58"/>
      <c r="F1228" s="131">
        <v>30000000</v>
      </c>
      <c r="G1228" s="79">
        <v>22107101</v>
      </c>
      <c r="H1228" s="5"/>
      <c r="I1228" s="5"/>
    </row>
    <row r="1229" spans="1:9" ht="9" hidden="1">
      <c r="A1229" s="2">
        <v>1003</v>
      </c>
      <c r="B1229" s="67"/>
      <c r="C1229" s="3"/>
      <c r="D1229" s="22" t="s">
        <v>753</v>
      </c>
      <c r="E1229" s="58"/>
      <c r="F1229" s="131">
        <v>15000000</v>
      </c>
      <c r="G1229" s="79">
        <v>22107101</v>
      </c>
      <c r="H1229" s="5"/>
      <c r="I1229" s="5"/>
    </row>
    <row r="1230" spans="1:9" ht="9" hidden="1">
      <c r="A1230" s="2">
        <v>1004</v>
      </c>
      <c r="B1230" s="67"/>
      <c r="C1230" s="3"/>
      <c r="D1230" s="22" t="s">
        <v>728</v>
      </c>
      <c r="E1230" s="58"/>
      <c r="F1230" s="131">
        <v>21000000</v>
      </c>
      <c r="G1230" s="79">
        <v>22107101</v>
      </c>
      <c r="H1230" s="5"/>
      <c r="I1230" s="5"/>
    </row>
    <row r="1231" spans="1:9" ht="9" hidden="1">
      <c r="A1231" s="2">
        <v>1005</v>
      </c>
      <c r="B1231" s="67"/>
      <c r="C1231" s="3"/>
      <c r="D1231" s="22" t="s">
        <v>720</v>
      </c>
      <c r="E1231" s="58"/>
      <c r="F1231" s="131">
        <v>320000000</v>
      </c>
      <c r="G1231" s="79">
        <v>22107103</v>
      </c>
      <c r="H1231" s="5"/>
      <c r="I1231" s="5"/>
    </row>
    <row r="1232" spans="1:9" ht="9" hidden="1">
      <c r="A1232" s="2">
        <v>1006</v>
      </c>
      <c r="B1232" s="67"/>
      <c r="C1232" s="3"/>
      <c r="D1232" s="22" t="s">
        <v>706</v>
      </c>
      <c r="E1232" s="58"/>
      <c r="F1232" s="131">
        <v>30000000</v>
      </c>
      <c r="G1232" s="79">
        <v>22107103</v>
      </c>
      <c r="H1232" s="5"/>
      <c r="I1232" s="5"/>
    </row>
    <row r="1233" spans="1:9" ht="9" hidden="1">
      <c r="A1233" s="2">
        <v>1007</v>
      </c>
      <c r="B1233" s="67"/>
      <c r="C1233" s="3"/>
      <c r="D1233" s="22" t="s">
        <v>681</v>
      </c>
      <c r="E1233" s="58"/>
      <c r="F1233" s="131">
        <v>45000000</v>
      </c>
      <c r="G1233" s="79">
        <v>22107103</v>
      </c>
      <c r="H1233" s="5"/>
      <c r="I1233" s="5"/>
    </row>
    <row r="1234" spans="1:9" ht="9" hidden="1">
      <c r="A1234" s="2">
        <v>1008</v>
      </c>
      <c r="B1234" s="67"/>
      <c r="C1234" s="3"/>
      <c r="D1234" s="22" t="s">
        <v>62</v>
      </c>
      <c r="E1234" s="58"/>
      <c r="F1234" s="131">
        <v>25000000</v>
      </c>
      <c r="G1234" s="79">
        <v>22107103</v>
      </c>
      <c r="H1234" s="5"/>
      <c r="I1234" s="5"/>
    </row>
    <row r="1235" spans="1:9" ht="9" hidden="1">
      <c r="A1235" s="2">
        <v>1009</v>
      </c>
      <c r="B1235" s="67"/>
      <c r="C1235" s="3"/>
      <c r="D1235" s="22" t="s">
        <v>718</v>
      </c>
      <c r="E1235" s="58"/>
      <c r="F1235" s="131">
        <v>30000000</v>
      </c>
      <c r="G1235" s="79">
        <v>22107103</v>
      </c>
      <c r="H1235" s="5"/>
      <c r="I1235" s="5"/>
    </row>
    <row r="1236" spans="1:9" ht="9" hidden="1">
      <c r="A1236" s="2">
        <v>1010</v>
      </c>
      <c r="B1236" s="67"/>
      <c r="C1236" s="3"/>
      <c r="D1236" s="22" t="s">
        <v>722</v>
      </c>
      <c r="E1236" s="58"/>
      <c r="F1236" s="131">
        <v>10000000</v>
      </c>
      <c r="G1236" s="79">
        <v>22107103</v>
      </c>
      <c r="H1236" s="5"/>
      <c r="I1236" s="5"/>
    </row>
    <row r="1237" spans="1:9" ht="9" hidden="1">
      <c r="A1237" s="2">
        <v>1011</v>
      </c>
      <c r="B1237" s="67"/>
      <c r="C1237" s="3"/>
      <c r="D1237" s="22" t="s">
        <v>754</v>
      </c>
      <c r="E1237" s="58"/>
      <c r="F1237" s="131">
        <v>50000000</v>
      </c>
      <c r="G1237" s="79">
        <v>22107103</v>
      </c>
      <c r="H1237" s="5"/>
      <c r="I1237" s="5"/>
    </row>
    <row r="1238" spans="1:9" ht="9" hidden="1">
      <c r="A1238" s="2">
        <v>1012</v>
      </c>
      <c r="B1238" s="67"/>
      <c r="C1238" s="3"/>
      <c r="D1238" s="22" t="s">
        <v>688</v>
      </c>
      <c r="E1238" s="58"/>
      <c r="F1238" s="131">
        <v>10000000</v>
      </c>
      <c r="G1238" s="79">
        <v>22107103</v>
      </c>
      <c r="H1238" s="5"/>
      <c r="I1238" s="5"/>
    </row>
    <row r="1239" spans="1:9" ht="9" hidden="1">
      <c r="A1239" s="2">
        <v>1013</v>
      </c>
      <c r="B1239" s="67"/>
      <c r="C1239" s="3"/>
      <c r="D1239" s="22" t="s">
        <v>712</v>
      </c>
      <c r="E1239" s="58"/>
      <c r="F1239" s="131">
        <v>95000000</v>
      </c>
      <c r="G1239" s="79">
        <v>22107103</v>
      </c>
      <c r="H1239" s="5"/>
      <c r="I1239" s="5"/>
    </row>
    <row r="1240" spans="1:9" ht="9" hidden="1">
      <c r="A1240" s="2">
        <v>1014</v>
      </c>
      <c r="B1240" s="67">
        <v>1</v>
      </c>
      <c r="C1240" s="2" t="s">
        <v>949</v>
      </c>
      <c r="D1240" s="22" t="s">
        <v>679</v>
      </c>
      <c r="E1240" s="103">
        <v>365000000</v>
      </c>
      <c r="F1240" s="131">
        <v>365000000</v>
      </c>
      <c r="G1240" s="75">
        <v>2210713</v>
      </c>
      <c r="H1240" s="5"/>
      <c r="I1240" s="5"/>
    </row>
    <row r="1241" spans="1:9" ht="9" hidden="1">
      <c r="A1241" s="2">
        <v>1015</v>
      </c>
      <c r="B1241" s="67"/>
      <c r="C1241" s="3"/>
      <c r="D1241" s="17" t="s">
        <v>621</v>
      </c>
      <c r="E1241" s="58"/>
      <c r="F1241" s="131">
        <v>58000000</v>
      </c>
      <c r="G1241" s="79">
        <v>22107131</v>
      </c>
      <c r="H1241" s="5"/>
      <c r="I1241" s="5"/>
    </row>
    <row r="1242" spans="1:9" ht="9" hidden="1">
      <c r="A1242" s="2">
        <v>1016</v>
      </c>
      <c r="B1242" s="67"/>
      <c r="C1242" s="3"/>
      <c r="D1242" s="22" t="s">
        <v>689</v>
      </c>
      <c r="E1242" s="58"/>
      <c r="F1242" s="131">
        <v>40000000</v>
      </c>
      <c r="G1242" s="79">
        <v>22107131</v>
      </c>
      <c r="H1242" s="5"/>
      <c r="I1242" s="5"/>
    </row>
    <row r="1243" spans="1:9" ht="9" hidden="1">
      <c r="A1243" s="2">
        <v>1017</v>
      </c>
      <c r="B1243" s="67"/>
      <c r="C1243" s="3"/>
      <c r="D1243" s="22" t="s">
        <v>726</v>
      </c>
      <c r="E1243" s="58"/>
      <c r="F1243" s="131">
        <v>30000000</v>
      </c>
      <c r="G1243" s="79">
        <v>22107131</v>
      </c>
      <c r="H1243" s="5"/>
      <c r="I1243" s="5"/>
    </row>
    <row r="1244" spans="1:9" ht="9" hidden="1">
      <c r="A1244" s="2">
        <v>1018</v>
      </c>
      <c r="B1244" s="67"/>
      <c r="C1244" s="3"/>
      <c r="D1244" s="22" t="s">
        <v>688</v>
      </c>
      <c r="E1244" s="58"/>
      <c r="F1244" s="131">
        <v>60000000</v>
      </c>
      <c r="G1244" s="79">
        <v>22107131</v>
      </c>
      <c r="H1244" s="5"/>
      <c r="I1244" s="5"/>
    </row>
    <row r="1245" spans="1:9" ht="9" hidden="1">
      <c r="A1245" s="2">
        <v>1019</v>
      </c>
      <c r="B1245" s="67"/>
      <c r="C1245" s="3"/>
      <c r="D1245" s="22" t="s">
        <v>727</v>
      </c>
      <c r="E1245" s="58"/>
      <c r="F1245" s="131">
        <v>20000000</v>
      </c>
      <c r="G1245" s="79">
        <v>22107131</v>
      </c>
      <c r="H1245" s="5"/>
      <c r="I1245" s="5"/>
    </row>
    <row r="1246" spans="1:9" ht="9" hidden="1">
      <c r="A1246" s="2">
        <v>1020</v>
      </c>
      <c r="B1246" s="67"/>
      <c r="C1246" s="3"/>
      <c r="D1246" s="22" t="s">
        <v>717</v>
      </c>
      <c r="E1246" s="58"/>
      <c r="F1246" s="131">
        <v>45000000</v>
      </c>
      <c r="G1246" s="79">
        <v>22107131</v>
      </c>
      <c r="H1246" s="5"/>
      <c r="I1246" s="5"/>
    </row>
    <row r="1247" spans="1:9" ht="9" hidden="1">
      <c r="A1247" s="2">
        <v>1021</v>
      </c>
      <c r="B1247" s="67"/>
      <c r="C1247" s="3"/>
      <c r="D1247" s="22" t="s">
        <v>696</v>
      </c>
      <c r="E1247" s="58"/>
      <c r="F1247" s="131">
        <v>77000000</v>
      </c>
      <c r="G1247" s="79">
        <v>22107131</v>
      </c>
      <c r="H1247" s="5"/>
      <c r="I1247" s="5"/>
    </row>
    <row r="1248" spans="1:9" ht="9" hidden="1">
      <c r="A1248" s="2">
        <v>1022</v>
      </c>
      <c r="B1248" s="67"/>
      <c r="C1248" s="3"/>
      <c r="D1248" s="22" t="s">
        <v>707</v>
      </c>
      <c r="E1248" s="58"/>
      <c r="F1248" s="131">
        <v>11000000</v>
      </c>
      <c r="G1248" s="79">
        <v>22107131</v>
      </c>
      <c r="H1248" s="5"/>
      <c r="I1248" s="5"/>
    </row>
    <row r="1249" spans="1:9" ht="9" hidden="1">
      <c r="A1249" s="2">
        <v>1023</v>
      </c>
      <c r="B1249" s="67"/>
      <c r="C1249" s="3"/>
      <c r="D1249" s="22" t="s">
        <v>685</v>
      </c>
      <c r="E1249" s="58"/>
      <c r="F1249" s="131">
        <v>9000000</v>
      </c>
      <c r="G1249" s="79">
        <v>22107131</v>
      </c>
      <c r="H1249" s="5"/>
      <c r="I1249" s="5"/>
    </row>
    <row r="1250" spans="1:9" ht="9" hidden="1">
      <c r="A1250" s="2">
        <v>1024</v>
      </c>
      <c r="B1250" s="67"/>
      <c r="C1250" s="3"/>
      <c r="D1250" s="22" t="s">
        <v>724</v>
      </c>
      <c r="E1250" s="58"/>
      <c r="F1250" s="131">
        <v>15000000</v>
      </c>
      <c r="G1250" s="79">
        <v>22107133</v>
      </c>
      <c r="H1250" s="5"/>
      <c r="I1250" s="5"/>
    </row>
    <row r="1251" spans="1:9" ht="9" hidden="1">
      <c r="A1251" s="2">
        <v>1025</v>
      </c>
      <c r="B1251" s="67">
        <v>1</v>
      </c>
      <c r="C1251" s="2" t="s">
        <v>949</v>
      </c>
      <c r="D1251" s="22" t="s">
        <v>681</v>
      </c>
      <c r="E1251" s="103">
        <v>116000000</v>
      </c>
      <c r="F1251" s="131">
        <v>116000000</v>
      </c>
      <c r="G1251" s="75">
        <v>2210869</v>
      </c>
      <c r="H1251" s="5"/>
      <c r="I1251" s="5"/>
    </row>
    <row r="1252" spans="1:9" ht="9" hidden="1">
      <c r="A1252" s="2">
        <v>1026</v>
      </c>
      <c r="B1252" s="67">
        <v>1</v>
      </c>
      <c r="C1252" s="2" t="s">
        <v>949</v>
      </c>
      <c r="D1252" s="17" t="s">
        <v>622</v>
      </c>
      <c r="E1252" s="103">
        <v>144000000</v>
      </c>
      <c r="F1252" s="131">
        <v>144000000</v>
      </c>
      <c r="G1252" s="75">
        <v>2210715</v>
      </c>
      <c r="H1252" s="5"/>
      <c r="I1252" s="5"/>
    </row>
    <row r="1253" spans="1:9" ht="9" hidden="1">
      <c r="A1253" s="2">
        <v>1027</v>
      </c>
      <c r="B1253" s="67"/>
      <c r="C1253" s="3"/>
      <c r="D1253" s="17" t="s">
        <v>623</v>
      </c>
      <c r="E1253" s="58"/>
      <c r="F1253" s="131">
        <v>40000000</v>
      </c>
      <c r="G1253" s="79">
        <v>22107151</v>
      </c>
      <c r="H1253" s="5"/>
      <c r="I1253" s="5"/>
    </row>
    <row r="1254" spans="1:9" ht="9" hidden="1">
      <c r="A1254" s="2">
        <v>1028</v>
      </c>
      <c r="B1254" s="67"/>
      <c r="C1254" s="3"/>
      <c r="D1254" s="22" t="s">
        <v>706</v>
      </c>
      <c r="E1254" s="58"/>
      <c r="F1254" s="131">
        <v>60000000</v>
      </c>
      <c r="G1254" s="79">
        <v>22107151</v>
      </c>
      <c r="H1254" s="5"/>
      <c r="I1254" s="5"/>
    </row>
    <row r="1255" spans="1:9" ht="9" hidden="1">
      <c r="A1255" s="2">
        <v>1029</v>
      </c>
      <c r="B1255" s="67"/>
      <c r="C1255" s="3"/>
      <c r="D1255" s="22" t="s">
        <v>696</v>
      </c>
      <c r="E1255" s="58"/>
      <c r="F1255" s="131">
        <v>33000000</v>
      </c>
      <c r="G1255" s="79">
        <v>22107153</v>
      </c>
      <c r="H1255" s="5"/>
      <c r="I1255" s="5"/>
    </row>
    <row r="1256" spans="1:9" ht="9" hidden="1">
      <c r="A1256" s="2">
        <v>1030</v>
      </c>
      <c r="B1256" s="67"/>
      <c r="C1256" s="3"/>
      <c r="D1256" s="22" t="s">
        <v>707</v>
      </c>
      <c r="E1256" s="58"/>
      <c r="F1256" s="131">
        <v>11000000</v>
      </c>
      <c r="G1256" s="79">
        <v>22107153</v>
      </c>
      <c r="H1256" s="5"/>
      <c r="I1256" s="5"/>
    </row>
    <row r="1257" spans="1:9" ht="9" hidden="1">
      <c r="A1257" s="2">
        <v>1031</v>
      </c>
      <c r="B1257" s="67">
        <v>1</v>
      </c>
      <c r="C1257" s="2" t="s">
        <v>949</v>
      </c>
      <c r="D1257" s="22" t="s">
        <v>708</v>
      </c>
      <c r="E1257" s="103">
        <v>2000000000</v>
      </c>
      <c r="F1257" s="131">
        <v>2000000000</v>
      </c>
      <c r="G1257" s="75">
        <v>2219874</v>
      </c>
      <c r="H1257" s="5"/>
      <c r="I1257" s="5"/>
    </row>
    <row r="1258" spans="1:9" ht="9" hidden="1">
      <c r="A1258" s="2">
        <v>1032</v>
      </c>
      <c r="B1258" s="67"/>
      <c r="C1258" s="3"/>
      <c r="D1258" s="17" t="s">
        <v>624</v>
      </c>
      <c r="E1258" s="58"/>
      <c r="F1258" s="131">
        <v>210000000</v>
      </c>
      <c r="G1258" s="79">
        <v>22108741</v>
      </c>
      <c r="H1258" s="5"/>
      <c r="I1258" s="5"/>
    </row>
    <row r="1259" spans="1:9" ht="9" hidden="1">
      <c r="A1259" s="2">
        <v>1033</v>
      </c>
      <c r="B1259" s="67"/>
      <c r="C1259" s="3"/>
      <c r="D1259" s="22" t="s">
        <v>62</v>
      </c>
      <c r="E1259" s="58"/>
      <c r="F1259" s="131">
        <v>104000000</v>
      </c>
      <c r="G1259" s="79">
        <v>22108741</v>
      </c>
      <c r="H1259" s="5"/>
      <c r="I1259" s="5"/>
    </row>
    <row r="1260" spans="1:9" ht="9" hidden="1">
      <c r="A1260" s="2">
        <v>1034</v>
      </c>
      <c r="B1260" s="67"/>
      <c r="C1260" s="3"/>
      <c r="D1260" s="22" t="s">
        <v>679</v>
      </c>
      <c r="E1260" s="58"/>
      <c r="F1260" s="131">
        <v>100000000</v>
      </c>
      <c r="G1260" s="79">
        <v>22108741</v>
      </c>
      <c r="H1260" s="5"/>
      <c r="I1260" s="5"/>
    </row>
    <row r="1261" spans="1:9" ht="9" hidden="1">
      <c r="A1261" s="2">
        <v>1035</v>
      </c>
      <c r="B1261" s="67"/>
      <c r="C1261" s="3"/>
      <c r="D1261" s="23" t="s">
        <v>702</v>
      </c>
      <c r="E1261" s="58"/>
      <c r="F1261" s="131">
        <v>400000000</v>
      </c>
      <c r="G1261" s="79">
        <v>22108741</v>
      </c>
      <c r="H1261" s="5"/>
      <c r="I1261" s="5"/>
    </row>
    <row r="1262" spans="1:9" ht="9" hidden="1">
      <c r="A1262" s="2">
        <v>1036</v>
      </c>
      <c r="B1262" s="67"/>
      <c r="C1262" s="3"/>
      <c r="D1262" s="22" t="s">
        <v>686</v>
      </c>
      <c r="E1262" s="58"/>
      <c r="F1262" s="131">
        <v>120000000</v>
      </c>
      <c r="G1262" s="79">
        <v>22108741</v>
      </c>
      <c r="H1262" s="5"/>
      <c r="I1262" s="5"/>
    </row>
    <row r="1263" spans="1:9" ht="9" hidden="1">
      <c r="A1263" s="2">
        <v>1037</v>
      </c>
      <c r="B1263" s="67"/>
      <c r="C1263" s="3"/>
      <c r="D1263" s="22" t="s">
        <v>683</v>
      </c>
      <c r="E1263" s="58"/>
      <c r="F1263" s="131">
        <v>20000000</v>
      </c>
      <c r="G1263" s="79">
        <v>22108741</v>
      </c>
      <c r="H1263" s="5"/>
      <c r="I1263" s="5"/>
    </row>
    <row r="1264" spans="1:9" ht="9" hidden="1">
      <c r="A1264" s="2">
        <v>1038</v>
      </c>
      <c r="B1264" s="67"/>
      <c r="C1264" s="3"/>
      <c r="D1264" s="23" t="s">
        <v>715</v>
      </c>
      <c r="E1264" s="58"/>
      <c r="F1264" s="131">
        <v>45000000</v>
      </c>
      <c r="G1264" s="79">
        <v>22108741</v>
      </c>
      <c r="H1264" s="5"/>
      <c r="I1264" s="5"/>
    </row>
    <row r="1265" spans="1:9" ht="9" hidden="1">
      <c r="A1265" s="2">
        <v>1039</v>
      </c>
      <c r="B1265" s="67"/>
      <c r="C1265" s="3"/>
      <c r="D1265" s="23" t="s">
        <v>678</v>
      </c>
      <c r="E1265" s="58"/>
      <c r="F1265" s="131">
        <v>60000000</v>
      </c>
      <c r="G1265" s="79">
        <v>22108741</v>
      </c>
      <c r="H1265" s="5"/>
      <c r="I1265" s="5"/>
    </row>
    <row r="1266" spans="1:9" ht="9" hidden="1">
      <c r="A1266" s="2">
        <v>1040</v>
      </c>
      <c r="B1266" s="67"/>
      <c r="C1266" s="3"/>
      <c r="D1266" s="23" t="s">
        <v>689</v>
      </c>
      <c r="E1266" s="58"/>
      <c r="F1266" s="131">
        <v>30000000</v>
      </c>
      <c r="G1266" s="79">
        <v>22108741</v>
      </c>
      <c r="H1266" s="5"/>
      <c r="I1266" s="5"/>
    </row>
    <row r="1267" spans="1:9" ht="9" hidden="1">
      <c r="A1267" s="2">
        <v>1041</v>
      </c>
      <c r="B1267" s="67"/>
      <c r="C1267" s="3"/>
      <c r="D1267" s="23" t="s">
        <v>716</v>
      </c>
      <c r="E1267" s="58"/>
      <c r="F1267" s="131">
        <v>20000000</v>
      </c>
      <c r="G1267" s="79">
        <v>22108741</v>
      </c>
      <c r="H1267" s="5"/>
      <c r="I1267" s="5"/>
    </row>
    <row r="1268" spans="1:9" ht="9" hidden="1">
      <c r="A1268" s="2">
        <v>1042</v>
      </c>
      <c r="B1268" s="67"/>
      <c r="C1268" s="3"/>
      <c r="D1268" s="23" t="s">
        <v>717</v>
      </c>
      <c r="E1268" s="58"/>
      <c r="F1268" s="131">
        <v>75000000</v>
      </c>
      <c r="G1268" s="79">
        <v>22108741</v>
      </c>
      <c r="H1268" s="5"/>
      <c r="I1268" s="5"/>
    </row>
    <row r="1269" spans="1:9" ht="9" hidden="1">
      <c r="A1269" s="2">
        <v>1043</v>
      </c>
      <c r="B1269" s="67"/>
      <c r="C1269" s="3"/>
      <c r="D1269" s="23" t="s">
        <v>718</v>
      </c>
      <c r="E1269" s="58"/>
      <c r="F1269" s="131">
        <v>90000000</v>
      </c>
      <c r="G1269" s="79">
        <v>22108741</v>
      </c>
      <c r="H1269" s="5"/>
      <c r="I1269" s="5"/>
    </row>
    <row r="1270" spans="1:9" ht="9" hidden="1">
      <c r="A1270" s="2">
        <v>1044</v>
      </c>
      <c r="B1270" s="67"/>
      <c r="C1270" s="3"/>
      <c r="D1270" s="23" t="s">
        <v>719</v>
      </c>
      <c r="E1270" s="58"/>
      <c r="F1270" s="131">
        <v>50000000</v>
      </c>
      <c r="G1270" s="79">
        <v>22108741</v>
      </c>
      <c r="H1270" s="5"/>
      <c r="I1270" s="5"/>
    </row>
    <row r="1271" spans="1:9" ht="9" hidden="1">
      <c r="A1271" s="2">
        <v>1045</v>
      </c>
      <c r="B1271" s="67"/>
      <c r="C1271" s="3"/>
      <c r="D1271" s="23" t="s">
        <v>685</v>
      </c>
      <c r="E1271" s="58"/>
      <c r="F1271" s="131">
        <v>30000000</v>
      </c>
      <c r="G1271" s="79">
        <v>22108741</v>
      </c>
      <c r="H1271" s="5"/>
      <c r="I1271" s="5"/>
    </row>
    <row r="1272" spans="1:9" ht="9" hidden="1">
      <c r="A1272" s="2">
        <v>1046</v>
      </c>
      <c r="B1272" s="67"/>
      <c r="C1272" s="3"/>
      <c r="D1272" s="23" t="s">
        <v>682</v>
      </c>
      <c r="E1272" s="58"/>
      <c r="F1272" s="131">
        <v>20000000</v>
      </c>
      <c r="G1272" s="79">
        <v>22108741</v>
      </c>
      <c r="H1272" s="5"/>
      <c r="I1272" s="5"/>
    </row>
    <row r="1273" spans="1:9" ht="9" hidden="1">
      <c r="A1273" s="2">
        <v>1047</v>
      </c>
      <c r="B1273" s="67"/>
      <c r="C1273" s="3"/>
      <c r="D1273" s="23" t="s">
        <v>720</v>
      </c>
      <c r="E1273" s="58"/>
      <c r="F1273" s="131">
        <v>26000000</v>
      </c>
      <c r="G1273" s="79">
        <v>22108741</v>
      </c>
      <c r="H1273" s="5"/>
      <c r="I1273" s="5"/>
    </row>
    <row r="1274" spans="1:9" ht="9" hidden="1">
      <c r="A1274" s="2">
        <v>1048</v>
      </c>
      <c r="B1274" s="67"/>
      <c r="C1274" s="3"/>
      <c r="D1274" s="23" t="s">
        <v>721</v>
      </c>
      <c r="E1274" s="58"/>
      <c r="F1274" s="131">
        <v>200000000</v>
      </c>
      <c r="G1274" s="79">
        <v>22108742</v>
      </c>
      <c r="H1274" s="5"/>
      <c r="I1274" s="5"/>
    </row>
    <row r="1275" spans="1:9" ht="9" hidden="1">
      <c r="A1275" s="2">
        <v>1049</v>
      </c>
      <c r="B1275" s="67"/>
      <c r="C1275" s="3"/>
      <c r="D1275" s="22" t="s">
        <v>686</v>
      </c>
      <c r="E1275" s="58"/>
      <c r="F1275" s="131">
        <v>30000000</v>
      </c>
      <c r="G1275" s="79">
        <v>22108742</v>
      </c>
      <c r="H1275" s="5"/>
      <c r="I1275" s="5"/>
    </row>
    <row r="1276" spans="1:9" ht="9" hidden="1">
      <c r="A1276" s="2">
        <v>1050</v>
      </c>
      <c r="B1276" s="67"/>
      <c r="C1276" s="3"/>
      <c r="D1276" s="22" t="s">
        <v>681</v>
      </c>
      <c r="E1276" s="58"/>
      <c r="F1276" s="131">
        <v>40000000</v>
      </c>
      <c r="G1276" s="79">
        <v>22108742</v>
      </c>
      <c r="H1276" s="5"/>
      <c r="I1276" s="5"/>
    </row>
    <row r="1277" spans="1:9" ht="9" hidden="1">
      <c r="A1277" s="2">
        <v>1051</v>
      </c>
      <c r="B1277" s="67"/>
      <c r="C1277" s="3"/>
      <c r="D1277" s="23" t="s">
        <v>722</v>
      </c>
      <c r="E1277" s="58"/>
      <c r="F1277" s="131">
        <v>50000000</v>
      </c>
      <c r="G1277" s="79">
        <v>22108742</v>
      </c>
      <c r="H1277" s="5"/>
      <c r="I1277" s="5"/>
    </row>
    <row r="1278" spans="1:9" ht="9" hidden="1">
      <c r="A1278" s="2">
        <v>1052</v>
      </c>
      <c r="B1278" s="67"/>
      <c r="C1278" s="3"/>
      <c r="D1278" s="23" t="s">
        <v>688</v>
      </c>
      <c r="E1278" s="58"/>
      <c r="F1278" s="131">
        <v>90000000</v>
      </c>
      <c r="G1278" s="79">
        <v>22108742</v>
      </c>
      <c r="H1278" s="5"/>
      <c r="I1278" s="5"/>
    </row>
    <row r="1279" spans="1:9" ht="9" hidden="1">
      <c r="A1279" s="2">
        <v>1053</v>
      </c>
      <c r="B1279" s="67"/>
      <c r="C1279" s="3"/>
      <c r="D1279" s="22" t="s">
        <v>62</v>
      </c>
      <c r="E1279" s="58"/>
      <c r="F1279" s="131">
        <v>52000000</v>
      </c>
      <c r="G1279" s="79">
        <v>22108742</v>
      </c>
      <c r="H1279" s="5"/>
      <c r="I1279" s="5"/>
    </row>
    <row r="1280" spans="1:9" ht="9" hidden="1">
      <c r="A1280" s="2">
        <v>1054</v>
      </c>
      <c r="B1280" s="67"/>
      <c r="C1280" s="3"/>
      <c r="D1280" s="22" t="s">
        <v>679</v>
      </c>
      <c r="E1280" s="58"/>
      <c r="F1280" s="131">
        <v>50000000</v>
      </c>
      <c r="G1280" s="79">
        <v>22108742</v>
      </c>
      <c r="H1280" s="5"/>
      <c r="I1280" s="5"/>
    </row>
    <row r="1281" spans="1:9" ht="9" hidden="1">
      <c r="A1281" s="2">
        <v>1055</v>
      </c>
      <c r="B1281" s="67"/>
      <c r="C1281" s="3"/>
      <c r="D1281" s="22" t="s">
        <v>683</v>
      </c>
      <c r="E1281" s="58"/>
      <c r="F1281" s="131">
        <v>88000000</v>
      </c>
      <c r="G1281" s="79">
        <v>22108742</v>
      </c>
      <c r="H1281" s="5"/>
      <c r="I1281" s="5"/>
    </row>
    <row r="1282" spans="1:9" ht="9" hidden="1">
      <c r="A1282" s="2">
        <v>1056</v>
      </c>
      <c r="B1282" s="67">
        <v>1</v>
      </c>
      <c r="C1282" s="2" t="s">
        <v>949</v>
      </c>
      <c r="D1282" s="23" t="s">
        <v>702</v>
      </c>
      <c r="E1282" s="103">
        <v>1300000000</v>
      </c>
      <c r="F1282" s="131">
        <v>1300000000</v>
      </c>
      <c r="G1282" s="75">
        <v>2210333</v>
      </c>
      <c r="H1282" s="5"/>
      <c r="I1282" s="5"/>
    </row>
    <row r="1283" spans="1:9" ht="9" hidden="1">
      <c r="A1283" s="2">
        <v>1057</v>
      </c>
      <c r="B1283" s="67"/>
      <c r="C1283" s="3"/>
      <c r="D1283" s="18" t="s">
        <v>625</v>
      </c>
      <c r="E1283" s="58"/>
      <c r="F1283" s="131">
        <v>400000000</v>
      </c>
      <c r="G1283" s="79">
        <v>22103331</v>
      </c>
      <c r="H1283" s="5"/>
      <c r="I1283" s="5"/>
    </row>
    <row r="1284" spans="1:9" ht="9" hidden="1">
      <c r="A1284" s="2">
        <v>1058</v>
      </c>
      <c r="B1284" s="67"/>
      <c r="C1284" s="3"/>
      <c r="D1284" s="22" t="s">
        <v>738</v>
      </c>
      <c r="E1284" s="58"/>
      <c r="F1284" s="131">
        <v>100000000</v>
      </c>
      <c r="G1284" s="79">
        <v>22103331</v>
      </c>
      <c r="H1284" s="5"/>
      <c r="I1284" s="5"/>
    </row>
    <row r="1285" spans="1:9" ht="9" hidden="1">
      <c r="A1285" s="2">
        <v>1059</v>
      </c>
      <c r="B1285" s="67"/>
      <c r="C1285" s="3"/>
      <c r="D1285" s="22" t="s">
        <v>739</v>
      </c>
      <c r="E1285" s="58"/>
      <c r="F1285" s="131">
        <v>270000000</v>
      </c>
      <c r="G1285" s="79">
        <v>22103331</v>
      </c>
      <c r="H1285" s="5"/>
      <c r="I1285" s="5"/>
    </row>
    <row r="1286" spans="1:9" ht="9" hidden="1">
      <c r="A1286" s="2">
        <v>1060</v>
      </c>
      <c r="B1286" s="67"/>
      <c r="C1286" s="3"/>
      <c r="D1286" s="22" t="s">
        <v>740</v>
      </c>
      <c r="E1286" s="58"/>
      <c r="F1286" s="131">
        <v>150000000</v>
      </c>
      <c r="G1286" s="79">
        <v>22103331</v>
      </c>
      <c r="H1286" s="5"/>
      <c r="I1286" s="5"/>
    </row>
    <row r="1287" spans="1:9" ht="9" hidden="1">
      <c r="A1287" s="2">
        <v>1061</v>
      </c>
      <c r="B1287" s="67"/>
      <c r="C1287" s="3"/>
      <c r="D1287" s="22" t="s">
        <v>741</v>
      </c>
      <c r="E1287" s="58"/>
      <c r="F1287" s="131">
        <v>200000000</v>
      </c>
      <c r="G1287" s="79">
        <v>22103331</v>
      </c>
      <c r="H1287" s="5"/>
      <c r="I1287" s="5"/>
    </row>
    <row r="1288" spans="1:9" ht="9" hidden="1">
      <c r="A1288" s="2">
        <v>1062</v>
      </c>
      <c r="B1288" s="67"/>
      <c r="C1288" s="3"/>
      <c r="D1288" s="22" t="s">
        <v>742</v>
      </c>
      <c r="E1288" s="58"/>
      <c r="F1288" s="131">
        <v>30000000</v>
      </c>
      <c r="G1288" s="79">
        <v>22103331</v>
      </c>
      <c r="H1288" s="5"/>
      <c r="I1288" s="5"/>
    </row>
    <row r="1289" spans="1:9" ht="9" hidden="1">
      <c r="A1289" s="2">
        <v>1063</v>
      </c>
      <c r="B1289" s="67"/>
      <c r="C1289" s="3"/>
      <c r="D1289" s="22" t="s">
        <v>696</v>
      </c>
      <c r="E1289" s="58"/>
      <c r="F1289" s="131">
        <v>150000000</v>
      </c>
      <c r="G1289" s="79">
        <v>22103331</v>
      </c>
      <c r="H1289" s="5"/>
      <c r="I1289" s="5"/>
    </row>
    <row r="1290" spans="1:9" ht="9" hidden="1">
      <c r="A1290" s="2">
        <v>1064</v>
      </c>
      <c r="B1290" s="67">
        <v>1</v>
      </c>
      <c r="C1290" s="2" t="s">
        <v>949</v>
      </c>
      <c r="D1290" s="22" t="s">
        <v>743</v>
      </c>
      <c r="E1290" s="58">
        <v>400000000</v>
      </c>
      <c r="F1290" s="134">
        <v>400000000</v>
      </c>
      <c r="G1290" s="75">
        <v>2210711</v>
      </c>
      <c r="H1290" s="5"/>
      <c r="I1290" s="5"/>
    </row>
    <row r="1291" spans="1:9" ht="9" hidden="1">
      <c r="A1291" s="2">
        <v>1065</v>
      </c>
      <c r="B1291" s="67"/>
      <c r="C1291" s="3"/>
      <c r="D1291" s="17" t="s">
        <v>626</v>
      </c>
      <c r="E1291" s="58"/>
      <c r="F1291" s="131">
        <v>25000000</v>
      </c>
      <c r="G1291" s="79">
        <v>22107111</v>
      </c>
      <c r="H1291" s="5"/>
      <c r="I1291" s="5"/>
    </row>
    <row r="1292" spans="1:9" ht="9" hidden="1">
      <c r="A1292" s="2">
        <v>1066</v>
      </c>
      <c r="B1292" s="67"/>
      <c r="C1292" s="3"/>
      <c r="D1292" s="22" t="s">
        <v>686</v>
      </c>
      <c r="E1292" s="58"/>
      <c r="F1292" s="131">
        <v>20000000</v>
      </c>
      <c r="G1292" s="79">
        <v>22107111</v>
      </c>
      <c r="H1292" s="5"/>
      <c r="I1292" s="5"/>
    </row>
    <row r="1293" spans="1:9" ht="9" hidden="1">
      <c r="A1293" s="2">
        <v>1067</v>
      </c>
      <c r="B1293" s="67"/>
      <c r="C1293" s="3"/>
      <c r="D1293" s="22" t="s">
        <v>692</v>
      </c>
      <c r="E1293" s="58"/>
      <c r="F1293" s="131">
        <v>10000000</v>
      </c>
      <c r="G1293" s="79">
        <v>22107111</v>
      </c>
      <c r="H1293" s="5"/>
      <c r="I1293" s="5"/>
    </row>
    <row r="1294" spans="1:9" ht="9" hidden="1">
      <c r="A1294" s="2">
        <v>1068</v>
      </c>
      <c r="B1294" s="67"/>
      <c r="C1294" s="3"/>
      <c r="D1294" s="22" t="s">
        <v>693</v>
      </c>
      <c r="E1294" s="58"/>
      <c r="F1294" s="131">
        <v>5000000</v>
      </c>
      <c r="G1294" s="79">
        <v>22107111</v>
      </c>
      <c r="H1294" s="5"/>
      <c r="I1294" s="5"/>
    </row>
    <row r="1295" spans="1:9" ht="9" hidden="1">
      <c r="A1295" s="2">
        <v>1069</v>
      </c>
      <c r="B1295" s="67"/>
      <c r="C1295" s="3"/>
      <c r="D1295" s="22" t="s">
        <v>694</v>
      </c>
      <c r="E1295" s="58"/>
      <c r="F1295" s="131">
        <v>20000000</v>
      </c>
      <c r="G1295" s="79">
        <v>22107111</v>
      </c>
      <c r="H1295" s="5"/>
      <c r="I1295" s="5"/>
    </row>
    <row r="1296" spans="1:9" ht="9" hidden="1">
      <c r="A1296" s="2">
        <v>1070</v>
      </c>
      <c r="B1296" s="67"/>
      <c r="C1296" s="3"/>
      <c r="D1296" s="22" t="s">
        <v>695</v>
      </c>
      <c r="E1296" s="58"/>
      <c r="F1296" s="131">
        <v>40000000</v>
      </c>
      <c r="G1296" s="79">
        <v>22107111</v>
      </c>
      <c r="H1296" s="5"/>
      <c r="I1296" s="5"/>
    </row>
    <row r="1297" spans="1:9" ht="9" hidden="1">
      <c r="A1297" s="2">
        <v>1071</v>
      </c>
      <c r="B1297" s="67"/>
      <c r="C1297" s="3"/>
      <c r="D1297" s="22" t="s">
        <v>696</v>
      </c>
      <c r="E1297" s="58"/>
      <c r="F1297" s="131">
        <v>25000000</v>
      </c>
      <c r="G1297" s="79">
        <v>22107111</v>
      </c>
      <c r="H1297" s="5"/>
      <c r="I1297" s="5"/>
    </row>
    <row r="1298" spans="1:9" ht="9" hidden="1">
      <c r="A1298" s="2">
        <v>1072</v>
      </c>
      <c r="B1298" s="67"/>
      <c r="C1298" s="3"/>
      <c r="D1298" s="22" t="s">
        <v>697</v>
      </c>
      <c r="E1298" s="58"/>
      <c r="F1298" s="131">
        <v>20000000</v>
      </c>
      <c r="G1298" s="79">
        <v>22107111</v>
      </c>
      <c r="H1298" s="5"/>
      <c r="I1298" s="5"/>
    </row>
    <row r="1299" spans="1:9" ht="9" hidden="1">
      <c r="A1299" s="2">
        <v>1073</v>
      </c>
      <c r="B1299" s="67"/>
      <c r="C1299" s="3"/>
      <c r="D1299" s="22" t="s">
        <v>698</v>
      </c>
      <c r="E1299" s="58"/>
      <c r="F1299" s="131">
        <v>175000000</v>
      </c>
      <c r="G1299" s="79">
        <v>22107111</v>
      </c>
      <c r="H1299" s="5"/>
      <c r="I1299" s="5"/>
    </row>
    <row r="1300" spans="1:9" ht="9" hidden="1">
      <c r="A1300" s="2">
        <v>1074</v>
      </c>
      <c r="B1300" s="67"/>
      <c r="C1300" s="3"/>
      <c r="D1300" s="22" t="s">
        <v>699</v>
      </c>
      <c r="E1300" s="58"/>
      <c r="F1300" s="131">
        <v>40000000</v>
      </c>
      <c r="G1300" s="79">
        <v>22107111</v>
      </c>
      <c r="H1300" s="5"/>
      <c r="I1300" s="5"/>
    </row>
    <row r="1301" spans="1:9" ht="9" hidden="1">
      <c r="A1301" s="2">
        <v>1075</v>
      </c>
      <c r="B1301" s="67"/>
      <c r="C1301" s="3"/>
      <c r="D1301" s="22" t="s">
        <v>700</v>
      </c>
      <c r="E1301" s="58"/>
      <c r="F1301" s="131">
        <v>20000000</v>
      </c>
      <c r="G1301" s="79">
        <v>22107111</v>
      </c>
      <c r="H1301" s="5"/>
      <c r="I1301" s="5"/>
    </row>
    <row r="1302" spans="1:9" ht="9" hidden="1">
      <c r="A1302" s="2">
        <v>1076</v>
      </c>
      <c r="B1302" s="67">
        <v>1</v>
      </c>
      <c r="C1302" s="2" t="s">
        <v>949</v>
      </c>
      <c r="D1302" s="22" t="s">
        <v>701</v>
      </c>
      <c r="E1302" s="103">
        <v>100000000</v>
      </c>
      <c r="F1302" s="131">
        <v>100000000</v>
      </c>
      <c r="G1302" s="75">
        <v>2210813</v>
      </c>
      <c r="H1302" s="5"/>
      <c r="I1302" s="5"/>
    </row>
    <row r="1303" spans="1:9" ht="9" hidden="1">
      <c r="A1303" s="2">
        <v>1077</v>
      </c>
      <c r="B1303" s="67"/>
      <c r="C1303" s="3"/>
      <c r="D1303" s="18" t="s">
        <v>627</v>
      </c>
      <c r="E1303" s="58"/>
      <c r="F1303" s="131">
        <v>25000000</v>
      </c>
      <c r="G1303" s="79">
        <v>22108131</v>
      </c>
      <c r="H1303" s="5"/>
      <c r="I1303" s="5"/>
    </row>
    <row r="1304" spans="1:9" ht="9" hidden="1">
      <c r="A1304" s="2">
        <v>1078</v>
      </c>
      <c r="B1304" s="67"/>
      <c r="C1304" s="3"/>
      <c r="D1304" s="22" t="s">
        <v>686</v>
      </c>
      <c r="E1304" s="58"/>
      <c r="F1304" s="131">
        <v>30000000</v>
      </c>
      <c r="G1304" s="79">
        <v>22108131</v>
      </c>
      <c r="H1304" s="5"/>
      <c r="I1304" s="5"/>
    </row>
    <row r="1305" spans="1:9" ht="9" hidden="1">
      <c r="A1305" s="2">
        <v>1079</v>
      </c>
      <c r="B1305" s="67"/>
      <c r="C1305" s="3"/>
      <c r="D1305" s="22" t="s">
        <v>696</v>
      </c>
      <c r="E1305" s="58"/>
      <c r="F1305" s="131">
        <v>10000000</v>
      </c>
      <c r="G1305" s="79">
        <v>22108131</v>
      </c>
      <c r="H1305" s="5"/>
      <c r="I1305" s="5"/>
    </row>
    <row r="1306" spans="1:9" ht="9" hidden="1">
      <c r="A1306" s="2">
        <v>1080</v>
      </c>
      <c r="B1306" s="67"/>
      <c r="C1306" s="3"/>
      <c r="D1306" s="22" t="s">
        <v>723</v>
      </c>
      <c r="E1306" s="58"/>
      <c r="F1306" s="131">
        <v>5000000</v>
      </c>
      <c r="G1306" s="79">
        <v>22108131</v>
      </c>
      <c r="H1306" s="5"/>
      <c r="I1306" s="5"/>
    </row>
    <row r="1307" spans="1:9" ht="9" hidden="1">
      <c r="A1307" s="2">
        <v>1081</v>
      </c>
      <c r="B1307" s="67"/>
      <c r="C1307" s="3"/>
      <c r="D1307" s="22" t="s">
        <v>724</v>
      </c>
      <c r="E1307" s="58"/>
      <c r="F1307" s="131">
        <v>4000000</v>
      </c>
      <c r="G1307" s="79">
        <v>22108131</v>
      </c>
      <c r="H1307" s="5"/>
      <c r="I1307" s="5"/>
    </row>
    <row r="1308" spans="1:9" ht="9" hidden="1">
      <c r="A1308" s="2">
        <v>1082</v>
      </c>
      <c r="B1308" s="67"/>
      <c r="C1308" s="3"/>
      <c r="D1308" s="22" t="s">
        <v>725</v>
      </c>
      <c r="E1308" s="58"/>
      <c r="F1308" s="131">
        <v>26000000</v>
      </c>
      <c r="G1308" s="79">
        <v>22108131</v>
      </c>
      <c r="H1308" s="5"/>
      <c r="I1308" s="5"/>
    </row>
    <row r="1309" spans="1:9" ht="9" hidden="1">
      <c r="A1309" s="2">
        <v>1083</v>
      </c>
      <c r="B1309" s="67">
        <v>1</v>
      </c>
      <c r="C1309" s="2" t="s">
        <v>949</v>
      </c>
      <c r="D1309" s="22" t="s">
        <v>707</v>
      </c>
      <c r="E1309" s="103">
        <v>200000000</v>
      </c>
      <c r="F1309" s="131">
        <v>200000000</v>
      </c>
      <c r="G1309" s="75">
        <v>2210843</v>
      </c>
      <c r="H1309" s="5"/>
      <c r="I1309" s="5"/>
    </row>
    <row r="1310" spans="1:9" ht="9" hidden="1">
      <c r="A1310" s="2">
        <v>1084</v>
      </c>
      <c r="B1310" s="67"/>
      <c r="C1310" s="3"/>
      <c r="D1310" s="17" t="s">
        <v>628</v>
      </c>
      <c r="E1310" s="58"/>
      <c r="F1310" s="131">
        <v>45000000</v>
      </c>
      <c r="G1310" s="79">
        <v>22108431</v>
      </c>
      <c r="H1310" s="5"/>
      <c r="I1310" s="5"/>
    </row>
    <row r="1311" spans="1:9" ht="9" hidden="1">
      <c r="A1311" s="2">
        <v>1085</v>
      </c>
      <c r="B1311" s="67"/>
      <c r="C1311" s="3"/>
      <c r="D1311" s="22" t="s">
        <v>696</v>
      </c>
      <c r="E1311" s="58"/>
      <c r="F1311" s="131">
        <v>77000000</v>
      </c>
      <c r="G1311" s="79">
        <v>22108431</v>
      </c>
      <c r="H1311" s="5"/>
      <c r="I1311" s="5"/>
    </row>
    <row r="1312" spans="1:9" ht="9" hidden="1">
      <c r="A1312" s="2">
        <v>1086</v>
      </c>
      <c r="B1312" s="67"/>
      <c r="C1312" s="3"/>
      <c r="D1312" s="22" t="s">
        <v>707</v>
      </c>
      <c r="E1312" s="58"/>
      <c r="F1312" s="131">
        <v>58000000</v>
      </c>
      <c r="G1312" s="79">
        <v>22108431</v>
      </c>
      <c r="H1312" s="5"/>
      <c r="I1312" s="5"/>
    </row>
    <row r="1313" spans="1:9" ht="9" hidden="1">
      <c r="A1313" s="2">
        <v>1087</v>
      </c>
      <c r="B1313" s="67"/>
      <c r="C1313" s="3"/>
      <c r="D1313" s="22" t="s">
        <v>492</v>
      </c>
      <c r="E1313" s="58"/>
      <c r="F1313" s="131">
        <v>20000000</v>
      </c>
      <c r="G1313" s="79">
        <v>22108431</v>
      </c>
      <c r="H1313" s="5"/>
      <c r="I1313" s="5"/>
    </row>
    <row r="1314" spans="1:9" ht="9" hidden="1">
      <c r="A1314" s="2">
        <v>1088</v>
      </c>
      <c r="B1314" s="67">
        <v>1</v>
      </c>
      <c r="C1314" s="2" t="s">
        <v>949</v>
      </c>
      <c r="D1314" s="22" t="s">
        <v>689</v>
      </c>
      <c r="E1314" s="103">
        <v>200000000</v>
      </c>
      <c r="F1314" s="131">
        <v>200000000</v>
      </c>
      <c r="G1314" s="75">
        <v>2210942</v>
      </c>
      <c r="H1314" s="5"/>
      <c r="I1314" s="5"/>
    </row>
    <row r="1315" spans="1:9" ht="9" hidden="1">
      <c r="A1315" s="2">
        <v>1089</v>
      </c>
      <c r="B1315" s="67"/>
      <c r="C1315" s="3"/>
      <c r="D1315" s="17" t="s">
        <v>629</v>
      </c>
      <c r="E1315" s="58"/>
      <c r="F1315" s="131">
        <v>50000000</v>
      </c>
      <c r="G1315" s="79">
        <v>22109421</v>
      </c>
      <c r="H1315" s="5"/>
      <c r="I1315" s="5"/>
    </row>
    <row r="1316" spans="1:9" ht="9" hidden="1">
      <c r="A1316" s="2">
        <v>1090</v>
      </c>
      <c r="B1316" s="67"/>
      <c r="C1316" s="3"/>
      <c r="D1316" s="22" t="s">
        <v>686</v>
      </c>
      <c r="E1316" s="58"/>
      <c r="F1316" s="131">
        <v>45000000</v>
      </c>
      <c r="G1316" s="79">
        <v>22109421</v>
      </c>
      <c r="H1316" s="5"/>
      <c r="I1316" s="5"/>
    </row>
    <row r="1317" spans="1:9" ht="9" hidden="1">
      <c r="A1317" s="2">
        <v>1091</v>
      </c>
      <c r="B1317" s="67"/>
      <c r="C1317" s="3"/>
      <c r="D1317" s="22" t="s">
        <v>696</v>
      </c>
      <c r="E1317" s="58"/>
      <c r="F1317" s="131">
        <v>26000000</v>
      </c>
      <c r="G1317" s="79">
        <v>22109421</v>
      </c>
      <c r="H1317" s="5"/>
      <c r="I1317" s="5"/>
    </row>
    <row r="1318" spans="1:9" ht="9" hidden="1">
      <c r="A1318" s="2">
        <v>1092</v>
      </c>
      <c r="B1318" s="67"/>
      <c r="C1318" s="3"/>
      <c r="D1318" s="22" t="s">
        <v>697</v>
      </c>
      <c r="E1318" s="58"/>
      <c r="F1318" s="131">
        <v>20000000</v>
      </c>
      <c r="G1318" s="79">
        <v>22109421</v>
      </c>
      <c r="H1318" s="5"/>
      <c r="I1318" s="5"/>
    </row>
    <row r="1319" spans="1:9" ht="9" hidden="1">
      <c r="A1319" s="2">
        <v>1093</v>
      </c>
      <c r="B1319" s="67"/>
      <c r="C1319" s="3"/>
      <c r="D1319" s="22" t="s">
        <v>702</v>
      </c>
      <c r="E1319" s="58"/>
      <c r="F1319" s="131">
        <v>15000000</v>
      </c>
      <c r="G1319" s="79">
        <v>22109421</v>
      </c>
      <c r="H1319" s="5"/>
      <c r="I1319" s="5"/>
    </row>
    <row r="1320" spans="1:9" ht="9" hidden="1">
      <c r="A1320" s="2">
        <v>1094</v>
      </c>
      <c r="B1320" s="67"/>
      <c r="C1320" s="3"/>
      <c r="D1320" s="22" t="s">
        <v>683</v>
      </c>
      <c r="E1320" s="58"/>
      <c r="F1320" s="131">
        <v>10000000</v>
      </c>
      <c r="G1320" s="79">
        <v>22109421</v>
      </c>
      <c r="H1320" s="5"/>
      <c r="I1320" s="5"/>
    </row>
    <row r="1321" spans="1:9" ht="9" hidden="1">
      <c r="A1321" s="2">
        <v>1095</v>
      </c>
      <c r="B1321" s="67"/>
      <c r="C1321" s="3"/>
      <c r="D1321" s="22" t="s">
        <v>703</v>
      </c>
      <c r="E1321" s="58"/>
      <c r="F1321" s="131">
        <v>9500000</v>
      </c>
      <c r="G1321" s="79">
        <v>22109421</v>
      </c>
      <c r="H1321" s="5"/>
      <c r="I1321" s="5"/>
    </row>
    <row r="1322" spans="1:9" ht="9" hidden="1">
      <c r="A1322" s="2">
        <v>1096</v>
      </c>
      <c r="B1322" s="67"/>
      <c r="C1322" s="3"/>
      <c r="D1322" s="22" t="s">
        <v>704</v>
      </c>
      <c r="E1322" s="58"/>
      <c r="F1322" s="131">
        <v>9500000</v>
      </c>
      <c r="G1322" s="79">
        <v>22109421</v>
      </c>
      <c r="H1322" s="5"/>
      <c r="I1322" s="5"/>
    </row>
    <row r="1323" spans="1:9" ht="9" hidden="1">
      <c r="A1323" s="2">
        <v>1097</v>
      </c>
      <c r="B1323" s="67"/>
      <c r="C1323" s="3"/>
      <c r="D1323" s="22" t="s">
        <v>705</v>
      </c>
      <c r="E1323" s="58"/>
      <c r="F1323" s="131">
        <v>15000000</v>
      </c>
      <c r="G1323" s="79">
        <v>22109421</v>
      </c>
      <c r="H1323" s="5"/>
      <c r="I1323" s="5"/>
    </row>
    <row r="1324" spans="1:9" ht="9" hidden="1">
      <c r="A1324" s="2">
        <v>1098</v>
      </c>
      <c r="B1324" s="67">
        <v>1</v>
      </c>
      <c r="C1324" s="2" t="s">
        <v>949</v>
      </c>
      <c r="D1324" s="22" t="s">
        <v>678</v>
      </c>
      <c r="E1324" s="103">
        <v>400000000</v>
      </c>
      <c r="F1324" s="131">
        <v>400000000</v>
      </c>
      <c r="G1324" s="75">
        <v>2210946</v>
      </c>
      <c r="H1324" s="5"/>
      <c r="I1324" s="5"/>
    </row>
    <row r="1325" spans="1:9" ht="9" hidden="1">
      <c r="A1325" s="2">
        <v>1099</v>
      </c>
      <c r="B1325" s="67"/>
      <c r="C1325" s="3"/>
      <c r="D1325" s="17" t="s">
        <v>630</v>
      </c>
      <c r="E1325" s="58"/>
      <c r="F1325" s="131">
        <v>50000000</v>
      </c>
      <c r="G1325" s="79">
        <v>22109461</v>
      </c>
      <c r="H1325" s="5"/>
      <c r="I1325" s="5"/>
    </row>
    <row r="1326" spans="1:9" ht="9" hidden="1">
      <c r="A1326" s="2">
        <v>1100</v>
      </c>
      <c r="B1326" s="67"/>
      <c r="C1326" s="3"/>
      <c r="D1326" s="22" t="s">
        <v>706</v>
      </c>
      <c r="E1326" s="58"/>
      <c r="F1326" s="131">
        <v>30000000</v>
      </c>
      <c r="G1326" s="79">
        <v>22109461</v>
      </c>
      <c r="H1326" s="5"/>
      <c r="I1326" s="5"/>
    </row>
    <row r="1327" spans="1:9" ht="9" hidden="1">
      <c r="A1327" s="2">
        <v>1101</v>
      </c>
      <c r="B1327" s="67"/>
      <c r="C1327" s="3"/>
      <c r="D1327" s="22" t="s">
        <v>681</v>
      </c>
      <c r="E1327" s="58"/>
      <c r="F1327" s="131">
        <v>45000000</v>
      </c>
      <c r="G1327" s="79">
        <v>22109461</v>
      </c>
      <c r="H1327" s="5"/>
      <c r="I1327" s="5"/>
    </row>
    <row r="1328" spans="1:9" ht="9" hidden="1">
      <c r="A1328" s="2">
        <v>1102</v>
      </c>
      <c r="B1328" s="67"/>
      <c r="C1328" s="3"/>
      <c r="D1328" s="22" t="s">
        <v>62</v>
      </c>
      <c r="E1328" s="58"/>
      <c r="F1328" s="131">
        <v>25000000</v>
      </c>
      <c r="G1328" s="79">
        <v>22109461</v>
      </c>
      <c r="H1328" s="5"/>
      <c r="I1328" s="5"/>
    </row>
    <row r="1329" spans="1:9" ht="9" hidden="1">
      <c r="A1329" s="2">
        <v>1103</v>
      </c>
      <c r="B1329" s="67"/>
      <c r="C1329" s="3"/>
      <c r="D1329" s="22" t="s">
        <v>718</v>
      </c>
      <c r="E1329" s="58"/>
      <c r="F1329" s="131">
        <v>20000000</v>
      </c>
      <c r="G1329" s="79">
        <v>22109461</v>
      </c>
      <c r="H1329" s="5"/>
      <c r="I1329" s="5"/>
    </row>
    <row r="1330" spans="1:9" ht="9" hidden="1">
      <c r="A1330" s="2">
        <v>1104</v>
      </c>
      <c r="B1330" s="67"/>
      <c r="C1330" s="3"/>
      <c r="D1330" s="22" t="s">
        <v>722</v>
      </c>
      <c r="E1330" s="58"/>
      <c r="F1330" s="131">
        <v>25000000</v>
      </c>
      <c r="G1330" s="79">
        <v>22109461</v>
      </c>
      <c r="H1330" s="5"/>
      <c r="I1330" s="5"/>
    </row>
    <row r="1331" spans="1:9" ht="9" hidden="1">
      <c r="A1331" s="2">
        <v>1105</v>
      </c>
      <c r="B1331" s="67"/>
      <c r="C1331" s="3"/>
      <c r="D1331" s="22" t="s">
        <v>688</v>
      </c>
      <c r="E1331" s="58"/>
      <c r="F1331" s="131">
        <v>10000000</v>
      </c>
      <c r="G1331" s="79">
        <v>22109461</v>
      </c>
      <c r="H1331" s="5"/>
      <c r="I1331" s="5"/>
    </row>
    <row r="1332" spans="1:9" ht="9" hidden="1">
      <c r="A1332" s="2">
        <v>1106</v>
      </c>
      <c r="B1332" s="67"/>
      <c r="C1332" s="3"/>
      <c r="D1332" s="22" t="s">
        <v>712</v>
      </c>
      <c r="E1332" s="58"/>
      <c r="F1332" s="131">
        <v>79000000</v>
      </c>
      <c r="G1332" s="79">
        <v>22109461</v>
      </c>
      <c r="H1332" s="5"/>
      <c r="I1332" s="5"/>
    </row>
    <row r="1333" spans="1:9" ht="9" hidden="1">
      <c r="A1333" s="2">
        <v>1107</v>
      </c>
      <c r="B1333" s="67"/>
      <c r="C1333" s="3"/>
      <c r="D1333" s="22" t="s">
        <v>492</v>
      </c>
      <c r="E1333" s="58"/>
      <c r="F1333" s="131">
        <v>20000000</v>
      </c>
      <c r="G1333" s="79">
        <v>22109461</v>
      </c>
      <c r="H1333" s="5"/>
      <c r="I1333" s="5"/>
    </row>
    <row r="1334" spans="1:9" ht="9" hidden="1">
      <c r="A1334" s="2">
        <v>1108</v>
      </c>
      <c r="B1334" s="67"/>
      <c r="C1334" s="3"/>
      <c r="D1334" s="22" t="s">
        <v>719</v>
      </c>
      <c r="E1334" s="58"/>
      <c r="F1334" s="131">
        <v>30000000</v>
      </c>
      <c r="G1334" s="79">
        <v>22109461</v>
      </c>
      <c r="H1334" s="5"/>
      <c r="I1334" s="5"/>
    </row>
    <row r="1335" spans="1:9" ht="9" hidden="1">
      <c r="A1335" s="2">
        <v>1109</v>
      </c>
      <c r="B1335" s="67"/>
      <c r="C1335" s="3"/>
      <c r="D1335" s="22" t="s">
        <v>728</v>
      </c>
      <c r="E1335" s="58"/>
      <c r="F1335" s="131">
        <v>3000000</v>
      </c>
      <c r="G1335" s="79">
        <v>22109461</v>
      </c>
      <c r="H1335" s="5"/>
      <c r="I1335" s="5"/>
    </row>
    <row r="1336" spans="1:9" ht="9" hidden="1">
      <c r="A1336" s="2">
        <v>1110</v>
      </c>
      <c r="B1336" s="67"/>
      <c r="C1336" s="3"/>
      <c r="D1336" s="22" t="s">
        <v>744</v>
      </c>
      <c r="E1336" s="58"/>
      <c r="F1336" s="131">
        <v>3000000</v>
      </c>
      <c r="G1336" s="79">
        <v>22109461</v>
      </c>
      <c r="H1336" s="5"/>
      <c r="I1336" s="5"/>
    </row>
    <row r="1337" spans="1:9" ht="9" hidden="1">
      <c r="A1337" s="2">
        <v>1111</v>
      </c>
      <c r="B1337" s="67"/>
      <c r="C1337" s="3"/>
      <c r="D1337" s="22" t="s">
        <v>745</v>
      </c>
      <c r="E1337" s="58"/>
      <c r="F1337" s="131">
        <v>50000000</v>
      </c>
      <c r="G1337" s="79">
        <v>22109461</v>
      </c>
      <c r="H1337" s="5"/>
      <c r="I1337" s="5"/>
    </row>
    <row r="1338" spans="1:9" ht="9" hidden="1">
      <c r="A1338" s="2">
        <v>1112</v>
      </c>
      <c r="B1338" s="67"/>
      <c r="C1338" s="3"/>
      <c r="D1338" s="22" t="s">
        <v>746</v>
      </c>
      <c r="E1338" s="58"/>
      <c r="F1338" s="131">
        <v>5000000</v>
      </c>
      <c r="G1338" s="79">
        <v>22109461</v>
      </c>
      <c r="H1338" s="5"/>
      <c r="I1338" s="5"/>
    </row>
    <row r="1339" spans="1:9" ht="9" hidden="1">
      <c r="A1339" s="2">
        <v>1113</v>
      </c>
      <c r="B1339" s="67"/>
      <c r="C1339" s="3"/>
      <c r="D1339" s="22" t="s">
        <v>747</v>
      </c>
      <c r="E1339" s="58"/>
      <c r="F1339" s="131">
        <v>5000000</v>
      </c>
      <c r="G1339" s="79">
        <v>22109461</v>
      </c>
      <c r="H1339" s="5"/>
      <c r="I1339" s="5"/>
    </row>
    <row r="1340" spans="1:9" ht="9" hidden="1">
      <c r="A1340" s="2">
        <v>1114</v>
      </c>
      <c r="B1340" s="67">
        <v>1</v>
      </c>
      <c r="C1340" s="2" t="s">
        <v>949</v>
      </c>
      <c r="D1340" s="22" t="s">
        <v>748</v>
      </c>
      <c r="E1340" s="103">
        <v>100000000</v>
      </c>
      <c r="F1340" s="131">
        <v>100000000</v>
      </c>
      <c r="G1340" s="75">
        <v>2210955</v>
      </c>
      <c r="H1340" s="5"/>
      <c r="I1340" s="5"/>
    </row>
    <row r="1341" spans="1:9" ht="9" hidden="1">
      <c r="A1341" s="2">
        <v>1115</v>
      </c>
      <c r="B1341" s="67"/>
      <c r="C1341" s="3"/>
      <c r="D1341" s="17" t="s">
        <v>631</v>
      </c>
      <c r="E1341" s="58"/>
      <c r="F1341" s="131">
        <v>5000000</v>
      </c>
      <c r="G1341" s="79">
        <v>22109551</v>
      </c>
      <c r="H1341" s="5"/>
      <c r="I1341" s="5"/>
    </row>
    <row r="1342" spans="1:9" ht="9" hidden="1">
      <c r="A1342" s="2">
        <v>1116</v>
      </c>
      <c r="B1342" s="67"/>
      <c r="C1342" s="3"/>
      <c r="D1342" s="22" t="s">
        <v>728</v>
      </c>
      <c r="E1342" s="58"/>
      <c r="F1342" s="131">
        <v>60000000</v>
      </c>
      <c r="G1342" s="79">
        <v>22109551</v>
      </c>
      <c r="H1342" s="5"/>
      <c r="I1342" s="5"/>
    </row>
    <row r="1343" spans="1:9" ht="9" hidden="1">
      <c r="A1343" s="2">
        <v>1117</v>
      </c>
      <c r="B1343" s="67"/>
      <c r="C1343" s="3"/>
      <c r="D1343" s="22" t="s">
        <v>729</v>
      </c>
      <c r="E1343" s="58"/>
      <c r="F1343" s="131">
        <v>5000000</v>
      </c>
      <c r="G1343" s="79">
        <v>22109551</v>
      </c>
      <c r="H1343" s="5"/>
      <c r="I1343" s="5"/>
    </row>
    <row r="1344" spans="1:9" ht="9" hidden="1">
      <c r="A1344" s="2">
        <v>1118</v>
      </c>
      <c r="B1344" s="67"/>
      <c r="C1344" s="3"/>
      <c r="D1344" s="22" t="s">
        <v>724</v>
      </c>
      <c r="E1344" s="58"/>
      <c r="F1344" s="131">
        <v>5000000</v>
      </c>
      <c r="G1344" s="79">
        <v>22109551</v>
      </c>
      <c r="H1344" s="5"/>
      <c r="I1344" s="5"/>
    </row>
    <row r="1345" spans="1:9" ht="9" hidden="1">
      <c r="A1345" s="2">
        <v>1119</v>
      </c>
      <c r="B1345" s="67"/>
      <c r="C1345" s="3"/>
      <c r="D1345" s="22" t="s">
        <v>715</v>
      </c>
      <c r="E1345" s="58"/>
      <c r="F1345" s="131">
        <v>20000000</v>
      </c>
      <c r="G1345" s="79">
        <v>22109551</v>
      </c>
      <c r="H1345" s="5"/>
      <c r="I1345" s="5"/>
    </row>
    <row r="1346" spans="1:9" ht="9" hidden="1">
      <c r="A1346" s="2">
        <v>1120</v>
      </c>
      <c r="B1346" s="67"/>
      <c r="C1346" s="3"/>
      <c r="D1346" s="22" t="s">
        <v>702</v>
      </c>
      <c r="E1346" s="58"/>
      <c r="F1346" s="131">
        <v>5000000</v>
      </c>
      <c r="G1346" s="79">
        <v>22109551</v>
      </c>
      <c r="H1346" s="5"/>
      <c r="I1346" s="5"/>
    </row>
    <row r="1347" spans="1:9" ht="9" hidden="1">
      <c r="A1347" s="2">
        <v>1121</v>
      </c>
      <c r="B1347" s="89" t="s">
        <v>669</v>
      </c>
      <c r="C1347" s="44"/>
      <c r="D1347" s="22" t="s">
        <v>730</v>
      </c>
      <c r="E1347" s="102"/>
      <c r="F1347" s="130"/>
      <c r="G1347" s="78"/>
      <c r="H1347" s="44"/>
      <c r="I1347" s="45"/>
    </row>
    <row r="1348" spans="1:9" s="7" customFormat="1" ht="9" hidden="1">
      <c r="A1348" s="2">
        <v>1122</v>
      </c>
      <c r="B1348" s="90">
        <v>1</v>
      </c>
      <c r="C1348" s="2" t="s">
        <v>949</v>
      </c>
      <c r="D1348" s="44"/>
      <c r="E1348" s="101"/>
      <c r="F1348" s="135">
        <v>930044400</v>
      </c>
      <c r="G1348" s="66">
        <v>22106881</v>
      </c>
      <c r="H1348" s="5"/>
      <c r="I1348" s="5"/>
    </row>
    <row r="1349" spans="1:9" ht="9" hidden="1">
      <c r="A1349" s="2">
        <v>1123</v>
      </c>
      <c r="B1349" s="67"/>
      <c r="C1349" s="3"/>
      <c r="D1349" s="24" t="s">
        <v>945</v>
      </c>
      <c r="E1349" s="58"/>
      <c r="F1349" s="136">
        <v>38565000</v>
      </c>
      <c r="G1349" s="70">
        <v>22106881</v>
      </c>
      <c r="H1349" s="5"/>
      <c r="I1349" s="5"/>
    </row>
    <row r="1350" spans="1:9" ht="27" hidden="1">
      <c r="A1350" s="2">
        <v>1124</v>
      </c>
      <c r="B1350" s="67"/>
      <c r="C1350" s="3"/>
      <c r="D1350" s="25" t="s">
        <v>635</v>
      </c>
      <c r="E1350" s="58"/>
      <c r="F1350" s="136">
        <v>34105000</v>
      </c>
      <c r="G1350" s="70">
        <v>22106881</v>
      </c>
      <c r="H1350" s="5"/>
      <c r="I1350" s="5"/>
    </row>
    <row r="1351" spans="1:9" ht="18" hidden="1">
      <c r="A1351" s="2">
        <v>1125</v>
      </c>
      <c r="B1351" s="67"/>
      <c r="C1351" s="3"/>
      <c r="D1351" s="25" t="s">
        <v>636</v>
      </c>
      <c r="E1351" s="58"/>
      <c r="F1351" s="136">
        <v>92352400</v>
      </c>
      <c r="G1351" s="70">
        <v>22106881</v>
      </c>
      <c r="H1351" s="5"/>
      <c r="I1351" s="5"/>
    </row>
    <row r="1352" spans="1:9" ht="18" hidden="1">
      <c r="A1352" s="2">
        <v>1126</v>
      </c>
      <c r="B1352" s="67"/>
      <c r="C1352" s="3"/>
      <c r="D1352" s="26" t="s">
        <v>637</v>
      </c>
      <c r="E1352" s="58"/>
      <c r="F1352" s="136">
        <v>99800000</v>
      </c>
      <c r="G1352" s="70">
        <v>22106881</v>
      </c>
      <c r="H1352" s="5"/>
      <c r="I1352" s="5"/>
    </row>
    <row r="1353" spans="1:9" ht="18" hidden="1">
      <c r="A1353" s="2">
        <v>1127</v>
      </c>
      <c r="B1353" s="47"/>
      <c r="C1353" s="2"/>
      <c r="D1353" s="25" t="s">
        <v>638</v>
      </c>
      <c r="E1353" s="58"/>
      <c r="F1353" s="136">
        <v>37500000</v>
      </c>
      <c r="G1353" s="70">
        <v>22106881</v>
      </c>
      <c r="H1353" s="5"/>
      <c r="I1353" s="5"/>
    </row>
    <row r="1354" spans="1:9" ht="18" hidden="1">
      <c r="A1354" s="2">
        <v>1128</v>
      </c>
      <c r="B1354" s="47"/>
      <c r="C1354" s="2"/>
      <c r="D1354" s="25" t="s">
        <v>639</v>
      </c>
      <c r="E1354" s="58"/>
      <c r="F1354" s="136">
        <v>28650000</v>
      </c>
      <c r="G1354" s="70">
        <v>22106881</v>
      </c>
      <c r="H1354" s="5"/>
      <c r="I1354" s="5"/>
    </row>
    <row r="1355" spans="1:9" ht="18" hidden="1">
      <c r="A1355" s="2">
        <v>1129</v>
      </c>
      <c r="B1355" s="47"/>
      <c r="C1355" s="2"/>
      <c r="D1355" s="34" t="s">
        <v>640</v>
      </c>
      <c r="E1355" s="58"/>
      <c r="F1355" s="136">
        <v>100580600</v>
      </c>
      <c r="G1355" s="70">
        <v>22106881</v>
      </c>
      <c r="H1355" s="5"/>
      <c r="I1355" s="5"/>
    </row>
    <row r="1356" spans="1:9" ht="9" hidden="1">
      <c r="A1356" s="2">
        <v>1130</v>
      </c>
      <c r="B1356" s="47"/>
      <c r="C1356" s="2"/>
      <c r="D1356" s="25" t="s">
        <v>641</v>
      </c>
      <c r="E1356" s="58"/>
      <c r="F1356" s="136">
        <v>35000000</v>
      </c>
      <c r="G1356" s="70">
        <v>22106881</v>
      </c>
      <c r="H1356" s="5"/>
      <c r="I1356" s="5"/>
    </row>
    <row r="1357" spans="1:9" ht="9" hidden="1">
      <c r="A1357" s="2">
        <v>1131</v>
      </c>
      <c r="B1357" s="47"/>
      <c r="C1357" s="2"/>
      <c r="D1357" s="25" t="s">
        <v>642</v>
      </c>
      <c r="E1357" s="58"/>
      <c r="F1357" s="136">
        <v>31200000</v>
      </c>
      <c r="G1357" s="70">
        <v>22106881</v>
      </c>
      <c r="H1357" s="5"/>
      <c r="I1357" s="5"/>
    </row>
    <row r="1358" spans="1:9" ht="9" hidden="1">
      <c r="A1358" s="2">
        <v>1132</v>
      </c>
      <c r="B1358" s="47"/>
      <c r="C1358" s="2"/>
      <c r="D1358" s="25" t="s">
        <v>643</v>
      </c>
      <c r="E1358" s="58"/>
      <c r="F1358" s="136">
        <v>57350000</v>
      </c>
      <c r="G1358" s="70">
        <v>22106881</v>
      </c>
      <c r="H1358" s="5"/>
      <c r="I1358" s="5"/>
    </row>
    <row r="1359" spans="1:9" ht="9" hidden="1">
      <c r="A1359" s="2">
        <v>1133</v>
      </c>
      <c r="B1359" s="47"/>
      <c r="C1359" s="2"/>
      <c r="D1359" s="25" t="s">
        <v>644</v>
      </c>
      <c r="E1359" s="58"/>
      <c r="F1359" s="136">
        <v>84350000</v>
      </c>
      <c r="G1359" s="70">
        <v>22106881</v>
      </c>
      <c r="H1359" s="5"/>
      <c r="I1359" s="5"/>
    </row>
    <row r="1360" spans="1:9" ht="18" hidden="1">
      <c r="A1360" s="2">
        <v>1134</v>
      </c>
      <c r="B1360" s="47"/>
      <c r="C1360" s="2"/>
      <c r="D1360" s="25" t="s">
        <v>645</v>
      </c>
      <c r="E1360" s="58"/>
      <c r="F1360" s="136">
        <v>49200000</v>
      </c>
      <c r="G1360" s="70">
        <v>22106881</v>
      </c>
      <c r="H1360" s="5"/>
      <c r="I1360" s="5"/>
    </row>
    <row r="1361" spans="1:9" ht="9" hidden="1">
      <c r="A1361" s="2">
        <v>1135</v>
      </c>
      <c r="B1361" s="47"/>
      <c r="C1361" s="2"/>
      <c r="D1361" s="25" t="s">
        <v>646</v>
      </c>
      <c r="E1361" s="58"/>
      <c r="F1361" s="136">
        <v>62750200</v>
      </c>
      <c r="G1361" s="70">
        <v>22106881</v>
      </c>
      <c r="H1361" s="5"/>
      <c r="I1361" s="5"/>
    </row>
    <row r="1362" spans="1:9" ht="36" hidden="1">
      <c r="A1362" s="2">
        <v>1136</v>
      </c>
      <c r="B1362" s="47"/>
      <c r="C1362" s="2"/>
      <c r="D1362" s="26" t="s">
        <v>647</v>
      </c>
      <c r="E1362" s="58"/>
      <c r="F1362" s="136">
        <v>24600000</v>
      </c>
      <c r="G1362" s="70">
        <v>22106881</v>
      </c>
      <c r="H1362" s="5"/>
      <c r="I1362" s="5"/>
    </row>
    <row r="1363" spans="1:9" ht="27" hidden="1">
      <c r="A1363" s="2">
        <v>1137</v>
      </c>
      <c r="B1363" s="47"/>
      <c r="C1363" s="2"/>
      <c r="D1363" s="26" t="s">
        <v>648</v>
      </c>
      <c r="E1363" s="58"/>
      <c r="F1363" s="136">
        <v>17330000</v>
      </c>
      <c r="G1363" s="70">
        <v>22106881</v>
      </c>
      <c r="H1363" s="5"/>
      <c r="I1363" s="5"/>
    </row>
    <row r="1364" spans="1:9" ht="27" hidden="1">
      <c r="A1364" s="2">
        <v>1138</v>
      </c>
      <c r="B1364" s="47"/>
      <c r="C1364" s="2"/>
      <c r="D1364" s="26" t="s">
        <v>649</v>
      </c>
      <c r="E1364" s="58"/>
      <c r="F1364" s="136">
        <v>49108000</v>
      </c>
      <c r="G1364" s="70">
        <v>22106881</v>
      </c>
      <c r="H1364" s="5"/>
      <c r="I1364" s="5"/>
    </row>
    <row r="1365" spans="1:9" ht="18" hidden="1">
      <c r="A1365" s="2">
        <v>1139</v>
      </c>
      <c r="B1365" s="47"/>
      <c r="C1365" s="2"/>
      <c r="D1365" s="26" t="s">
        <v>650</v>
      </c>
      <c r="E1365" s="58"/>
      <c r="F1365" s="136">
        <v>87603200</v>
      </c>
      <c r="G1365" s="70">
        <v>22106881</v>
      </c>
      <c r="H1365" s="5"/>
      <c r="I1365" s="5"/>
    </row>
    <row r="1366" spans="1:9" s="7" customFormat="1" ht="27" hidden="1">
      <c r="A1366" s="2">
        <v>1140</v>
      </c>
      <c r="B1366" s="91">
        <v>1</v>
      </c>
      <c r="C1366" s="2" t="s">
        <v>949</v>
      </c>
      <c r="D1366" s="26" t="s">
        <v>651</v>
      </c>
      <c r="E1366" s="101"/>
      <c r="F1366" s="128">
        <v>1803973700</v>
      </c>
      <c r="G1366" s="74">
        <v>22107351</v>
      </c>
      <c r="H1366" s="5"/>
      <c r="I1366" s="5"/>
    </row>
    <row r="1367" spans="1:9" ht="18" hidden="1">
      <c r="A1367" s="2">
        <v>1141</v>
      </c>
      <c r="B1367" s="47"/>
      <c r="C1367" s="2"/>
      <c r="D1367" s="11" t="s">
        <v>946</v>
      </c>
      <c r="E1367" s="58"/>
      <c r="F1367" s="136">
        <v>65000000</v>
      </c>
      <c r="G1367" s="70">
        <v>22107351</v>
      </c>
      <c r="H1367" s="5"/>
      <c r="I1367" s="5"/>
    </row>
    <row r="1368" spans="1:9" ht="45" hidden="1">
      <c r="A1368" s="2">
        <v>1142</v>
      </c>
      <c r="B1368" s="47"/>
      <c r="C1368" s="2"/>
      <c r="D1368" s="26" t="s">
        <v>652</v>
      </c>
      <c r="E1368" s="58"/>
      <c r="F1368" s="137">
        <v>97064000</v>
      </c>
      <c r="G1368" s="70">
        <v>22107351</v>
      </c>
      <c r="H1368" s="5"/>
      <c r="I1368" s="5"/>
    </row>
    <row r="1369" spans="1:9" ht="18" hidden="1">
      <c r="A1369" s="2">
        <v>1143</v>
      </c>
      <c r="B1369" s="47"/>
      <c r="C1369" s="2"/>
      <c r="D1369" s="25" t="s">
        <v>653</v>
      </c>
      <c r="E1369" s="58"/>
      <c r="F1369" s="136">
        <v>183950000</v>
      </c>
      <c r="G1369" s="70">
        <v>22107351</v>
      </c>
      <c r="H1369" s="5"/>
      <c r="I1369" s="5"/>
    </row>
    <row r="1370" spans="1:9" ht="18" hidden="1">
      <c r="A1370" s="2">
        <v>1144</v>
      </c>
      <c r="B1370" s="47"/>
      <c r="C1370" s="2"/>
      <c r="D1370" s="26" t="s">
        <v>654</v>
      </c>
      <c r="E1370" s="58"/>
      <c r="F1370" s="136">
        <v>225000000</v>
      </c>
      <c r="G1370" s="70">
        <v>22107351</v>
      </c>
      <c r="H1370" s="5"/>
      <c r="I1370" s="5"/>
    </row>
    <row r="1371" spans="1:9" ht="18" hidden="1">
      <c r="A1371" s="2">
        <v>1145</v>
      </c>
      <c r="B1371" s="47"/>
      <c r="C1371" s="2"/>
      <c r="D1371" s="26" t="s">
        <v>655</v>
      </c>
      <c r="E1371" s="58"/>
      <c r="F1371" s="136">
        <v>42750000</v>
      </c>
      <c r="G1371" s="70">
        <v>22107351</v>
      </c>
      <c r="H1371" s="5"/>
      <c r="I1371" s="5"/>
    </row>
    <row r="1372" spans="1:9" ht="18" hidden="1">
      <c r="A1372" s="2">
        <v>1146</v>
      </c>
      <c r="B1372" s="47"/>
      <c r="C1372" s="2"/>
      <c r="D1372" s="26" t="s">
        <v>656</v>
      </c>
      <c r="E1372" s="58"/>
      <c r="F1372" s="136">
        <v>47620000</v>
      </c>
      <c r="G1372" s="70">
        <v>22107351</v>
      </c>
      <c r="H1372" s="5"/>
      <c r="I1372" s="5"/>
    </row>
    <row r="1373" spans="1:9" ht="18" hidden="1">
      <c r="A1373" s="2">
        <v>1147</v>
      </c>
      <c r="B1373" s="47"/>
      <c r="C1373" s="2"/>
      <c r="D1373" s="27" t="s">
        <v>657</v>
      </c>
      <c r="E1373" s="58"/>
      <c r="F1373" s="136">
        <v>426700000</v>
      </c>
      <c r="G1373" s="70">
        <v>22107351</v>
      </c>
      <c r="H1373" s="5"/>
      <c r="I1373" s="5"/>
    </row>
    <row r="1374" spans="1:9" ht="27" hidden="1">
      <c r="A1374" s="2">
        <v>1148</v>
      </c>
      <c r="B1374" s="47"/>
      <c r="C1374" s="2"/>
      <c r="D1374" s="25" t="s">
        <v>658</v>
      </c>
      <c r="E1374" s="58"/>
      <c r="F1374" s="136">
        <v>132000000</v>
      </c>
      <c r="G1374" s="70">
        <v>22107351</v>
      </c>
      <c r="H1374" s="5"/>
      <c r="I1374" s="5"/>
    </row>
    <row r="1375" spans="1:9" ht="9" hidden="1">
      <c r="A1375" s="2">
        <v>1149</v>
      </c>
      <c r="B1375" s="47"/>
      <c r="C1375" s="2"/>
      <c r="D1375" s="34" t="s">
        <v>659</v>
      </c>
      <c r="E1375" s="58"/>
      <c r="F1375" s="136">
        <v>75900000</v>
      </c>
      <c r="G1375" s="70">
        <v>22107351</v>
      </c>
      <c r="H1375" s="5"/>
      <c r="I1375" s="5"/>
    </row>
    <row r="1376" spans="1:9" ht="9" hidden="1">
      <c r="A1376" s="2">
        <v>1150</v>
      </c>
      <c r="B1376" s="47"/>
      <c r="C1376" s="2"/>
      <c r="D1376" s="34" t="s">
        <v>660</v>
      </c>
      <c r="E1376" s="58"/>
      <c r="F1376" s="136">
        <v>44900000</v>
      </c>
      <c r="G1376" s="70">
        <v>22107351</v>
      </c>
      <c r="H1376" s="5"/>
      <c r="I1376" s="5"/>
    </row>
    <row r="1377" spans="1:9" ht="27" hidden="1">
      <c r="A1377" s="2">
        <v>1151</v>
      </c>
      <c r="B1377" s="47"/>
      <c r="C1377" s="2"/>
      <c r="D1377" s="34" t="s">
        <v>661</v>
      </c>
      <c r="E1377" s="58"/>
      <c r="F1377" s="136">
        <v>22100000</v>
      </c>
      <c r="G1377" s="70">
        <v>22107351</v>
      </c>
      <c r="H1377" s="5"/>
      <c r="I1377" s="5"/>
    </row>
    <row r="1378" spans="1:9" ht="27" hidden="1">
      <c r="A1378" s="2">
        <v>1152</v>
      </c>
      <c r="B1378" s="47"/>
      <c r="C1378" s="2"/>
      <c r="D1378" s="34" t="s">
        <v>662</v>
      </c>
      <c r="E1378" s="58"/>
      <c r="F1378" s="136">
        <v>33200000</v>
      </c>
      <c r="G1378" s="70">
        <v>22107351</v>
      </c>
      <c r="H1378" s="5"/>
      <c r="I1378" s="5"/>
    </row>
    <row r="1379" spans="1:9" ht="27" hidden="1">
      <c r="A1379" s="2">
        <v>1153</v>
      </c>
      <c r="B1379" s="47"/>
      <c r="C1379" s="2"/>
      <c r="D1379" s="34" t="s">
        <v>663</v>
      </c>
      <c r="E1379" s="58"/>
      <c r="F1379" s="136">
        <v>33000500</v>
      </c>
      <c r="G1379" s="70">
        <v>22107351</v>
      </c>
      <c r="H1379" s="5"/>
      <c r="I1379" s="5"/>
    </row>
    <row r="1380" spans="1:9" ht="9" hidden="1">
      <c r="A1380" s="2">
        <v>1154</v>
      </c>
      <c r="B1380" s="47"/>
      <c r="C1380" s="2"/>
      <c r="D1380" s="25" t="s">
        <v>664</v>
      </c>
      <c r="E1380" s="58"/>
      <c r="F1380" s="136">
        <v>79400200</v>
      </c>
      <c r="G1380" s="70">
        <v>22107351</v>
      </c>
      <c r="H1380" s="5"/>
      <c r="I1380" s="5"/>
    </row>
    <row r="1381" spans="1:9" ht="9" hidden="1">
      <c r="A1381" s="2">
        <v>1155</v>
      </c>
      <c r="B1381" s="47"/>
      <c r="C1381" s="2"/>
      <c r="D1381" s="25" t="s">
        <v>665</v>
      </c>
      <c r="E1381" s="58"/>
      <c r="F1381" s="136">
        <v>250000000</v>
      </c>
      <c r="G1381" s="70">
        <v>22107351</v>
      </c>
      <c r="H1381" s="5"/>
      <c r="I1381" s="5"/>
    </row>
    <row r="1382" spans="1:9" ht="9" hidden="1">
      <c r="A1382" s="2">
        <v>1156</v>
      </c>
      <c r="B1382" s="47"/>
      <c r="C1382" s="2"/>
      <c r="D1382" s="26" t="s">
        <v>666</v>
      </c>
      <c r="E1382" s="58"/>
      <c r="F1382" s="136">
        <v>45389000</v>
      </c>
      <c r="G1382" s="70">
        <v>22107351</v>
      </c>
      <c r="H1382" s="5"/>
      <c r="I1382" s="5"/>
    </row>
    <row r="1383" ht="9" hidden="1">
      <c r="D1383" s="26" t="s">
        <v>667</v>
      </c>
    </row>
    <row r="1384" ht="9" hidden="1">
      <c r="F1384" s="139" t="e">
        <f>SUM(F1366+F1348+F1340+F1324+F1314+F1309+F1302+F1290+F1282+F1257+F1252+F1251+F1240+F1210+F1192+F1170+F1169+F1148+F1147+F1145+F1144+F1143+F1142+F1141+F1138+F1137+F1135+F1134+F1133+F1132+F1131+F1130+F1129+F1128+F1127+F1125+F1124+F1123+F1122+F1121+F1120+F1119+F1118+F1117+F1115+F1114+F1113+F1112+F1111+F1110+F1109+F1108+F1107+F1106+F1105+F1104+F1103+F1102+F1100+F1099+F1098+F1096+F1094+F1101+F1089+F1049+F1044+F1044+F1041+F1038+F1035+F1032+F1028+F1015+F933+F888+F879+F868+F837+F828+F824+F823+F819+F537+F536+F535+F534+F533+#REF!+#REF!+#REF!+#REF!+#REF!+#REF!+#REF!+#REF!+#REF!+#REF!+#REF!+#REF!+#REF!+#REF!+#REF!+#REF!+#REF!+#REF!+#REF!+#REF!+#REF!+#REF!+#REF!+#REF!+#REF!)</f>
        <v>#REF!</v>
      </c>
    </row>
    <row r="1385" ht="9" hidden="1"/>
    <row r="1386" ht="9" hidden="1"/>
    <row r="1387" ht="9" hidden="1"/>
    <row r="1388" ht="9" hidden="1"/>
    <row r="1389" ht="9" hidden="1"/>
    <row r="1390" ht="9" hidden="1"/>
    <row r="1391" ht="9" hidden="1"/>
    <row r="1392" ht="9" hidden="1"/>
    <row r="1393" ht="9" hidden="1"/>
    <row r="1394" ht="9" hidden="1"/>
    <row r="1395" ht="9" hidden="1"/>
    <row r="1396" ht="9" hidden="1"/>
    <row r="1397" ht="9" hidden="1"/>
    <row r="1398" ht="9" hidden="1"/>
    <row r="1399" ht="9" hidden="1"/>
    <row r="1400" ht="9" hidden="1"/>
    <row r="1401" ht="9" hidden="1"/>
    <row r="1402" ht="9" hidden="1"/>
    <row r="1403" ht="9" hidden="1"/>
    <row r="1404" ht="9" hidden="1"/>
    <row r="1405" ht="9" hidden="1"/>
    <row r="1406" ht="9" hidden="1"/>
    <row r="1407" ht="9" hidden="1"/>
    <row r="1408" ht="9" hidden="1"/>
    <row r="1409" ht="9" hidden="1"/>
    <row r="1410" ht="9" hidden="1"/>
    <row r="1411" ht="9" hidden="1"/>
    <row r="1412" ht="9" hidden="1"/>
    <row r="1413" ht="9" hidden="1"/>
    <row r="1414" ht="9" hidden="1"/>
    <row r="1415" ht="9" hidden="1"/>
    <row r="1416" ht="9" hidden="1"/>
    <row r="1417" ht="9" hidden="1"/>
    <row r="1418" ht="9" hidden="1"/>
    <row r="1419" ht="9" hidden="1"/>
    <row r="1420" ht="9" hidden="1"/>
    <row r="1421" ht="9" hidden="1"/>
    <row r="1422" ht="9" hidden="1"/>
    <row r="1423" ht="9" hidden="1"/>
    <row r="1424" ht="9" hidden="1"/>
    <row r="1425" ht="9" hidden="1"/>
    <row r="1426" ht="9" hidden="1"/>
    <row r="1427" ht="9" hidden="1"/>
    <row r="1428" ht="9" hidden="1"/>
    <row r="1429" ht="9" hidden="1"/>
    <row r="1430" ht="9" hidden="1"/>
    <row r="1431" ht="9" hidden="1"/>
    <row r="1432" ht="9" hidden="1"/>
    <row r="1433" ht="9" hidden="1"/>
    <row r="1434" ht="9" hidden="1"/>
    <row r="1435" ht="9" hidden="1"/>
    <row r="1436" ht="9" hidden="1"/>
    <row r="1437" ht="9" hidden="1"/>
    <row r="1438" ht="9" hidden="1"/>
    <row r="1439" ht="9" hidden="1"/>
    <row r="1440" ht="9" hidden="1"/>
    <row r="1441" ht="9" hidden="1"/>
    <row r="1442" ht="42.75" customHeight="1"/>
  </sheetData>
  <sheetProtection password="DF8C" sheet="1" formatCells="0" formatColumns="0" formatRows="0" insertColumns="0" insertRows="0" insertHyperlinks="0" deleteColumns="0" deleteRows="0" sort="0" autoFilter="0" pivotTables="0"/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5" r:id="rId1"/>
  <rowBreaks count="1" manualBreakCount="1">
    <brk id="61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67"/>
  <sheetViews>
    <sheetView workbookViewId="0" topLeftCell="B4">
      <selection activeCell="I8" sqref="I8"/>
    </sheetView>
  </sheetViews>
  <sheetFormatPr defaultColWidth="11.421875" defaultRowHeight="15"/>
  <cols>
    <col min="1" max="1" width="9.8515625" style="0" customWidth="1"/>
    <col min="2" max="2" width="12.00390625" style="0" customWidth="1"/>
    <col min="3" max="3" width="12.57421875" style="0" customWidth="1"/>
    <col min="4" max="4" width="43.57421875" style="0" customWidth="1"/>
    <col min="5" max="5" width="13.57421875" style="0" customWidth="1"/>
    <col min="6" max="6" width="18.140625" style="0" customWidth="1"/>
    <col min="7" max="7" width="16.421875" style="0" customWidth="1"/>
    <col min="8" max="8" width="18.28125" style="0" customWidth="1"/>
    <col min="9" max="9" width="15.421875" style="0" customWidth="1"/>
  </cols>
  <sheetData>
    <row r="1" spans="1:9" ht="9.75" customHeight="1">
      <c r="A1" s="182"/>
      <c r="B1" s="192"/>
      <c r="C1" s="192"/>
      <c r="D1" s="192"/>
      <c r="E1" s="193"/>
      <c r="F1" s="193"/>
      <c r="G1" s="192"/>
      <c r="H1" s="192"/>
      <c r="I1" s="194"/>
    </row>
    <row r="2" spans="1:9" ht="18.75" customHeight="1" thickBot="1">
      <c r="A2" s="182"/>
      <c r="B2" s="182"/>
      <c r="C2" s="182"/>
      <c r="D2" s="170" t="s">
        <v>1294</v>
      </c>
      <c r="E2" s="182"/>
      <c r="F2" s="182"/>
      <c r="G2" s="182"/>
      <c r="H2" s="182"/>
      <c r="I2" s="182"/>
    </row>
    <row r="3" spans="1:9" ht="42.75" customHeight="1" thickBot="1">
      <c r="A3" s="159" t="s">
        <v>1265</v>
      </c>
      <c r="B3" s="160" t="s">
        <v>1266</v>
      </c>
      <c r="C3" s="191" t="s">
        <v>1267</v>
      </c>
      <c r="D3" s="160" t="s">
        <v>1268</v>
      </c>
      <c r="E3" s="161" t="s">
        <v>1269</v>
      </c>
      <c r="F3" s="161" t="s">
        <v>1270</v>
      </c>
      <c r="G3" s="191" t="s">
        <v>1280</v>
      </c>
      <c r="H3" s="160" t="s">
        <v>1272</v>
      </c>
      <c r="I3" s="162" t="s">
        <v>1273</v>
      </c>
    </row>
    <row r="4" spans="1:9" ht="51" customHeight="1">
      <c r="A4" s="157"/>
      <c r="B4" s="157">
        <v>1</v>
      </c>
      <c r="C4" s="157" t="s">
        <v>1072</v>
      </c>
      <c r="D4" s="163" t="s">
        <v>1326</v>
      </c>
      <c r="E4" s="164">
        <v>150000000</v>
      </c>
      <c r="F4" s="164">
        <v>150000000</v>
      </c>
      <c r="G4" s="157">
        <v>2210956</v>
      </c>
      <c r="H4" s="163" t="s">
        <v>990</v>
      </c>
      <c r="I4" s="157" t="s">
        <v>1300</v>
      </c>
    </row>
    <row r="5" spans="1:9" ht="63" customHeight="1">
      <c r="A5" s="379"/>
      <c r="B5" s="380">
        <v>1</v>
      </c>
      <c r="C5" s="381" t="s">
        <v>1452</v>
      </c>
      <c r="D5" s="382" t="s">
        <v>1478</v>
      </c>
      <c r="E5" s="380">
        <v>100000000</v>
      </c>
      <c r="F5" s="380">
        <v>100000000</v>
      </c>
      <c r="G5" s="383">
        <v>2210100</v>
      </c>
      <c r="H5" s="381" t="s">
        <v>1454</v>
      </c>
      <c r="I5" s="384" t="s">
        <v>987</v>
      </c>
    </row>
    <row r="6" spans="1:9" s="209" customFormat="1" ht="56.25" customHeight="1">
      <c r="A6" s="158"/>
      <c r="B6" s="385">
        <v>1</v>
      </c>
      <c r="C6" s="386">
        <v>10</v>
      </c>
      <c r="D6" s="387" t="s">
        <v>1481</v>
      </c>
      <c r="E6" s="385">
        <v>500000000</v>
      </c>
      <c r="F6" s="385">
        <v>500000000</v>
      </c>
      <c r="G6" s="388">
        <v>2210906</v>
      </c>
      <c r="H6" s="386" t="s">
        <v>1482</v>
      </c>
      <c r="I6" s="386" t="s">
        <v>1483</v>
      </c>
    </row>
    <row r="7" spans="1:9" s="209" customFormat="1" ht="15">
      <c r="A7" s="182"/>
      <c r="B7" s="372"/>
      <c r="C7" s="373"/>
      <c r="D7" s="374"/>
      <c r="E7" s="372"/>
      <c r="F7" s="372"/>
      <c r="G7" s="375"/>
      <c r="H7" s="373"/>
      <c r="I7" s="373"/>
    </row>
    <row r="8" spans="1:9" ht="15.75" thickBot="1">
      <c r="A8" s="182"/>
      <c r="B8" s="182"/>
      <c r="C8" s="182"/>
      <c r="D8" s="184" t="s">
        <v>1327</v>
      </c>
      <c r="E8" s="182"/>
      <c r="F8" s="182"/>
      <c r="G8" s="182"/>
      <c r="H8" s="182"/>
      <c r="I8" s="182"/>
    </row>
    <row r="9" spans="1:9" ht="57" customHeight="1" thickBot="1">
      <c r="A9" s="159" t="s">
        <v>1265</v>
      </c>
      <c r="B9" s="160" t="s">
        <v>1266</v>
      </c>
      <c r="C9" s="160" t="s">
        <v>1267</v>
      </c>
      <c r="D9" s="160" t="s">
        <v>1268</v>
      </c>
      <c r="E9" s="161" t="s">
        <v>1269</v>
      </c>
      <c r="F9" s="161" t="s">
        <v>1270</v>
      </c>
      <c r="G9" s="160" t="s">
        <v>1280</v>
      </c>
      <c r="H9" s="160" t="s">
        <v>1272</v>
      </c>
      <c r="I9" s="162" t="s">
        <v>1273</v>
      </c>
    </row>
    <row r="10" spans="1:9" ht="59.25" customHeight="1">
      <c r="A10" s="179"/>
      <c r="B10" s="157">
        <v>10</v>
      </c>
      <c r="C10" s="157" t="s">
        <v>1072</v>
      </c>
      <c r="D10" s="163" t="s">
        <v>1328</v>
      </c>
      <c r="E10" s="165">
        <v>272753000</v>
      </c>
      <c r="F10" s="165">
        <v>2727530000</v>
      </c>
      <c r="G10" s="157">
        <v>22101221</v>
      </c>
      <c r="H10" s="163" t="s">
        <v>1329</v>
      </c>
      <c r="I10" s="185" t="s">
        <v>1391</v>
      </c>
    </row>
    <row r="11" spans="1:9" ht="48" customHeight="1">
      <c r="A11" s="180"/>
      <c r="B11" s="158">
        <v>6</v>
      </c>
      <c r="C11" s="157" t="s">
        <v>1072</v>
      </c>
      <c r="D11" s="166" t="s">
        <v>1330</v>
      </c>
      <c r="E11" s="167">
        <v>229260021</v>
      </c>
      <c r="F11" s="168">
        <v>1375560128.9</v>
      </c>
      <c r="G11" s="158">
        <v>6210529</v>
      </c>
      <c r="H11" s="163" t="s">
        <v>1329</v>
      </c>
      <c r="I11" s="185" t="s">
        <v>1391</v>
      </c>
    </row>
    <row r="12" spans="1:9" ht="84.75" customHeight="1">
      <c r="A12" s="180"/>
      <c r="B12" s="158">
        <v>2</v>
      </c>
      <c r="C12" s="157" t="s">
        <v>1072</v>
      </c>
      <c r="D12" s="166" t="s">
        <v>1331</v>
      </c>
      <c r="E12" s="167">
        <v>275000000</v>
      </c>
      <c r="F12" s="167">
        <v>550000000</v>
      </c>
      <c r="G12" s="166" t="s">
        <v>1332</v>
      </c>
      <c r="H12" s="163" t="s">
        <v>1329</v>
      </c>
      <c r="I12" s="185" t="s">
        <v>1391</v>
      </c>
    </row>
    <row r="13" spans="1:9" ht="15">
      <c r="A13" s="181"/>
      <c r="B13" s="182"/>
      <c r="C13" s="182"/>
      <c r="D13" s="169"/>
      <c r="E13" s="182"/>
      <c r="F13" s="182"/>
      <c r="G13" s="182"/>
      <c r="H13" s="182"/>
      <c r="I13" s="183"/>
    </row>
    <row r="14" spans="1:9" s="209" customFormat="1" ht="15.75" thickBot="1">
      <c r="A14" s="181"/>
      <c r="B14" s="182"/>
      <c r="C14" s="182"/>
      <c r="D14" s="169" t="s">
        <v>1390</v>
      </c>
      <c r="E14" s="182"/>
      <c r="F14" s="182"/>
      <c r="G14" s="182"/>
      <c r="H14" s="182"/>
      <c r="I14" s="183"/>
    </row>
    <row r="15" spans="1:9" ht="45" customHeight="1" thickBot="1">
      <c r="A15" s="159" t="s">
        <v>1265</v>
      </c>
      <c r="B15" s="160" t="s">
        <v>1266</v>
      </c>
      <c r="C15" s="160" t="s">
        <v>1267</v>
      </c>
      <c r="D15" s="160" t="s">
        <v>1268</v>
      </c>
      <c r="E15" s="161" t="s">
        <v>1269</v>
      </c>
      <c r="F15" s="161" t="s">
        <v>1270</v>
      </c>
      <c r="G15" s="160" t="s">
        <v>1280</v>
      </c>
      <c r="H15" s="160" t="s">
        <v>1272</v>
      </c>
      <c r="I15" s="162" t="s">
        <v>1273</v>
      </c>
    </row>
    <row r="16" spans="1:9" ht="44.25" thickBot="1">
      <c r="A16" s="186"/>
      <c r="B16" s="187">
        <v>1</v>
      </c>
      <c r="C16" s="187">
        <v>1</v>
      </c>
      <c r="D16" s="188" t="s">
        <v>1333</v>
      </c>
      <c r="E16" s="189">
        <v>550000000</v>
      </c>
      <c r="F16" s="189">
        <v>550000000</v>
      </c>
      <c r="G16" s="187">
        <v>2210100</v>
      </c>
      <c r="H16" s="187" t="s">
        <v>1325</v>
      </c>
      <c r="I16" s="190" t="s">
        <v>1300</v>
      </c>
    </row>
    <row r="18" s="209" customFormat="1" ht="15"/>
    <row r="19" ht="17.25" customHeight="1">
      <c r="D19" s="155" t="s">
        <v>1283</v>
      </c>
    </row>
    <row r="20" s="209" customFormat="1" ht="17.25" customHeight="1" thickBot="1">
      <c r="D20" s="155"/>
    </row>
    <row r="21" spans="1:9" ht="46.5" customHeight="1" thickBot="1">
      <c r="A21" s="159" t="s">
        <v>1265</v>
      </c>
      <c r="B21" s="160" t="s">
        <v>1266</v>
      </c>
      <c r="C21" s="160" t="s">
        <v>1267</v>
      </c>
      <c r="D21" s="160" t="s">
        <v>1268</v>
      </c>
      <c r="E21" s="161" t="s">
        <v>1269</v>
      </c>
      <c r="F21" s="161" t="s">
        <v>1270</v>
      </c>
      <c r="G21" s="160" t="s">
        <v>1280</v>
      </c>
      <c r="H21" s="160" t="s">
        <v>1272</v>
      </c>
      <c r="I21" s="162" t="s">
        <v>1273</v>
      </c>
    </row>
    <row r="22" spans="1:9" ht="15">
      <c r="A22" s="177"/>
      <c r="B22" s="157">
        <v>5</v>
      </c>
      <c r="C22" s="157" t="s">
        <v>1072</v>
      </c>
      <c r="D22" s="157" t="s">
        <v>1400</v>
      </c>
      <c r="E22" s="165">
        <v>2500000</v>
      </c>
      <c r="F22" s="165">
        <v>12500000</v>
      </c>
      <c r="G22" s="157">
        <v>2111061</v>
      </c>
      <c r="H22" s="157" t="s">
        <v>995</v>
      </c>
      <c r="I22" s="157" t="s">
        <v>1401</v>
      </c>
    </row>
    <row r="24" ht="15.75" thickBot="1">
      <c r="C24" s="371" t="s">
        <v>1279</v>
      </c>
    </row>
    <row r="25" spans="1:9" ht="45.75" thickBot="1">
      <c r="A25" s="159" t="s">
        <v>1265</v>
      </c>
      <c r="B25" s="231" t="s">
        <v>1266</v>
      </c>
      <c r="C25" s="231" t="s">
        <v>1267</v>
      </c>
      <c r="D25" s="231" t="s">
        <v>1268</v>
      </c>
      <c r="E25" s="370" t="s">
        <v>1269</v>
      </c>
      <c r="F25" s="232" t="s">
        <v>1270</v>
      </c>
      <c r="G25" s="231" t="s">
        <v>1280</v>
      </c>
      <c r="H25" s="231" t="s">
        <v>1272</v>
      </c>
      <c r="I25" s="233" t="s">
        <v>1273</v>
      </c>
    </row>
    <row r="26" spans="1:9" ht="29.25">
      <c r="A26" s="395"/>
      <c r="B26" s="396">
        <v>1</v>
      </c>
      <c r="C26" s="397" t="s">
        <v>1072</v>
      </c>
      <c r="D26" s="396" t="s">
        <v>891</v>
      </c>
      <c r="E26" s="378"/>
      <c r="F26" s="238">
        <v>-146100000</v>
      </c>
      <c r="G26" s="396">
        <v>2210200</v>
      </c>
      <c r="H26" s="396" t="s">
        <v>983</v>
      </c>
      <c r="I26" s="396" t="s">
        <v>985</v>
      </c>
    </row>
    <row r="27" spans="1:9" ht="29.25">
      <c r="A27" s="395"/>
      <c r="B27" s="397">
        <v>2</v>
      </c>
      <c r="C27" s="397" t="s">
        <v>1072</v>
      </c>
      <c r="D27" s="396" t="s">
        <v>895</v>
      </c>
      <c r="E27" s="378"/>
      <c r="F27" s="238">
        <v>-10000000</v>
      </c>
      <c r="G27" s="396">
        <v>2210200</v>
      </c>
      <c r="H27" s="396" t="s">
        <v>983</v>
      </c>
      <c r="I27" s="396" t="s">
        <v>985</v>
      </c>
    </row>
    <row r="28" spans="1:9" ht="29.25">
      <c r="A28" s="395"/>
      <c r="B28" s="397">
        <v>1</v>
      </c>
      <c r="C28" s="397" t="s">
        <v>1072</v>
      </c>
      <c r="D28" s="396" t="s">
        <v>560</v>
      </c>
      <c r="E28" s="378"/>
      <c r="F28" s="238">
        <v>-14300000</v>
      </c>
      <c r="G28" s="396">
        <v>2210200</v>
      </c>
      <c r="H28" s="396" t="s">
        <v>983</v>
      </c>
      <c r="I28" s="396" t="s">
        <v>985</v>
      </c>
    </row>
    <row r="29" spans="1:9" ht="29.25">
      <c r="A29" s="395"/>
      <c r="B29" s="397">
        <v>2</v>
      </c>
      <c r="C29" s="397" t="s">
        <v>1066</v>
      </c>
      <c r="D29" s="398" t="s">
        <v>883</v>
      </c>
      <c r="E29" s="378"/>
      <c r="F29" s="238">
        <v>-200000</v>
      </c>
      <c r="G29" s="396">
        <v>2210201</v>
      </c>
      <c r="H29" s="396" t="s">
        <v>983</v>
      </c>
      <c r="I29" s="396" t="s">
        <v>986</v>
      </c>
    </row>
    <row r="30" spans="1:9" ht="29.25">
      <c r="A30" s="395"/>
      <c r="B30" s="397">
        <v>10</v>
      </c>
      <c r="C30" s="397" t="s">
        <v>1066</v>
      </c>
      <c r="D30" s="396" t="s">
        <v>884</v>
      </c>
      <c r="E30" s="378"/>
      <c r="F30" s="238">
        <v>-1000000</v>
      </c>
      <c r="G30" s="396">
        <v>2210201</v>
      </c>
      <c r="H30" s="396" t="s">
        <v>983</v>
      </c>
      <c r="I30" s="396" t="s">
        <v>986</v>
      </c>
    </row>
    <row r="31" spans="1:9" ht="29.25">
      <c r="A31" s="395"/>
      <c r="B31" s="397">
        <v>10</v>
      </c>
      <c r="C31" s="397" t="s">
        <v>1066</v>
      </c>
      <c r="D31" s="396" t="s">
        <v>885</v>
      </c>
      <c r="E31" s="378"/>
      <c r="F31" s="238">
        <v>-1000000</v>
      </c>
      <c r="G31" s="396">
        <v>2210201</v>
      </c>
      <c r="H31" s="396" t="s">
        <v>983</v>
      </c>
      <c r="I31" s="396" t="s">
        <v>986</v>
      </c>
    </row>
    <row r="32" spans="1:9" ht="29.25">
      <c r="A32" s="395"/>
      <c r="B32" s="397">
        <v>1</v>
      </c>
      <c r="C32" s="397" t="s">
        <v>1066</v>
      </c>
      <c r="D32" s="396" t="s">
        <v>886</v>
      </c>
      <c r="E32" s="378"/>
      <c r="F32" s="238">
        <v>-100000</v>
      </c>
      <c r="G32" s="396">
        <v>2210201</v>
      </c>
      <c r="H32" s="396" t="s">
        <v>983</v>
      </c>
      <c r="I32" s="396" t="s">
        <v>986</v>
      </c>
    </row>
    <row r="33" spans="1:9" ht="29.25">
      <c r="A33" s="395"/>
      <c r="B33" s="397">
        <v>10</v>
      </c>
      <c r="C33" s="397" t="s">
        <v>1066</v>
      </c>
      <c r="D33" s="396" t="s">
        <v>887</v>
      </c>
      <c r="E33" s="378"/>
      <c r="F33" s="238">
        <v>-1000000</v>
      </c>
      <c r="G33" s="396">
        <v>2210201</v>
      </c>
      <c r="H33" s="396" t="s">
        <v>983</v>
      </c>
      <c r="I33" s="396" t="s">
        <v>986</v>
      </c>
    </row>
    <row r="34" spans="1:9" ht="29.25">
      <c r="A34" s="395"/>
      <c r="B34" s="397">
        <v>3</v>
      </c>
      <c r="C34" s="397" t="s">
        <v>1066</v>
      </c>
      <c r="D34" s="396" t="s">
        <v>888</v>
      </c>
      <c r="E34" s="378"/>
      <c r="F34" s="238">
        <v>-5400000</v>
      </c>
      <c r="G34" s="396">
        <v>2210201</v>
      </c>
      <c r="H34" s="396" t="s">
        <v>983</v>
      </c>
      <c r="I34" s="396" t="s">
        <v>986</v>
      </c>
    </row>
    <row r="35" spans="1:9" ht="29.25">
      <c r="A35" s="395"/>
      <c r="B35" s="397">
        <v>1</v>
      </c>
      <c r="C35" s="397" t="s">
        <v>1066</v>
      </c>
      <c r="D35" s="396" t="s">
        <v>891</v>
      </c>
      <c r="E35" s="378"/>
      <c r="F35" s="238">
        <v>-75600000</v>
      </c>
      <c r="G35" s="396">
        <v>2210201</v>
      </c>
      <c r="H35" s="396" t="s">
        <v>983</v>
      </c>
      <c r="I35" s="396" t="s">
        <v>985</v>
      </c>
    </row>
    <row r="36" spans="1:9" ht="29.25">
      <c r="A36" s="395"/>
      <c r="B36" s="397">
        <v>12000</v>
      </c>
      <c r="C36" s="397" t="s">
        <v>1066</v>
      </c>
      <c r="D36" s="396" t="s">
        <v>892</v>
      </c>
      <c r="E36" s="378"/>
      <c r="F36" s="238">
        <v>-144000000</v>
      </c>
      <c r="G36" s="396">
        <v>2210201</v>
      </c>
      <c r="H36" s="396" t="s">
        <v>983</v>
      </c>
      <c r="I36" s="396" t="s">
        <v>986</v>
      </c>
    </row>
    <row r="37" spans="1:9" ht="57.75">
      <c r="A37" s="395"/>
      <c r="B37" s="397">
        <v>6</v>
      </c>
      <c r="C37" s="397" t="s">
        <v>1066</v>
      </c>
      <c r="D37" s="396" t="s">
        <v>1073</v>
      </c>
      <c r="E37" s="378"/>
      <c r="F37" s="238">
        <v>-12000000</v>
      </c>
      <c r="G37" s="396">
        <v>2210202</v>
      </c>
      <c r="H37" s="396" t="s">
        <v>1074</v>
      </c>
      <c r="I37" s="396" t="s">
        <v>988</v>
      </c>
    </row>
    <row r="38" spans="1:9" ht="43.5">
      <c r="A38" s="395"/>
      <c r="B38" s="397">
        <v>5000</v>
      </c>
      <c r="C38" s="397" t="s">
        <v>1066</v>
      </c>
      <c r="D38" s="396" t="s">
        <v>1075</v>
      </c>
      <c r="E38" s="378"/>
      <c r="F38" s="238">
        <v>-50000000</v>
      </c>
      <c r="G38" s="396">
        <v>2210202</v>
      </c>
      <c r="H38" s="396" t="s">
        <v>983</v>
      </c>
      <c r="I38" s="396" t="s">
        <v>986</v>
      </c>
    </row>
    <row r="39" spans="1:9" ht="29.25">
      <c r="A39" s="395"/>
      <c r="B39" s="397">
        <v>8</v>
      </c>
      <c r="C39" s="397" t="s">
        <v>1076</v>
      </c>
      <c r="D39" s="396" t="s">
        <v>879</v>
      </c>
      <c r="E39" s="378"/>
      <c r="F39" s="238">
        <v>-61200000</v>
      </c>
      <c r="G39" s="396">
        <v>2210202</v>
      </c>
      <c r="H39" s="396" t="s">
        <v>983</v>
      </c>
      <c r="I39" s="396" t="s">
        <v>985</v>
      </c>
    </row>
    <row r="40" spans="1:9" ht="29.25">
      <c r="A40" s="395"/>
      <c r="B40" s="397">
        <v>3</v>
      </c>
      <c r="C40" s="397" t="s">
        <v>1076</v>
      </c>
      <c r="D40" s="396" t="s">
        <v>1077</v>
      </c>
      <c r="E40" s="378"/>
      <c r="F40" s="238">
        <v>-3900000</v>
      </c>
      <c r="G40" s="396">
        <v>2210202</v>
      </c>
      <c r="H40" s="396" t="s">
        <v>983</v>
      </c>
      <c r="I40" s="396" t="s">
        <v>985</v>
      </c>
    </row>
    <row r="41" spans="1:9" ht="29.25">
      <c r="A41" s="395"/>
      <c r="B41" s="397">
        <v>3</v>
      </c>
      <c r="C41" s="397" t="s">
        <v>1076</v>
      </c>
      <c r="D41" s="396" t="s">
        <v>1078</v>
      </c>
      <c r="E41" s="378"/>
      <c r="F41" s="238">
        <v>-12580000</v>
      </c>
      <c r="G41" s="396">
        <v>2210202</v>
      </c>
      <c r="H41" s="396" t="s">
        <v>983</v>
      </c>
      <c r="I41" s="396" t="s">
        <v>985</v>
      </c>
    </row>
    <row r="42" spans="1:9" ht="29.25">
      <c r="A42" s="395"/>
      <c r="B42" s="397">
        <v>4</v>
      </c>
      <c r="C42" s="397" t="s">
        <v>1076</v>
      </c>
      <c r="D42" s="396" t="s">
        <v>881</v>
      </c>
      <c r="E42" s="378"/>
      <c r="F42" s="238">
        <v>-5200000</v>
      </c>
      <c r="G42" s="396">
        <v>2210202</v>
      </c>
      <c r="H42" s="396" t="s">
        <v>983</v>
      </c>
      <c r="I42" s="396" t="s">
        <v>985</v>
      </c>
    </row>
    <row r="43" spans="1:9" ht="29.25">
      <c r="A43" s="395"/>
      <c r="B43" s="397">
        <v>5</v>
      </c>
      <c r="C43" s="397" t="s">
        <v>1076</v>
      </c>
      <c r="D43" s="396" t="s">
        <v>1079</v>
      </c>
      <c r="E43" s="378"/>
      <c r="F43" s="238">
        <v>-6500000</v>
      </c>
      <c r="G43" s="396">
        <v>2210202</v>
      </c>
      <c r="H43" s="396" t="s">
        <v>983</v>
      </c>
      <c r="I43" s="396" t="s">
        <v>985</v>
      </c>
    </row>
    <row r="44" spans="1:9" ht="29.25">
      <c r="A44" s="395"/>
      <c r="B44" s="397">
        <v>4</v>
      </c>
      <c r="C44" s="397" t="s">
        <v>1076</v>
      </c>
      <c r="D44" s="396" t="s">
        <v>1080</v>
      </c>
      <c r="E44" s="378"/>
      <c r="F44" s="238">
        <v>-37620000</v>
      </c>
      <c r="G44" s="396">
        <v>2210202</v>
      </c>
      <c r="H44" s="396" t="s">
        <v>983</v>
      </c>
      <c r="I44" s="396" t="s">
        <v>985</v>
      </c>
    </row>
    <row r="45" spans="1:9" ht="29.25">
      <c r="A45" s="395"/>
      <c r="B45" s="397">
        <v>6</v>
      </c>
      <c r="C45" s="397" t="s">
        <v>1076</v>
      </c>
      <c r="D45" s="396" t="s">
        <v>1081</v>
      </c>
      <c r="E45" s="378"/>
      <c r="F45" s="238">
        <v>-7800000</v>
      </c>
      <c r="G45" s="396">
        <v>2210202</v>
      </c>
      <c r="H45" s="396" t="s">
        <v>983</v>
      </c>
      <c r="I45" s="396" t="s">
        <v>985</v>
      </c>
    </row>
    <row r="46" spans="1:9" ht="29.25">
      <c r="A46" s="395"/>
      <c r="B46" s="397">
        <v>4</v>
      </c>
      <c r="C46" s="397" t="s">
        <v>1076</v>
      </c>
      <c r="D46" s="396" t="s">
        <v>1082</v>
      </c>
      <c r="E46" s="378"/>
      <c r="F46" s="238">
        <v>-5200000</v>
      </c>
      <c r="G46" s="396">
        <v>2210202</v>
      </c>
      <c r="H46" s="396" t="s">
        <v>983</v>
      </c>
      <c r="I46" s="396" t="s">
        <v>985</v>
      </c>
    </row>
    <row r="47" spans="1:9" ht="29.25">
      <c r="A47" s="395"/>
      <c r="B47" s="397">
        <v>4</v>
      </c>
      <c r="C47" s="397" t="s">
        <v>1076</v>
      </c>
      <c r="D47" s="396" t="s">
        <v>1083</v>
      </c>
      <c r="E47" s="378"/>
      <c r="F47" s="238">
        <v>-5200000</v>
      </c>
      <c r="G47" s="396">
        <v>2210202</v>
      </c>
      <c r="H47" s="396" t="s">
        <v>983</v>
      </c>
      <c r="I47" s="396" t="s">
        <v>985</v>
      </c>
    </row>
    <row r="48" spans="1:9" ht="29.25">
      <c r="A48" s="395"/>
      <c r="B48" s="397">
        <v>1</v>
      </c>
      <c r="C48" s="397" t="s">
        <v>1076</v>
      </c>
      <c r="D48" s="396" t="s">
        <v>1084</v>
      </c>
      <c r="E48" s="378"/>
      <c r="F48" s="238">
        <v>-1100000</v>
      </c>
      <c r="G48" s="396">
        <v>2210202</v>
      </c>
      <c r="H48" s="396" t="s">
        <v>983</v>
      </c>
      <c r="I48" s="396" t="s">
        <v>985</v>
      </c>
    </row>
    <row r="49" spans="1:9" ht="29.25">
      <c r="A49" s="395"/>
      <c r="B49" s="397">
        <v>1</v>
      </c>
      <c r="C49" s="397" t="s">
        <v>1066</v>
      </c>
      <c r="D49" s="396" t="s">
        <v>1085</v>
      </c>
      <c r="E49" s="378"/>
      <c r="F49" s="238">
        <v>-200000</v>
      </c>
      <c r="G49" s="396">
        <v>2210202</v>
      </c>
      <c r="H49" s="396" t="s">
        <v>983</v>
      </c>
      <c r="I49" s="396" t="s">
        <v>986</v>
      </c>
    </row>
    <row r="50" spans="1:9" ht="29.25">
      <c r="A50" s="395"/>
      <c r="B50" s="397">
        <v>2</v>
      </c>
      <c r="C50" s="397" t="s">
        <v>1066</v>
      </c>
      <c r="D50" s="396" t="s">
        <v>891</v>
      </c>
      <c r="E50" s="378"/>
      <c r="F50" s="238">
        <v>-53100000</v>
      </c>
      <c r="G50" s="396">
        <v>2210203</v>
      </c>
      <c r="H50" s="396" t="s">
        <v>983</v>
      </c>
      <c r="I50" s="396" t="s">
        <v>985</v>
      </c>
    </row>
    <row r="51" spans="1:9" ht="29.25">
      <c r="A51" s="395"/>
      <c r="B51" s="397">
        <v>1</v>
      </c>
      <c r="C51" s="397" t="s">
        <v>1072</v>
      </c>
      <c r="D51" s="396" t="s">
        <v>897</v>
      </c>
      <c r="E51" s="378"/>
      <c r="F51" s="238">
        <v>-2000000</v>
      </c>
      <c r="G51" s="396">
        <v>2210203</v>
      </c>
      <c r="H51" s="396" t="s">
        <v>983</v>
      </c>
      <c r="I51" s="396" t="s">
        <v>985</v>
      </c>
    </row>
    <row r="52" spans="1:9" ht="29.25">
      <c r="A52" s="395"/>
      <c r="B52" s="397">
        <v>1</v>
      </c>
      <c r="C52" s="397" t="s">
        <v>1072</v>
      </c>
      <c r="D52" s="396" t="s">
        <v>780</v>
      </c>
      <c r="E52" s="378"/>
      <c r="F52" s="238">
        <v>-1100000</v>
      </c>
      <c r="G52" s="396">
        <v>2210203</v>
      </c>
      <c r="H52" s="396" t="s">
        <v>983</v>
      </c>
      <c r="I52" s="396" t="s">
        <v>985</v>
      </c>
    </row>
    <row r="53" spans="1:9" ht="29.25">
      <c r="A53" s="395"/>
      <c r="B53" s="397">
        <v>10</v>
      </c>
      <c r="C53" s="397" t="s">
        <v>1066</v>
      </c>
      <c r="D53" s="396" t="s">
        <v>930</v>
      </c>
      <c r="E53" s="378"/>
      <c r="F53" s="238">
        <v>-2000000</v>
      </c>
      <c r="G53" s="399">
        <v>2210550</v>
      </c>
      <c r="H53" s="396" t="s">
        <v>983</v>
      </c>
      <c r="I53" s="396" t="s">
        <v>985</v>
      </c>
    </row>
    <row r="54" spans="1:9" ht="29.25">
      <c r="A54" s="395"/>
      <c r="B54" s="397">
        <v>2</v>
      </c>
      <c r="C54" s="397" t="s">
        <v>1072</v>
      </c>
      <c r="D54" s="396" t="s">
        <v>911</v>
      </c>
      <c r="E54" s="378"/>
      <c r="F54" s="238">
        <v>-3600000</v>
      </c>
      <c r="G54" s="399">
        <v>2210876</v>
      </c>
      <c r="H54" s="396" t="s">
        <v>983</v>
      </c>
      <c r="I54" s="396" t="s">
        <v>985</v>
      </c>
    </row>
    <row r="55" spans="1:9" ht="29.25">
      <c r="A55" s="395"/>
      <c r="B55" s="397">
        <v>1</v>
      </c>
      <c r="C55" s="397" t="s">
        <v>1072</v>
      </c>
      <c r="D55" s="396" t="s">
        <v>1086</v>
      </c>
      <c r="E55" s="378"/>
      <c r="F55" s="238">
        <v>-1300000</v>
      </c>
      <c r="G55" s="396">
        <v>2210876</v>
      </c>
      <c r="H55" s="396" t="s">
        <v>983</v>
      </c>
      <c r="I55" s="396" t="s">
        <v>985</v>
      </c>
    </row>
    <row r="56" spans="1:9" ht="29.25">
      <c r="A56" s="395"/>
      <c r="B56" s="397">
        <v>2</v>
      </c>
      <c r="C56" s="397" t="s">
        <v>1072</v>
      </c>
      <c r="D56" s="396" t="s">
        <v>1087</v>
      </c>
      <c r="E56" s="378"/>
      <c r="F56" s="238">
        <v>-50100000</v>
      </c>
      <c r="G56" s="396">
        <v>2210876</v>
      </c>
      <c r="H56" s="396" t="s">
        <v>983</v>
      </c>
      <c r="I56" s="396" t="s">
        <v>985</v>
      </c>
    </row>
    <row r="57" spans="1:9" ht="29.25">
      <c r="A57" s="395"/>
      <c r="B57" s="397">
        <v>3</v>
      </c>
      <c r="C57" s="397" t="s">
        <v>1072</v>
      </c>
      <c r="D57" s="396" t="s">
        <v>1088</v>
      </c>
      <c r="E57" s="378"/>
      <c r="F57" s="238"/>
      <c r="G57" s="396">
        <v>2210876</v>
      </c>
      <c r="H57" s="396" t="s">
        <v>983</v>
      </c>
      <c r="I57" s="396"/>
    </row>
    <row r="58" spans="1:9" ht="29.25">
      <c r="A58" s="395"/>
      <c r="B58" s="397">
        <v>25</v>
      </c>
      <c r="C58" s="397" t="s">
        <v>1066</v>
      </c>
      <c r="D58" s="396" t="s">
        <v>1089</v>
      </c>
      <c r="E58" s="378"/>
      <c r="F58" s="238">
        <v>-25000000</v>
      </c>
      <c r="G58" s="399">
        <v>2210884</v>
      </c>
      <c r="H58" s="396" t="s">
        <v>983</v>
      </c>
      <c r="I58" s="396" t="s">
        <v>1090</v>
      </c>
    </row>
    <row r="59" spans="1:9" ht="29.25">
      <c r="A59" s="395"/>
      <c r="B59" s="397">
        <v>25</v>
      </c>
      <c r="C59" s="397" t="s">
        <v>1066</v>
      </c>
      <c r="D59" s="396" t="s">
        <v>901</v>
      </c>
      <c r="E59" s="378"/>
      <c r="F59" s="238">
        <v>-25000000</v>
      </c>
      <c r="G59" s="399">
        <v>2210884</v>
      </c>
      <c r="H59" s="396" t="s">
        <v>983</v>
      </c>
      <c r="I59" s="396" t="s">
        <v>1090</v>
      </c>
    </row>
    <row r="60" spans="1:9" ht="15">
      <c r="A60" s="395"/>
      <c r="B60" s="397">
        <v>1</v>
      </c>
      <c r="C60" s="397" t="s">
        <v>1066</v>
      </c>
      <c r="D60" s="396" t="s">
        <v>902</v>
      </c>
      <c r="E60" s="378"/>
      <c r="F60" s="238">
        <v>-15000000</v>
      </c>
      <c r="G60" s="399">
        <v>2210884</v>
      </c>
      <c r="H60" s="396" t="s">
        <v>1074</v>
      </c>
      <c r="I60" s="396" t="s">
        <v>986</v>
      </c>
    </row>
    <row r="61" spans="1:9" ht="15">
      <c r="A61" s="395"/>
      <c r="B61" s="397">
        <v>8</v>
      </c>
      <c r="C61" s="397" t="s">
        <v>1066</v>
      </c>
      <c r="D61" s="396" t="s">
        <v>563</v>
      </c>
      <c r="E61" s="378"/>
      <c r="F61" s="238">
        <v>-24000000</v>
      </c>
      <c r="G61" s="399">
        <v>2210884</v>
      </c>
      <c r="H61" s="396" t="s">
        <v>1074</v>
      </c>
      <c r="I61" s="396" t="s">
        <v>988</v>
      </c>
    </row>
    <row r="62" spans="1:9" ht="15">
      <c r="A62" s="395"/>
      <c r="B62" s="397">
        <v>4</v>
      </c>
      <c r="C62" s="397" t="s">
        <v>1066</v>
      </c>
      <c r="D62" s="396" t="s">
        <v>905</v>
      </c>
      <c r="E62" s="378"/>
      <c r="F62" s="238">
        <v>-800000</v>
      </c>
      <c r="G62" s="399">
        <v>2210884</v>
      </c>
      <c r="H62" s="396" t="s">
        <v>1074</v>
      </c>
      <c r="I62" s="396" t="s">
        <v>988</v>
      </c>
    </row>
    <row r="63" spans="1:9" ht="15">
      <c r="A63" s="395"/>
      <c r="B63" s="397">
        <v>1</v>
      </c>
      <c r="C63" s="397" t="s">
        <v>1066</v>
      </c>
      <c r="D63" s="396" t="s">
        <v>68</v>
      </c>
      <c r="E63" s="378"/>
      <c r="F63" s="238">
        <v>-500000</v>
      </c>
      <c r="G63" s="399">
        <v>2210884</v>
      </c>
      <c r="H63" s="396" t="s">
        <v>1074</v>
      </c>
      <c r="I63" s="396" t="s">
        <v>988</v>
      </c>
    </row>
    <row r="64" spans="1:9" ht="29.25">
      <c r="A64" s="395"/>
      <c r="B64" s="397">
        <v>7</v>
      </c>
      <c r="C64" s="397" t="s">
        <v>1072</v>
      </c>
      <c r="D64" s="396" t="s">
        <v>1091</v>
      </c>
      <c r="E64" s="378"/>
      <c r="F64" s="238">
        <v>-12600000</v>
      </c>
      <c r="G64" s="399">
        <v>2210884</v>
      </c>
      <c r="H64" s="396" t="s">
        <v>983</v>
      </c>
      <c r="I64" s="396" t="s">
        <v>985</v>
      </c>
    </row>
    <row r="65" spans="1:9" ht="29.25">
      <c r="A65" s="395"/>
      <c r="B65" s="397">
        <v>1</v>
      </c>
      <c r="C65" s="397" t="s">
        <v>1072</v>
      </c>
      <c r="D65" s="396" t="s">
        <v>907</v>
      </c>
      <c r="E65" s="378"/>
      <c r="F65" s="238">
        <v>-1300000</v>
      </c>
      <c r="G65" s="399">
        <v>2210884</v>
      </c>
      <c r="H65" s="396" t="s">
        <v>983</v>
      </c>
      <c r="I65" s="396" t="s">
        <v>985</v>
      </c>
    </row>
    <row r="66" spans="1:9" ht="29.25">
      <c r="A66" s="395"/>
      <c r="B66" s="397">
        <v>3</v>
      </c>
      <c r="C66" s="397" t="s">
        <v>1072</v>
      </c>
      <c r="D66" s="396" t="s">
        <v>1092</v>
      </c>
      <c r="E66" s="378"/>
      <c r="F66" s="238">
        <v>-3300000</v>
      </c>
      <c r="G66" s="399">
        <v>2210884</v>
      </c>
      <c r="H66" s="396" t="s">
        <v>983</v>
      </c>
      <c r="I66" s="396" t="s">
        <v>985</v>
      </c>
    </row>
    <row r="67" spans="1:9" ht="29.25">
      <c r="A67" s="395"/>
      <c r="B67" s="397">
        <v>35</v>
      </c>
      <c r="C67" s="397" t="s">
        <v>1072</v>
      </c>
      <c r="D67" s="396" t="s">
        <v>909</v>
      </c>
      <c r="E67" s="378"/>
      <c r="F67" s="238">
        <v>-145851000</v>
      </c>
      <c r="G67" s="399">
        <v>2210884</v>
      </c>
      <c r="H67" s="396" t="s">
        <v>983</v>
      </c>
      <c r="I67" s="396" t="s">
        <v>985</v>
      </c>
    </row>
    <row r="68" spans="1:9" ht="29.25">
      <c r="A68" s="395"/>
      <c r="B68" s="397">
        <v>4</v>
      </c>
      <c r="C68" s="397" t="s">
        <v>1072</v>
      </c>
      <c r="D68" s="396" t="s">
        <v>1093</v>
      </c>
      <c r="E68" s="378"/>
      <c r="F68" s="238">
        <v>-36000000</v>
      </c>
      <c r="G68" s="396">
        <v>2210884</v>
      </c>
      <c r="H68" s="396" t="s">
        <v>983</v>
      </c>
      <c r="I68" s="396" t="s">
        <v>985</v>
      </c>
    </row>
    <row r="69" spans="1:9" ht="29.25">
      <c r="A69" s="395"/>
      <c r="B69" s="397">
        <v>60</v>
      </c>
      <c r="C69" s="397" t="s">
        <v>1066</v>
      </c>
      <c r="D69" s="396" t="s">
        <v>435</v>
      </c>
      <c r="E69" s="378"/>
      <c r="F69" s="238">
        <v>-1800000</v>
      </c>
      <c r="G69" s="396">
        <v>2210884</v>
      </c>
      <c r="H69" s="396" t="s">
        <v>983</v>
      </c>
      <c r="I69" s="396" t="s">
        <v>986</v>
      </c>
    </row>
    <row r="70" spans="1:9" ht="29.25">
      <c r="A70" s="395"/>
      <c r="B70" s="397">
        <v>27</v>
      </c>
      <c r="C70" s="397" t="s">
        <v>1066</v>
      </c>
      <c r="D70" s="396" t="s">
        <v>1094</v>
      </c>
      <c r="E70" s="378"/>
      <c r="F70" s="238">
        <v>-5400000</v>
      </c>
      <c r="G70" s="396">
        <v>2210884</v>
      </c>
      <c r="H70" s="396" t="s">
        <v>983</v>
      </c>
      <c r="I70" s="396" t="s">
        <v>986</v>
      </c>
    </row>
    <row r="71" spans="1:9" ht="29.25">
      <c r="A71" s="395"/>
      <c r="B71" s="397">
        <v>2</v>
      </c>
      <c r="C71" s="397" t="s">
        <v>1066</v>
      </c>
      <c r="D71" s="396" t="s">
        <v>1095</v>
      </c>
      <c r="E71" s="378"/>
      <c r="F71" s="238">
        <v>-31800000</v>
      </c>
      <c r="G71" s="396">
        <v>2210890</v>
      </c>
      <c r="H71" s="396" t="s">
        <v>983</v>
      </c>
      <c r="I71" s="396" t="s">
        <v>985</v>
      </c>
    </row>
    <row r="72" spans="1:9" ht="29.25">
      <c r="A72" s="395"/>
      <c r="B72" s="397">
        <v>2</v>
      </c>
      <c r="C72" s="397" t="s">
        <v>1072</v>
      </c>
      <c r="D72" s="396" t="s">
        <v>561</v>
      </c>
      <c r="E72" s="378"/>
      <c r="F72" s="238">
        <v>-3600000</v>
      </c>
      <c r="G72" s="396">
        <v>2210890</v>
      </c>
      <c r="H72" s="396" t="s">
        <v>983</v>
      </c>
      <c r="I72" s="396" t="s">
        <v>985</v>
      </c>
    </row>
    <row r="73" spans="1:9" ht="29.25">
      <c r="A73" s="395"/>
      <c r="B73" s="397">
        <v>2</v>
      </c>
      <c r="C73" s="397" t="s">
        <v>1072</v>
      </c>
      <c r="D73" s="396" t="s">
        <v>560</v>
      </c>
      <c r="E73" s="378"/>
      <c r="F73" s="238">
        <v>-2600000</v>
      </c>
      <c r="G73" s="396">
        <v>2210890</v>
      </c>
      <c r="H73" s="396" t="s">
        <v>983</v>
      </c>
      <c r="I73" s="396" t="s">
        <v>985</v>
      </c>
    </row>
    <row r="74" spans="1:9" ht="29.25">
      <c r="A74" s="395"/>
      <c r="B74" s="397">
        <v>1</v>
      </c>
      <c r="C74" s="397" t="s">
        <v>1072</v>
      </c>
      <c r="D74" s="396" t="s">
        <v>1096</v>
      </c>
      <c r="E74" s="378"/>
      <c r="F74" s="238">
        <v>-12800000</v>
      </c>
      <c r="G74" s="396">
        <v>2210914</v>
      </c>
      <c r="H74" s="396" t="s">
        <v>983</v>
      </c>
      <c r="I74" s="396" t="s">
        <v>985</v>
      </c>
    </row>
    <row r="75" spans="1:9" ht="29.25">
      <c r="A75" s="395"/>
      <c r="B75" s="397">
        <v>4</v>
      </c>
      <c r="C75" s="397" t="s">
        <v>1072</v>
      </c>
      <c r="D75" s="396" t="s">
        <v>552</v>
      </c>
      <c r="E75" s="378"/>
      <c r="F75" s="238">
        <v>-5200000</v>
      </c>
      <c r="G75" s="396">
        <v>2210914</v>
      </c>
      <c r="H75" s="396" t="s">
        <v>983</v>
      </c>
      <c r="I75" s="396" t="s">
        <v>985</v>
      </c>
    </row>
    <row r="76" spans="1:9" ht="29.25">
      <c r="A76" s="395"/>
      <c r="B76" s="397">
        <v>2</v>
      </c>
      <c r="C76" s="397" t="s">
        <v>1072</v>
      </c>
      <c r="D76" s="396" t="s">
        <v>891</v>
      </c>
      <c r="E76" s="378"/>
      <c r="F76" s="238">
        <v>-2600000</v>
      </c>
      <c r="G76" s="396">
        <v>2210917</v>
      </c>
      <c r="H76" s="396" t="s">
        <v>983</v>
      </c>
      <c r="I76" s="396" t="s">
        <v>985</v>
      </c>
    </row>
    <row r="77" spans="1:9" ht="29.25">
      <c r="A77" s="395"/>
      <c r="B77" s="397">
        <v>6</v>
      </c>
      <c r="C77" s="397" t="s">
        <v>1072</v>
      </c>
      <c r="D77" s="396" t="s">
        <v>895</v>
      </c>
      <c r="E77" s="378"/>
      <c r="F77" s="238">
        <v>-10800000</v>
      </c>
      <c r="G77" s="396">
        <v>2210917</v>
      </c>
      <c r="H77" s="396" t="s">
        <v>983</v>
      </c>
      <c r="I77" s="396" t="s">
        <v>985</v>
      </c>
    </row>
    <row r="78" spans="1:9" ht="29.25">
      <c r="A78" s="395"/>
      <c r="B78" s="397">
        <v>2</v>
      </c>
      <c r="C78" s="397" t="s">
        <v>1072</v>
      </c>
      <c r="D78" s="396" t="s">
        <v>907</v>
      </c>
      <c r="E78" s="378"/>
      <c r="F78" s="238">
        <v>-2600000</v>
      </c>
      <c r="G78" s="396">
        <v>2210917</v>
      </c>
      <c r="H78" s="396" t="s">
        <v>983</v>
      </c>
      <c r="I78" s="396" t="s">
        <v>985</v>
      </c>
    </row>
    <row r="79" spans="1:9" ht="29.25">
      <c r="A79" s="395"/>
      <c r="B79" s="397">
        <v>1</v>
      </c>
      <c r="C79" s="397" t="s">
        <v>1072</v>
      </c>
      <c r="D79" s="396" t="s">
        <v>1097</v>
      </c>
      <c r="E79" s="378"/>
      <c r="F79" s="238">
        <v>-9100000</v>
      </c>
      <c r="G79" s="396">
        <v>2210919</v>
      </c>
      <c r="H79" s="396" t="s">
        <v>983</v>
      </c>
      <c r="I79" s="396" t="s">
        <v>988</v>
      </c>
    </row>
    <row r="80" spans="1:9" ht="15">
      <c r="A80" s="395"/>
      <c r="B80" s="397">
        <v>1</v>
      </c>
      <c r="C80" s="397" t="s">
        <v>1066</v>
      </c>
      <c r="D80" s="396" t="s">
        <v>551</v>
      </c>
      <c r="E80" s="378"/>
      <c r="F80" s="238">
        <v>-200000</v>
      </c>
      <c r="G80" s="396">
        <v>2210919</v>
      </c>
      <c r="H80" s="396" t="s">
        <v>1074</v>
      </c>
      <c r="I80" s="396" t="s">
        <v>988</v>
      </c>
    </row>
    <row r="81" spans="1:9" ht="15">
      <c r="A81" s="395"/>
      <c r="B81" s="397">
        <v>1</v>
      </c>
      <c r="C81" s="397" t="s">
        <v>1066</v>
      </c>
      <c r="D81" s="396" t="s">
        <v>550</v>
      </c>
      <c r="E81" s="378"/>
      <c r="F81" s="238">
        <v>-300000</v>
      </c>
      <c r="G81" s="396">
        <v>2210919</v>
      </c>
      <c r="H81" s="396" t="s">
        <v>1074</v>
      </c>
      <c r="I81" s="396" t="s">
        <v>988</v>
      </c>
    </row>
    <row r="82" spans="1:9" ht="15">
      <c r="A82" s="395"/>
      <c r="B82" s="397">
        <v>1</v>
      </c>
      <c r="C82" s="397" t="s">
        <v>1066</v>
      </c>
      <c r="D82" s="396" t="s">
        <v>549</v>
      </c>
      <c r="E82" s="378"/>
      <c r="F82" s="238">
        <v>-300000</v>
      </c>
      <c r="G82" s="396">
        <v>2210919</v>
      </c>
      <c r="H82" s="396" t="s">
        <v>1074</v>
      </c>
      <c r="I82" s="396" t="s">
        <v>988</v>
      </c>
    </row>
    <row r="83" spans="1:9" ht="15">
      <c r="A83" s="395"/>
      <c r="B83" s="397">
        <v>1</v>
      </c>
      <c r="C83" s="397" t="s">
        <v>1066</v>
      </c>
      <c r="D83" s="396" t="s">
        <v>68</v>
      </c>
      <c r="E83" s="378"/>
      <c r="F83" s="238">
        <v>-500000</v>
      </c>
      <c r="G83" s="396">
        <v>2210919</v>
      </c>
      <c r="H83" s="396" t="s">
        <v>1074</v>
      </c>
      <c r="I83" s="396" t="s">
        <v>988</v>
      </c>
    </row>
    <row r="84" spans="1:9" ht="29.25">
      <c r="A84" s="395"/>
      <c r="B84" s="397">
        <v>2</v>
      </c>
      <c r="C84" s="397" t="s">
        <v>1072</v>
      </c>
      <c r="D84" s="396" t="s">
        <v>548</v>
      </c>
      <c r="E84" s="378"/>
      <c r="F84" s="238">
        <v>-3600000</v>
      </c>
      <c r="G84" s="396">
        <v>2210919</v>
      </c>
      <c r="H84" s="396" t="s">
        <v>983</v>
      </c>
      <c r="I84" s="396" t="s">
        <v>985</v>
      </c>
    </row>
    <row r="85" spans="1:9" ht="29.25">
      <c r="A85" s="395"/>
      <c r="B85" s="397">
        <v>1</v>
      </c>
      <c r="C85" s="397" t="s">
        <v>1072</v>
      </c>
      <c r="D85" s="396" t="s">
        <v>1098</v>
      </c>
      <c r="E85" s="378"/>
      <c r="F85" s="238">
        <v>-41000000</v>
      </c>
      <c r="G85" s="396">
        <v>2210928</v>
      </c>
      <c r="H85" s="396" t="s">
        <v>983</v>
      </c>
      <c r="I85" s="396" t="s">
        <v>985</v>
      </c>
    </row>
    <row r="86" spans="1:9" ht="29.25">
      <c r="A86" s="395"/>
      <c r="B86" s="397">
        <v>2</v>
      </c>
      <c r="C86" s="397" t="s">
        <v>1072</v>
      </c>
      <c r="D86" s="396" t="s">
        <v>1099</v>
      </c>
      <c r="E86" s="378"/>
      <c r="F86" s="238">
        <v>-2600000</v>
      </c>
      <c r="G86" s="396">
        <v>2210928</v>
      </c>
      <c r="H86" s="396" t="s">
        <v>983</v>
      </c>
      <c r="I86" s="396" t="s">
        <v>985</v>
      </c>
    </row>
    <row r="87" spans="1:9" ht="29.25">
      <c r="A87" s="395"/>
      <c r="B87" s="397">
        <v>10</v>
      </c>
      <c r="C87" s="397" t="s">
        <v>1072</v>
      </c>
      <c r="D87" s="396" t="s">
        <v>1100</v>
      </c>
      <c r="E87" s="378"/>
      <c r="F87" s="238">
        <v>-25970000</v>
      </c>
      <c r="G87" s="396">
        <v>2210945</v>
      </c>
      <c r="H87" s="396" t="s">
        <v>983</v>
      </c>
      <c r="I87" s="396" t="s">
        <v>985</v>
      </c>
    </row>
    <row r="88" spans="1:9" ht="29.25">
      <c r="A88" s="395"/>
      <c r="B88" s="397">
        <v>1</v>
      </c>
      <c r="C88" s="397" t="s">
        <v>1072</v>
      </c>
      <c r="D88" s="396" t="s">
        <v>1101</v>
      </c>
      <c r="E88" s="378"/>
      <c r="F88" s="238">
        <v>-1300000</v>
      </c>
      <c r="G88" s="396">
        <v>2210945</v>
      </c>
      <c r="H88" s="396" t="s">
        <v>983</v>
      </c>
      <c r="I88" s="396" t="s">
        <v>985</v>
      </c>
    </row>
    <row r="89" spans="1:9" ht="29.25">
      <c r="A89" s="395"/>
      <c r="B89" s="397">
        <v>1</v>
      </c>
      <c r="C89" s="397" t="s">
        <v>1072</v>
      </c>
      <c r="D89" s="396" t="s">
        <v>891</v>
      </c>
      <c r="E89" s="378"/>
      <c r="F89" s="238">
        <v>-250400000</v>
      </c>
      <c r="G89" s="396">
        <v>2210994</v>
      </c>
      <c r="H89" s="396" t="s">
        <v>983</v>
      </c>
      <c r="I89" s="396" t="s">
        <v>985</v>
      </c>
    </row>
    <row r="90" spans="1:9" ht="29.25">
      <c r="A90" s="395"/>
      <c r="B90" s="397">
        <v>4</v>
      </c>
      <c r="C90" s="397" t="s">
        <v>1072</v>
      </c>
      <c r="D90" s="396" t="s">
        <v>893</v>
      </c>
      <c r="E90" s="378"/>
      <c r="F90" s="403">
        <v>-15600000</v>
      </c>
      <c r="G90" s="396">
        <v>2210994</v>
      </c>
      <c r="H90" s="396" t="s">
        <v>983</v>
      </c>
      <c r="I90" s="396" t="s">
        <v>985</v>
      </c>
    </row>
    <row r="91" spans="1:9" ht="29.25">
      <c r="A91" s="395"/>
      <c r="B91" s="397">
        <v>2</v>
      </c>
      <c r="C91" s="397" t="s">
        <v>1066</v>
      </c>
      <c r="D91" s="396" t="s">
        <v>894</v>
      </c>
      <c r="E91" s="378"/>
      <c r="F91" s="238">
        <v>-400000</v>
      </c>
      <c r="G91" s="396">
        <v>2210994</v>
      </c>
      <c r="H91" s="396" t="s">
        <v>983</v>
      </c>
      <c r="I91" s="396" t="s">
        <v>985</v>
      </c>
    </row>
    <row r="92" spans="1:9" ht="29.25">
      <c r="A92" s="395"/>
      <c r="B92" s="397">
        <v>2</v>
      </c>
      <c r="C92" s="397" t="s">
        <v>1072</v>
      </c>
      <c r="D92" s="396" t="s">
        <v>891</v>
      </c>
      <c r="E92" s="378"/>
      <c r="F92" s="238">
        <v>-60400000</v>
      </c>
      <c r="G92" s="396">
        <v>2210995</v>
      </c>
      <c r="H92" s="396" t="s">
        <v>983</v>
      </c>
      <c r="I92" s="396" t="s">
        <v>985</v>
      </c>
    </row>
    <row r="93" spans="1:9" ht="29.25">
      <c r="A93" s="395"/>
      <c r="B93" s="397">
        <v>2</v>
      </c>
      <c r="C93" s="397" t="s">
        <v>1072</v>
      </c>
      <c r="D93" s="396" t="s">
        <v>896</v>
      </c>
      <c r="E93" s="378"/>
      <c r="F93" s="238">
        <v>-8800000</v>
      </c>
      <c r="G93" s="396">
        <v>2210995</v>
      </c>
      <c r="H93" s="396" t="s">
        <v>983</v>
      </c>
      <c r="I93" s="396" t="s">
        <v>985</v>
      </c>
    </row>
    <row r="94" spans="1:9" ht="29.25">
      <c r="A94" s="395"/>
      <c r="B94" s="397">
        <v>2</v>
      </c>
      <c r="C94" s="397" t="s">
        <v>1072</v>
      </c>
      <c r="D94" s="396" t="s">
        <v>891</v>
      </c>
      <c r="E94" s="378"/>
      <c r="F94" s="238">
        <v>-131200000</v>
      </c>
      <c r="G94" s="396">
        <v>2210996</v>
      </c>
      <c r="H94" s="396" t="s">
        <v>983</v>
      </c>
      <c r="I94" s="396" t="s">
        <v>985</v>
      </c>
    </row>
    <row r="95" spans="1:9" ht="29.25">
      <c r="A95" s="395"/>
      <c r="B95" s="397">
        <v>6</v>
      </c>
      <c r="C95" s="397" t="s">
        <v>1072</v>
      </c>
      <c r="D95" s="396" t="s">
        <v>895</v>
      </c>
      <c r="E95" s="378"/>
      <c r="F95" s="238">
        <v>-109200000</v>
      </c>
      <c r="G95" s="396">
        <v>2210996</v>
      </c>
      <c r="H95" s="396" t="s">
        <v>983</v>
      </c>
      <c r="I95" s="396" t="s">
        <v>985</v>
      </c>
    </row>
    <row r="96" spans="1:9" ht="29.25">
      <c r="A96" s="395"/>
      <c r="B96" s="397">
        <v>2</v>
      </c>
      <c r="C96" s="397" t="s">
        <v>1072</v>
      </c>
      <c r="D96" s="396" t="s">
        <v>891</v>
      </c>
      <c r="E96" s="378"/>
      <c r="F96" s="238">
        <v>-260400000</v>
      </c>
      <c r="G96" s="396">
        <v>2210997</v>
      </c>
      <c r="H96" s="396" t="s">
        <v>983</v>
      </c>
      <c r="I96" s="396" t="s">
        <v>985</v>
      </c>
    </row>
    <row r="97" spans="1:9" ht="29.25">
      <c r="A97" s="395"/>
      <c r="B97" s="397">
        <v>2</v>
      </c>
      <c r="C97" s="397" t="s">
        <v>1072</v>
      </c>
      <c r="D97" s="396" t="s">
        <v>893</v>
      </c>
      <c r="E97" s="378"/>
      <c r="F97" s="238">
        <v>-23200000</v>
      </c>
      <c r="G97" s="396">
        <v>2210997</v>
      </c>
      <c r="H97" s="396" t="s">
        <v>983</v>
      </c>
      <c r="I97" s="396" t="s">
        <v>985</v>
      </c>
    </row>
    <row r="98" spans="1:9" ht="15">
      <c r="A98" s="395"/>
      <c r="B98" s="397">
        <v>50000</v>
      </c>
      <c r="C98" s="397" t="s">
        <v>1066</v>
      </c>
      <c r="D98" s="396" t="s">
        <v>758</v>
      </c>
      <c r="E98" s="378"/>
      <c r="F98" s="238">
        <v>-15000000</v>
      </c>
      <c r="G98" s="396">
        <v>2210998</v>
      </c>
      <c r="H98" s="396" t="s">
        <v>1074</v>
      </c>
      <c r="I98" s="396" t="s">
        <v>988</v>
      </c>
    </row>
    <row r="99" spans="1:9" ht="15">
      <c r="A99" s="395"/>
      <c r="B99" s="397">
        <v>500</v>
      </c>
      <c r="C99" s="397" t="s">
        <v>1066</v>
      </c>
      <c r="D99" s="396" t="s">
        <v>1102</v>
      </c>
      <c r="E99" s="378"/>
      <c r="F99" s="238">
        <v>-250000</v>
      </c>
      <c r="G99" s="396">
        <v>2210998</v>
      </c>
      <c r="H99" s="396" t="s">
        <v>1074</v>
      </c>
      <c r="I99" s="396" t="s">
        <v>988</v>
      </c>
    </row>
    <row r="100" spans="1:9" ht="29.25">
      <c r="A100" s="395"/>
      <c r="B100" s="397">
        <v>50</v>
      </c>
      <c r="C100" s="397" t="s">
        <v>1066</v>
      </c>
      <c r="D100" s="396" t="s">
        <v>1103</v>
      </c>
      <c r="E100" s="378"/>
      <c r="F100" s="238">
        <v>-1500000</v>
      </c>
      <c r="G100" s="396">
        <v>2210998</v>
      </c>
      <c r="H100" s="396" t="s">
        <v>1074</v>
      </c>
      <c r="I100" s="396" t="s">
        <v>988</v>
      </c>
    </row>
    <row r="101" spans="1:9" ht="29.25">
      <c r="A101" s="395"/>
      <c r="B101" s="397">
        <v>100</v>
      </c>
      <c r="C101" s="397" t="s">
        <v>1066</v>
      </c>
      <c r="D101" s="396" t="s">
        <v>763</v>
      </c>
      <c r="E101" s="378"/>
      <c r="F101" s="238">
        <v>-2000000</v>
      </c>
      <c r="G101" s="396">
        <v>2210998</v>
      </c>
      <c r="H101" s="396" t="s">
        <v>1074</v>
      </c>
      <c r="I101" s="396" t="s">
        <v>988</v>
      </c>
    </row>
    <row r="102" spans="1:9" ht="15">
      <c r="A102" s="395"/>
      <c r="B102" s="397">
        <v>100</v>
      </c>
      <c r="C102" s="397" t="s">
        <v>1066</v>
      </c>
      <c r="D102" s="396" t="s">
        <v>1104</v>
      </c>
      <c r="E102" s="378"/>
      <c r="F102" s="238">
        <v>-2000000</v>
      </c>
      <c r="G102" s="396">
        <v>2210998</v>
      </c>
      <c r="H102" s="396" t="s">
        <v>1074</v>
      </c>
      <c r="I102" s="396" t="s">
        <v>988</v>
      </c>
    </row>
    <row r="103" spans="1:9" ht="15">
      <c r="A103" s="395"/>
      <c r="B103" s="397">
        <v>30</v>
      </c>
      <c r="C103" s="397" t="s">
        <v>1066</v>
      </c>
      <c r="D103" s="396" t="s">
        <v>1105</v>
      </c>
      <c r="E103" s="378"/>
      <c r="F103" s="238">
        <v>-600000</v>
      </c>
      <c r="G103" s="396">
        <v>2210998</v>
      </c>
      <c r="H103" s="396" t="s">
        <v>1074</v>
      </c>
      <c r="I103" s="396" t="s">
        <v>988</v>
      </c>
    </row>
    <row r="104" spans="1:9" ht="29.25">
      <c r="A104" s="395"/>
      <c r="B104" s="397">
        <v>5000</v>
      </c>
      <c r="C104" s="397" t="s">
        <v>1066</v>
      </c>
      <c r="D104" s="396" t="s">
        <v>767</v>
      </c>
      <c r="E104" s="378"/>
      <c r="F104" s="238">
        <v>-100000000</v>
      </c>
      <c r="G104" s="396">
        <v>2210998</v>
      </c>
      <c r="H104" s="396" t="s">
        <v>1074</v>
      </c>
      <c r="I104" s="396" t="s">
        <v>988</v>
      </c>
    </row>
    <row r="105" spans="1:9" ht="15">
      <c r="A105" s="395"/>
      <c r="B105" s="397">
        <v>600</v>
      </c>
      <c r="C105" s="397" t="s">
        <v>1066</v>
      </c>
      <c r="D105" s="396" t="s">
        <v>1106</v>
      </c>
      <c r="E105" s="378"/>
      <c r="F105" s="238">
        <v>-12000000</v>
      </c>
      <c r="G105" s="396">
        <v>2210998</v>
      </c>
      <c r="H105" s="396" t="s">
        <v>1074</v>
      </c>
      <c r="I105" s="396" t="s">
        <v>988</v>
      </c>
    </row>
    <row r="106" spans="1:9" ht="15">
      <c r="A106" s="395"/>
      <c r="B106" s="397">
        <v>200</v>
      </c>
      <c r="C106" s="397" t="s">
        <v>1066</v>
      </c>
      <c r="D106" s="396" t="s">
        <v>1107</v>
      </c>
      <c r="E106" s="378"/>
      <c r="F106" s="238">
        <v>-4000000</v>
      </c>
      <c r="G106" s="396">
        <v>2210998</v>
      </c>
      <c r="H106" s="396" t="s">
        <v>1074</v>
      </c>
      <c r="I106" s="396" t="s">
        <v>988</v>
      </c>
    </row>
    <row r="107" spans="1:9" ht="29.25">
      <c r="A107" s="395"/>
      <c r="B107" s="397">
        <v>120</v>
      </c>
      <c r="C107" s="397" t="s">
        <v>1066</v>
      </c>
      <c r="D107" s="396" t="s">
        <v>770</v>
      </c>
      <c r="E107" s="378"/>
      <c r="F107" s="238">
        <v>-2400000</v>
      </c>
      <c r="G107" s="396">
        <v>2210998</v>
      </c>
      <c r="H107" s="396" t="s">
        <v>1074</v>
      </c>
      <c r="I107" s="396" t="s">
        <v>988</v>
      </c>
    </row>
    <row r="108" spans="1:9" ht="29.25">
      <c r="A108" s="395"/>
      <c r="B108" s="397">
        <v>5</v>
      </c>
      <c r="C108" s="397" t="s">
        <v>1066</v>
      </c>
      <c r="D108" s="396" t="s">
        <v>771</v>
      </c>
      <c r="E108" s="378"/>
      <c r="F108" s="238">
        <v>-100000</v>
      </c>
      <c r="G108" s="396">
        <v>2210998</v>
      </c>
      <c r="H108" s="396" t="s">
        <v>1074</v>
      </c>
      <c r="I108" s="396" t="s">
        <v>988</v>
      </c>
    </row>
    <row r="109" spans="1:9" ht="15">
      <c r="A109" s="395"/>
      <c r="B109" s="397">
        <v>100</v>
      </c>
      <c r="C109" s="397" t="s">
        <v>1066</v>
      </c>
      <c r="D109" s="396" t="s">
        <v>778</v>
      </c>
      <c r="E109" s="378"/>
      <c r="F109" s="238">
        <v>-2000000</v>
      </c>
      <c r="G109" s="396">
        <v>2210998</v>
      </c>
      <c r="H109" s="396" t="s">
        <v>1074</v>
      </c>
      <c r="I109" s="396" t="s">
        <v>988</v>
      </c>
    </row>
    <row r="110" spans="1:9" ht="15">
      <c r="A110" s="395"/>
      <c r="B110" s="397">
        <v>1</v>
      </c>
      <c r="C110" s="397" t="s">
        <v>1066</v>
      </c>
      <c r="D110" s="396" t="s">
        <v>1108</v>
      </c>
      <c r="E110" s="378"/>
      <c r="F110" s="238">
        <v>-20000</v>
      </c>
      <c r="G110" s="396">
        <v>2210998</v>
      </c>
      <c r="H110" s="396" t="s">
        <v>1074</v>
      </c>
      <c r="I110" s="396" t="s">
        <v>988</v>
      </c>
    </row>
    <row r="111" spans="1:9" ht="15">
      <c r="A111" s="395"/>
      <c r="B111" s="397">
        <v>4</v>
      </c>
      <c r="C111" s="397" t="s">
        <v>1066</v>
      </c>
      <c r="D111" s="396" t="s">
        <v>1109</v>
      </c>
      <c r="E111" s="378"/>
      <c r="F111" s="238">
        <v>-80000</v>
      </c>
      <c r="G111" s="396">
        <v>2210998</v>
      </c>
      <c r="H111" s="396" t="s">
        <v>1074</v>
      </c>
      <c r="I111" s="396" t="s">
        <v>988</v>
      </c>
    </row>
    <row r="112" spans="1:9" ht="15">
      <c r="A112" s="395"/>
      <c r="B112" s="397">
        <v>4</v>
      </c>
      <c r="C112" s="397" t="s">
        <v>1066</v>
      </c>
      <c r="D112" s="396" t="s">
        <v>1110</v>
      </c>
      <c r="E112" s="378"/>
      <c r="F112" s="238">
        <v>-80000</v>
      </c>
      <c r="G112" s="396">
        <v>2210998</v>
      </c>
      <c r="H112" s="396" t="s">
        <v>1074</v>
      </c>
      <c r="I112" s="396" t="s">
        <v>988</v>
      </c>
    </row>
    <row r="113" spans="1:9" ht="29.25">
      <c r="A113" s="395"/>
      <c r="B113" s="397">
        <v>3</v>
      </c>
      <c r="C113" s="397" t="s">
        <v>1066</v>
      </c>
      <c r="D113" s="396" t="s">
        <v>1111</v>
      </c>
      <c r="E113" s="378"/>
      <c r="F113" s="238">
        <v>-60000</v>
      </c>
      <c r="G113" s="396">
        <v>2210998</v>
      </c>
      <c r="H113" s="396" t="s">
        <v>1074</v>
      </c>
      <c r="I113" s="396" t="s">
        <v>988</v>
      </c>
    </row>
    <row r="114" spans="1:9" ht="15">
      <c r="A114" s="395"/>
      <c r="B114" s="397">
        <v>1</v>
      </c>
      <c r="C114" s="397" t="s">
        <v>1066</v>
      </c>
      <c r="D114" s="396" t="s">
        <v>1112</v>
      </c>
      <c r="E114" s="378"/>
      <c r="F114" s="238">
        <v>-100000</v>
      </c>
      <c r="G114" s="396">
        <v>2210998</v>
      </c>
      <c r="H114" s="396" t="s">
        <v>1074</v>
      </c>
      <c r="I114" s="396" t="s">
        <v>988</v>
      </c>
    </row>
    <row r="115" spans="1:9" ht="15">
      <c r="A115" s="395"/>
      <c r="B115" s="397">
        <v>1</v>
      </c>
      <c r="C115" s="397" t="s">
        <v>1066</v>
      </c>
      <c r="D115" s="396" t="s">
        <v>1113</v>
      </c>
      <c r="E115" s="378"/>
      <c r="F115" s="238">
        <v>-100000</v>
      </c>
      <c r="G115" s="396">
        <v>2210998</v>
      </c>
      <c r="H115" s="396" t="s">
        <v>1074</v>
      </c>
      <c r="I115" s="396" t="s">
        <v>988</v>
      </c>
    </row>
    <row r="116" spans="1:9" ht="29.25">
      <c r="A116" s="395"/>
      <c r="B116" s="397">
        <v>2</v>
      </c>
      <c r="C116" s="397" t="s">
        <v>1072</v>
      </c>
      <c r="D116" s="396" t="s">
        <v>779</v>
      </c>
      <c r="E116" s="378"/>
      <c r="F116" s="238"/>
      <c r="G116" s="396">
        <v>2210998</v>
      </c>
      <c r="H116" s="396" t="s">
        <v>983</v>
      </c>
      <c r="I116" s="396" t="s">
        <v>985</v>
      </c>
    </row>
    <row r="117" spans="1:9" ht="29.25">
      <c r="A117" s="395"/>
      <c r="B117" s="397">
        <v>8</v>
      </c>
      <c r="C117" s="397" t="s">
        <v>1072</v>
      </c>
      <c r="D117" s="396" t="s">
        <v>780</v>
      </c>
      <c r="E117" s="378"/>
      <c r="F117" s="238">
        <v>-67200000</v>
      </c>
      <c r="G117" s="396">
        <v>2210998</v>
      </c>
      <c r="H117" s="396" t="s">
        <v>983</v>
      </c>
      <c r="I117" s="396" t="s">
        <v>985</v>
      </c>
    </row>
    <row r="118" spans="1:9" ht="29.25">
      <c r="A118" s="395"/>
      <c r="B118" s="397">
        <v>1</v>
      </c>
      <c r="C118" s="397" t="s">
        <v>1072</v>
      </c>
      <c r="D118" s="396" t="s">
        <v>781</v>
      </c>
      <c r="E118" s="378"/>
      <c r="F118" s="238">
        <v>-1300000</v>
      </c>
      <c r="G118" s="396">
        <v>2210998</v>
      </c>
      <c r="H118" s="396" t="s">
        <v>983</v>
      </c>
      <c r="I118" s="396" t="s">
        <v>985</v>
      </c>
    </row>
    <row r="119" spans="1:9" ht="29.25">
      <c r="A119" s="395"/>
      <c r="B119" s="397">
        <v>1</v>
      </c>
      <c r="C119" s="397" t="s">
        <v>1066</v>
      </c>
      <c r="D119" s="396" t="s">
        <v>1114</v>
      </c>
      <c r="E119" s="378"/>
      <c r="F119" s="238">
        <v>-2500000</v>
      </c>
      <c r="G119" s="396">
        <v>2210998</v>
      </c>
      <c r="H119" s="396" t="s">
        <v>1074</v>
      </c>
      <c r="I119" s="396" t="s">
        <v>985</v>
      </c>
    </row>
    <row r="120" spans="1:9" ht="43.5">
      <c r="A120" s="395"/>
      <c r="B120" s="397">
        <v>3</v>
      </c>
      <c r="C120" s="397" t="s">
        <v>1066</v>
      </c>
      <c r="D120" s="396" t="s">
        <v>782</v>
      </c>
      <c r="E120" s="378"/>
      <c r="F120" s="238">
        <v>-300000</v>
      </c>
      <c r="G120" s="396">
        <v>2210998</v>
      </c>
      <c r="H120" s="396" t="s">
        <v>1074</v>
      </c>
      <c r="I120" s="396" t="s">
        <v>988</v>
      </c>
    </row>
    <row r="121" spans="1:9" ht="57.75">
      <c r="A121" s="395"/>
      <c r="B121" s="397">
        <v>10</v>
      </c>
      <c r="C121" s="397" t="s">
        <v>1066</v>
      </c>
      <c r="D121" s="396" t="s">
        <v>783</v>
      </c>
      <c r="E121" s="378"/>
      <c r="F121" s="238">
        <v>-1000000</v>
      </c>
      <c r="G121" s="396">
        <v>2210998</v>
      </c>
      <c r="H121" s="396" t="s">
        <v>1074</v>
      </c>
      <c r="I121" s="396" t="s">
        <v>988</v>
      </c>
    </row>
    <row r="122" spans="1:9" ht="57.75">
      <c r="A122" s="395"/>
      <c r="B122" s="397">
        <v>20</v>
      </c>
      <c r="C122" s="397" t="s">
        <v>1066</v>
      </c>
      <c r="D122" s="396" t="s">
        <v>784</v>
      </c>
      <c r="E122" s="378"/>
      <c r="F122" s="238">
        <v>-10000000</v>
      </c>
      <c r="G122" s="396">
        <v>2210998</v>
      </c>
      <c r="H122" s="396" t="s">
        <v>1074</v>
      </c>
      <c r="I122" s="396" t="s">
        <v>988</v>
      </c>
    </row>
    <row r="123" spans="1:9" ht="43.5">
      <c r="A123" s="395"/>
      <c r="B123" s="397">
        <v>10</v>
      </c>
      <c r="C123" s="397" t="s">
        <v>1066</v>
      </c>
      <c r="D123" s="396" t="s">
        <v>785</v>
      </c>
      <c r="E123" s="378"/>
      <c r="F123" s="238">
        <v>-5000000</v>
      </c>
      <c r="G123" s="396">
        <v>2210998</v>
      </c>
      <c r="H123" s="396" t="s">
        <v>1074</v>
      </c>
      <c r="I123" s="396" t="s">
        <v>988</v>
      </c>
    </row>
    <row r="124" spans="1:9" ht="29.25">
      <c r="A124" s="395"/>
      <c r="B124" s="397">
        <v>1</v>
      </c>
      <c r="C124" s="397" t="s">
        <v>1066</v>
      </c>
      <c r="D124" s="396" t="s">
        <v>786</v>
      </c>
      <c r="E124" s="378"/>
      <c r="F124" s="238">
        <v>-200000</v>
      </c>
      <c r="G124" s="396">
        <v>2210998</v>
      </c>
      <c r="H124" s="396" t="s">
        <v>1074</v>
      </c>
      <c r="I124" s="396" t="s">
        <v>988</v>
      </c>
    </row>
    <row r="125" spans="1:9" ht="15">
      <c r="A125" s="395"/>
      <c r="B125" s="397">
        <v>1</v>
      </c>
      <c r="C125" s="397" t="s">
        <v>1066</v>
      </c>
      <c r="D125" s="396" t="s">
        <v>787</v>
      </c>
      <c r="E125" s="378"/>
      <c r="F125" s="238">
        <v>-200000</v>
      </c>
      <c r="G125" s="396">
        <v>2210998</v>
      </c>
      <c r="H125" s="396" t="s">
        <v>1074</v>
      </c>
      <c r="I125" s="396" t="s">
        <v>988</v>
      </c>
    </row>
    <row r="126" spans="1:9" ht="29.25">
      <c r="A126" s="395"/>
      <c r="B126" s="397">
        <v>8</v>
      </c>
      <c r="C126" s="397" t="s">
        <v>1072</v>
      </c>
      <c r="D126" s="396" t="s">
        <v>788</v>
      </c>
      <c r="E126" s="378"/>
      <c r="F126" s="238">
        <v>-8800000</v>
      </c>
      <c r="G126" s="396">
        <v>2210998</v>
      </c>
      <c r="H126" s="396" t="s">
        <v>983</v>
      </c>
      <c r="I126" s="396" t="s">
        <v>985</v>
      </c>
    </row>
    <row r="127" spans="1:9" ht="29.25">
      <c r="A127" s="395"/>
      <c r="B127" s="397">
        <v>1</v>
      </c>
      <c r="C127" s="397" t="s">
        <v>1072</v>
      </c>
      <c r="D127" s="396" t="s">
        <v>789</v>
      </c>
      <c r="E127" s="378"/>
      <c r="F127" s="238">
        <v>-1800000</v>
      </c>
      <c r="G127" s="396">
        <v>2210998</v>
      </c>
      <c r="H127" s="396" t="s">
        <v>983</v>
      </c>
      <c r="I127" s="396" t="s">
        <v>985</v>
      </c>
    </row>
    <row r="128" spans="1:9" ht="29.25">
      <c r="A128" s="395"/>
      <c r="B128" s="397">
        <v>2</v>
      </c>
      <c r="C128" s="397" t="s">
        <v>1072</v>
      </c>
      <c r="D128" s="396" t="s">
        <v>891</v>
      </c>
      <c r="E128" s="378"/>
      <c r="F128" s="238">
        <v>-10680000</v>
      </c>
      <c r="G128" s="396">
        <v>2210999</v>
      </c>
      <c r="H128" s="396" t="s">
        <v>983</v>
      </c>
      <c r="I128" s="396" t="s">
        <v>985</v>
      </c>
    </row>
    <row r="129" spans="1:9" ht="29.25">
      <c r="A129" s="395"/>
      <c r="B129" s="397">
        <v>4</v>
      </c>
      <c r="C129" s="397" t="s">
        <v>1072</v>
      </c>
      <c r="D129" s="396" t="s">
        <v>895</v>
      </c>
      <c r="E129" s="378"/>
      <c r="F129" s="238">
        <v>-7200000</v>
      </c>
      <c r="G129" s="396">
        <v>2210999</v>
      </c>
      <c r="H129" s="396" t="s">
        <v>983</v>
      </c>
      <c r="I129" s="396" t="s">
        <v>985</v>
      </c>
    </row>
    <row r="130" spans="1:9" ht="29.25">
      <c r="A130" s="395"/>
      <c r="B130" s="397">
        <v>30</v>
      </c>
      <c r="C130" s="397" t="s">
        <v>1115</v>
      </c>
      <c r="D130" s="396" t="s">
        <v>912</v>
      </c>
      <c r="E130" s="378"/>
      <c r="F130" s="238">
        <v>-49500000</v>
      </c>
      <c r="G130" s="396">
        <v>6210150</v>
      </c>
      <c r="H130" s="396" t="s">
        <v>983</v>
      </c>
      <c r="I130" s="396" t="s">
        <v>988</v>
      </c>
    </row>
    <row r="131" spans="1:9" ht="29.25">
      <c r="A131" s="395"/>
      <c r="B131" s="397">
        <v>30</v>
      </c>
      <c r="C131" s="397" t="s">
        <v>1115</v>
      </c>
      <c r="D131" s="396" t="s">
        <v>913</v>
      </c>
      <c r="E131" s="378"/>
      <c r="F131" s="238">
        <v>-29100000</v>
      </c>
      <c r="G131" s="396">
        <v>6210160</v>
      </c>
      <c r="H131" s="396" t="s">
        <v>983</v>
      </c>
      <c r="I131" s="396" t="s">
        <v>988</v>
      </c>
    </row>
    <row r="132" spans="1:9" ht="29.25">
      <c r="A132" s="395"/>
      <c r="B132" s="397">
        <v>4000</v>
      </c>
      <c r="C132" s="397" t="s">
        <v>1066</v>
      </c>
      <c r="D132" s="396" t="s">
        <v>914</v>
      </c>
      <c r="E132" s="378"/>
      <c r="F132" s="238">
        <v>-16000000</v>
      </c>
      <c r="G132" s="396">
        <v>6210151</v>
      </c>
      <c r="H132" s="396" t="s">
        <v>983</v>
      </c>
      <c r="I132" s="396" t="s">
        <v>988</v>
      </c>
    </row>
    <row r="133" spans="1:9" ht="29.25">
      <c r="A133" s="395"/>
      <c r="B133" s="397">
        <v>1000</v>
      </c>
      <c r="C133" s="397" t="s">
        <v>1066</v>
      </c>
      <c r="D133" s="396" t="s">
        <v>915</v>
      </c>
      <c r="E133" s="378"/>
      <c r="F133" s="238">
        <v>-1500000</v>
      </c>
      <c r="G133" s="396">
        <v>6210151</v>
      </c>
      <c r="H133" s="396" t="s">
        <v>983</v>
      </c>
      <c r="I133" s="396" t="s">
        <v>1116</v>
      </c>
    </row>
    <row r="134" spans="1:9" ht="29.25">
      <c r="A134" s="395"/>
      <c r="B134" s="397">
        <v>1000</v>
      </c>
      <c r="C134" s="397" t="s">
        <v>1066</v>
      </c>
      <c r="D134" s="396" t="s">
        <v>545</v>
      </c>
      <c r="E134" s="378"/>
      <c r="F134" s="238">
        <v>-2400000</v>
      </c>
      <c r="G134" s="396">
        <v>6210155</v>
      </c>
      <c r="H134" s="396" t="s">
        <v>983</v>
      </c>
      <c r="I134" s="396" t="s">
        <v>1116</v>
      </c>
    </row>
    <row r="135" spans="1:9" ht="129">
      <c r="A135" s="389"/>
      <c r="B135" s="389">
        <v>6</v>
      </c>
      <c r="C135" s="390" t="s">
        <v>1076</v>
      </c>
      <c r="D135" s="392" t="s">
        <v>1441</v>
      </c>
      <c r="E135" s="391">
        <v>120400000</v>
      </c>
      <c r="F135" s="389">
        <v>22102003</v>
      </c>
      <c r="G135" s="392" t="s">
        <v>1430</v>
      </c>
      <c r="H135" s="389"/>
      <c r="I135" s="392" t="s">
        <v>1431</v>
      </c>
    </row>
    <row r="136" spans="1:9" ht="100.5">
      <c r="A136" s="389"/>
      <c r="B136" s="389">
        <v>6</v>
      </c>
      <c r="C136" s="390" t="s">
        <v>1076</v>
      </c>
      <c r="D136" s="392" t="s">
        <v>1441</v>
      </c>
      <c r="E136" s="391">
        <v>50000000</v>
      </c>
      <c r="F136" s="389">
        <v>22102001</v>
      </c>
      <c r="G136" s="392" t="s">
        <v>1442</v>
      </c>
      <c r="H136" s="389"/>
      <c r="I136" s="392" t="s">
        <v>1431</v>
      </c>
    </row>
    <row r="137" spans="1:9" ht="129">
      <c r="A137" s="390"/>
      <c r="B137" s="390">
        <v>6</v>
      </c>
      <c r="C137" s="390" t="s">
        <v>1076</v>
      </c>
      <c r="D137" s="392" t="s">
        <v>1443</v>
      </c>
      <c r="E137" s="391">
        <v>150000000</v>
      </c>
      <c r="F137" s="389">
        <v>22102013</v>
      </c>
      <c r="G137" s="392" t="s">
        <v>1430</v>
      </c>
      <c r="H137" s="389"/>
      <c r="I137" s="392" t="s">
        <v>1431</v>
      </c>
    </row>
    <row r="138" spans="1:9" ht="129">
      <c r="A138" s="390"/>
      <c r="B138" s="390">
        <v>6</v>
      </c>
      <c r="C138" s="390" t="s">
        <v>1076</v>
      </c>
      <c r="D138" s="392" t="s">
        <v>1444</v>
      </c>
      <c r="E138" s="391">
        <v>396400000</v>
      </c>
      <c r="F138" s="389">
        <v>22102023</v>
      </c>
      <c r="G138" s="392" t="s">
        <v>1430</v>
      </c>
      <c r="H138" s="389"/>
      <c r="I138" s="392" t="s">
        <v>1431</v>
      </c>
    </row>
    <row r="139" spans="1:9" ht="129">
      <c r="A139" s="390"/>
      <c r="B139" s="390">
        <v>6</v>
      </c>
      <c r="C139" s="390" t="s">
        <v>1076</v>
      </c>
      <c r="D139" s="392" t="s">
        <v>1445</v>
      </c>
      <c r="E139" s="391">
        <v>87200000</v>
      </c>
      <c r="F139" s="389">
        <v>22102033</v>
      </c>
      <c r="G139" s="392" t="s">
        <v>1430</v>
      </c>
      <c r="H139" s="389"/>
      <c r="I139" s="392" t="s">
        <v>1431</v>
      </c>
    </row>
    <row r="140" spans="1:9" ht="100.5">
      <c r="A140" s="390"/>
      <c r="B140" s="390"/>
      <c r="C140" s="390" t="s">
        <v>1066</v>
      </c>
      <c r="D140" s="392" t="s">
        <v>930</v>
      </c>
      <c r="E140" s="391">
        <v>20000000</v>
      </c>
      <c r="F140" s="400">
        <v>22105501</v>
      </c>
      <c r="G140" s="392" t="s">
        <v>1442</v>
      </c>
      <c r="H140" s="389"/>
      <c r="I140" s="392" t="s">
        <v>1446</v>
      </c>
    </row>
    <row r="141" spans="1:9" ht="129">
      <c r="A141" s="390"/>
      <c r="B141" s="390">
        <v>6</v>
      </c>
      <c r="C141" s="390" t="s">
        <v>1076</v>
      </c>
      <c r="D141" s="392" t="s">
        <v>1087</v>
      </c>
      <c r="E141" s="391">
        <v>56000000</v>
      </c>
      <c r="F141" s="389">
        <v>22108761</v>
      </c>
      <c r="G141" s="392" t="s">
        <v>1430</v>
      </c>
      <c r="H141" s="389"/>
      <c r="I141" s="392" t="s">
        <v>1431</v>
      </c>
    </row>
    <row r="142" spans="1:9" ht="129">
      <c r="A142" s="390"/>
      <c r="B142" s="390">
        <v>6</v>
      </c>
      <c r="C142" s="390" t="s">
        <v>1076</v>
      </c>
      <c r="D142" s="392" t="s">
        <v>1447</v>
      </c>
      <c r="E142" s="391">
        <v>4779330</v>
      </c>
      <c r="F142" s="400">
        <v>22108843</v>
      </c>
      <c r="G142" s="392" t="s">
        <v>1430</v>
      </c>
      <c r="H142" s="389"/>
      <c r="I142" s="392" t="s">
        <v>1431</v>
      </c>
    </row>
    <row r="143" spans="1:9" ht="129">
      <c r="A143" s="390"/>
      <c r="B143" s="390">
        <v>6</v>
      </c>
      <c r="C143" s="390" t="s">
        <v>1076</v>
      </c>
      <c r="D143" s="392" t="s">
        <v>1447</v>
      </c>
      <c r="E143" s="391">
        <v>406800000</v>
      </c>
      <c r="F143" s="400">
        <v>22108841</v>
      </c>
      <c r="G143" s="392" t="s">
        <v>1430</v>
      </c>
      <c r="H143" s="389"/>
      <c r="I143" s="392" t="s">
        <v>1431</v>
      </c>
    </row>
    <row r="144" spans="1:9" ht="29.25">
      <c r="A144" s="390"/>
      <c r="B144" s="390">
        <v>6</v>
      </c>
      <c r="C144" s="390" t="s">
        <v>1076</v>
      </c>
      <c r="D144" s="392" t="s">
        <v>1447</v>
      </c>
      <c r="E144" s="391">
        <v>5000000</v>
      </c>
      <c r="F144" s="400">
        <v>22108847</v>
      </c>
      <c r="G144" s="392" t="s">
        <v>1448</v>
      </c>
      <c r="H144" s="389"/>
      <c r="I144" s="392" t="s">
        <v>1431</v>
      </c>
    </row>
    <row r="145" spans="1:9" ht="129">
      <c r="A145" s="390"/>
      <c r="B145" s="390">
        <v>6</v>
      </c>
      <c r="C145" s="390" t="s">
        <v>1076</v>
      </c>
      <c r="D145" s="392" t="s">
        <v>1095</v>
      </c>
      <c r="E145" s="391">
        <v>224000000</v>
      </c>
      <c r="F145" s="389">
        <v>22108901</v>
      </c>
      <c r="G145" s="392" t="s">
        <v>1430</v>
      </c>
      <c r="H145" s="389"/>
      <c r="I145" s="392" t="s">
        <v>1431</v>
      </c>
    </row>
    <row r="146" spans="1:9" ht="129">
      <c r="A146" s="390"/>
      <c r="B146" s="390">
        <v>6</v>
      </c>
      <c r="C146" s="390" t="s">
        <v>1076</v>
      </c>
      <c r="D146" s="392" t="s">
        <v>1449</v>
      </c>
      <c r="E146" s="391">
        <v>150000000</v>
      </c>
      <c r="F146" s="389">
        <v>22109171</v>
      </c>
      <c r="G146" s="392" t="s">
        <v>1430</v>
      </c>
      <c r="H146" s="389"/>
      <c r="I146" s="392" t="s">
        <v>1431</v>
      </c>
    </row>
    <row r="147" spans="1:9" ht="129">
      <c r="A147" s="390"/>
      <c r="B147" s="390">
        <v>6</v>
      </c>
      <c r="C147" s="390" t="s">
        <v>1076</v>
      </c>
      <c r="D147" s="392" t="s">
        <v>1097</v>
      </c>
      <c r="E147" s="391">
        <v>50000000</v>
      </c>
      <c r="F147" s="389">
        <v>22109191</v>
      </c>
      <c r="G147" s="392" t="s">
        <v>1430</v>
      </c>
      <c r="H147" s="389"/>
      <c r="I147" s="392" t="s">
        <v>1431</v>
      </c>
    </row>
    <row r="148" spans="1:9" ht="129">
      <c r="A148" s="390"/>
      <c r="B148" s="390">
        <v>6</v>
      </c>
      <c r="C148" s="390" t="s">
        <v>1076</v>
      </c>
      <c r="D148" s="392" t="s">
        <v>1098</v>
      </c>
      <c r="E148" s="391">
        <v>39600000</v>
      </c>
      <c r="F148" s="389">
        <v>22109281</v>
      </c>
      <c r="G148" s="392" t="s">
        <v>1430</v>
      </c>
      <c r="H148" s="389"/>
      <c r="I148" s="392" t="s">
        <v>1431</v>
      </c>
    </row>
    <row r="149" spans="1:9" ht="129">
      <c r="A149" s="390"/>
      <c r="B149" s="390">
        <v>6</v>
      </c>
      <c r="C149" s="390" t="s">
        <v>1076</v>
      </c>
      <c r="D149" s="401" t="s">
        <v>1450</v>
      </c>
      <c r="E149" s="391">
        <v>266400000</v>
      </c>
      <c r="F149" s="389">
        <v>22109943</v>
      </c>
      <c r="G149" s="392" t="s">
        <v>1430</v>
      </c>
      <c r="H149" s="389"/>
      <c r="I149" s="392" t="s">
        <v>1431</v>
      </c>
    </row>
    <row r="150" spans="1:9" ht="129">
      <c r="A150" s="390"/>
      <c r="B150" s="390">
        <v>6</v>
      </c>
      <c r="C150" s="390" t="s">
        <v>1076</v>
      </c>
      <c r="D150" s="392" t="s">
        <v>1451</v>
      </c>
      <c r="E150" s="391">
        <v>65200000</v>
      </c>
      <c r="F150" s="389">
        <v>22109953</v>
      </c>
      <c r="G150" s="392" t="s">
        <v>1430</v>
      </c>
      <c r="H150" s="389"/>
      <c r="I150" s="392" t="s">
        <v>1431</v>
      </c>
    </row>
    <row r="151" spans="1:9" ht="100.5">
      <c r="A151" s="390"/>
      <c r="B151" s="390">
        <v>6</v>
      </c>
      <c r="C151" s="390" t="s">
        <v>1076</v>
      </c>
      <c r="D151" s="392" t="s">
        <v>1429</v>
      </c>
      <c r="E151" s="391">
        <v>50000000</v>
      </c>
      <c r="F151" s="389">
        <v>22109961</v>
      </c>
      <c r="G151" s="392" t="s">
        <v>1442</v>
      </c>
      <c r="H151" s="389"/>
      <c r="I151" s="392" t="s">
        <v>1431</v>
      </c>
    </row>
    <row r="152" spans="1:9" ht="129">
      <c r="A152" s="390"/>
      <c r="B152" s="390">
        <v>6</v>
      </c>
      <c r="C152" s="390" t="s">
        <v>1076</v>
      </c>
      <c r="D152" s="392" t="s">
        <v>1429</v>
      </c>
      <c r="E152" s="391">
        <v>190400000</v>
      </c>
      <c r="F152" s="389">
        <v>22109963</v>
      </c>
      <c r="G152" s="392" t="s">
        <v>1430</v>
      </c>
      <c r="H152" s="389"/>
      <c r="I152" s="392" t="s">
        <v>1431</v>
      </c>
    </row>
    <row r="153" spans="1:9" ht="129">
      <c r="A153" s="390"/>
      <c r="B153" s="390">
        <v>6</v>
      </c>
      <c r="C153" s="390" t="s">
        <v>1076</v>
      </c>
      <c r="D153" s="392" t="s">
        <v>1429</v>
      </c>
      <c r="E153" s="391">
        <v>200000000</v>
      </c>
      <c r="F153" s="389">
        <v>22109965</v>
      </c>
      <c r="G153" s="392" t="s">
        <v>1430</v>
      </c>
      <c r="H153" s="389"/>
      <c r="I153" s="392" t="s">
        <v>1431</v>
      </c>
    </row>
    <row r="154" spans="1:9" ht="129">
      <c r="A154" s="390"/>
      <c r="B154" s="390">
        <v>6</v>
      </c>
      <c r="C154" s="390" t="s">
        <v>1076</v>
      </c>
      <c r="D154" s="392" t="s">
        <v>1432</v>
      </c>
      <c r="E154" s="393">
        <v>321659661</v>
      </c>
      <c r="F154" s="389">
        <v>22109973</v>
      </c>
      <c r="G154" s="392" t="s">
        <v>1430</v>
      </c>
      <c r="H154" s="389"/>
      <c r="I154" s="392" t="s">
        <v>1431</v>
      </c>
    </row>
    <row r="155" spans="1:9" ht="129">
      <c r="A155" s="390"/>
      <c r="B155" s="390">
        <v>6</v>
      </c>
      <c r="C155" s="390" t="s">
        <v>1076</v>
      </c>
      <c r="D155" s="392" t="s">
        <v>1433</v>
      </c>
      <c r="E155" s="393">
        <v>430800000</v>
      </c>
      <c r="F155" s="389">
        <v>22109983</v>
      </c>
      <c r="G155" s="392" t="s">
        <v>1430</v>
      </c>
      <c r="H155" s="389"/>
      <c r="I155" s="392" t="s">
        <v>1431</v>
      </c>
    </row>
    <row r="156" spans="1:9" ht="129">
      <c r="A156" s="390"/>
      <c r="B156" s="390">
        <v>6</v>
      </c>
      <c r="C156" s="390" t="s">
        <v>1076</v>
      </c>
      <c r="D156" s="392" t="s">
        <v>1434</v>
      </c>
      <c r="E156" s="391">
        <v>283600000</v>
      </c>
      <c r="F156" s="389">
        <v>22109993</v>
      </c>
      <c r="G156" s="392" t="s">
        <v>1430</v>
      </c>
      <c r="H156" s="389"/>
      <c r="I156" s="392" t="s">
        <v>1431</v>
      </c>
    </row>
    <row r="157" spans="1:9" ht="129">
      <c r="A157" s="390"/>
      <c r="B157" s="390">
        <v>6</v>
      </c>
      <c r="C157" s="390" t="s">
        <v>1076</v>
      </c>
      <c r="D157" s="392" t="s">
        <v>1434</v>
      </c>
      <c r="E157" s="391">
        <v>50000000</v>
      </c>
      <c r="F157" s="389">
        <v>22109991</v>
      </c>
      <c r="G157" s="392" t="s">
        <v>1430</v>
      </c>
      <c r="H157" s="389"/>
      <c r="I157" s="392" t="s">
        <v>1431</v>
      </c>
    </row>
    <row r="158" spans="1:9" ht="129">
      <c r="A158" s="390"/>
      <c r="B158" s="390">
        <v>6</v>
      </c>
      <c r="C158" s="390" t="s">
        <v>1076</v>
      </c>
      <c r="D158" s="392" t="s">
        <v>1435</v>
      </c>
      <c r="E158" s="391">
        <v>55500000</v>
      </c>
      <c r="F158" s="389">
        <v>6210150</v>
      </c>
      <c r="G158" s="392" t="s">
        <v>1430</v>
      </c>
      <c r="H158" s="389"/>
      <c r="I158" s="392" t="s">
        <v>1431</v>
      </c>
    </row>
    <row r="159" spans="1:9" ht="129">
      <c r="A159" s="390"/>
      <c r="B159" s="390">
        <v>6</v>
      </c>
      <c r="C159" s="390" t="s">
        <v>1076</v>
      </c>
      <c r="D159" s="392" t="s">
        <v>1436</v>
      </c>
      <c r="E159" s="391">
        <v>24000000</v>
      </c>
      <c r="F159" s="389">
        <v>6210155</v>
      </c>
      <c r="G159" s="392" t="s">
        <v>1430</v>
      </c>
      <c r="H159" s="389"/>
      <c r="I159" s="392" t="s">
        <v>1431</v>
      </c>
    </row>
    <row r="160" spans="1:9" ht="129">
      <c r="A160" s="390"/>
      <c r="B160" s="390">
        <v>6</v>
      </c>
      <c r="C160" s="390" t="s">
        <v>1076</v>
      </c>
      <c r="D160" s="392" t="s">
        <v>1437</v>
      </c>
      <c r="E160" s="391">
        <v>30000000</v>
      </c>
      <c r="F160" s="389">
        <v>6210151</v>
      </c>
      <c r="G160" s="392" t="s">
        <v>1430</v>
      </c>
      <c r="H160" s="389"/>
      <c r="I160" s="392" t="s">
        <v>1431</v>
      </c>
    </row>
    <row r="161" spans="1:9" ht="129">
      <c r="A161" s="390"/>
      <c r="B161" s="390">
        <v>6</v>
      </c>
      <c r="C161" s="390" t="s">
        <v>1076</v>
      </c>
      <c r="D161" s="392" t="s">
        <v>1438</v>
      </c>
      <c r="E161" s="391">
        <v>20000000</v>
      </c>
      <c r="F161" s="389">
        <v>6210160</v>
      </c>
      <c r="G161" s="392" t="s">
        <v>1430</v>
      </c>
      <c r="H161" s="389"/>
      <c r="I161" s="392" t="s">
        <v>1431</v>
      </c>
    </row>
    <row r="162" spans="1:9" ht="186">
      <c r="A162" s="390"/>
      <c r="B162" s="390">
        <v>6</v>
      </c>
      <c r="C162" s="390" t="s">
        <v>1076</v>
      </c>
      <c r="D162" s="392" t="s">
        <v>1439</v>
      </c>
      <c r="E162" s="391">
        <v>1211705045</v>
      </c>
      <c r="F162" s="389">
        <v>22105435</v>
      </c>
      <c r="G162" s="392" t="s">
        <v>1440</v>
      </c>
      <c r="H162" s="389"/>
      <c r="I162" s="392" t="s">
        <v>1431</v>
      </c>
    </row>
    <row r="163" spans="1:9" ht="186">
      <c r="A163" s="390"/>
      <c r="B163" s="390">
        <v>6</v>
      </c>
      <c r="C163" s="390" t="s">
        <v>1076</v>
      </c>
      <c r="D163" s="392" t="s">
        <v>1439</v>
      </c>
      <c r="E163" s="391">
        <v>19623656</v>
      </c>
      <c r="F163" s="389">
        <v>22105437</v>
      </c>
      <c r="G163" s="392" t="s">
        <v>1440</v>
      </c>
      <c r="H163" s="389"/>
      <c r="I163" s="392" t="s">
        <v>1431</v>
      </c>
    </row>
    <row r="164" spans="1:9" ht="15">
      <c r="A164" s="394"/>
      <c r="B164" s="394"/>
      <c r="C164" s="394"/>
      <c r="D164" s="394"/>
      <c r="E164" s="394"/>
      <c r="F164" s="394"/>
      <c r="G164" s="394"/>
      <c r="H164" s="394"/>
      <c r="I164" s="394"/>
    </row>
    <row r="165" spans="1:9" ht="15.75" thickBot="1">
      <c r="A165" s="394"/>
      <c r="B165" s="394"/>
      <c r="C165" s="394"/>
      <c r="D165" s="371" t="s">
        <v>1399</v>
      </c>
      <c r="E165" s="394"/>
      <c r="F165" s="394"/>
      <c r="G165" s="394"/>
      <c r="H165" s="394"/>
      <c r="I165" s="394"/>
    </row>
    <row r="166" spans="1:9" ht="45">
      <c r="A166" s="402" t="s">
        <v>1265</v>
      </c>
      <c r="B166" s="376" t="s">
        <v>1266</v>
      </c>
      <c r="C166" s="376" t="s">
        <v>1267</v>
      </c>
      <c r="D166" s="376" t="s">
        <v>1268</v>
      </c>
      <c r="E166" s="370" t="s">
        <v>1269</v>
      </c>
      <c r="F166" s="370" t="s">
        <v>1270</v>
      </c>
      <c r="G166" s="376" t="s">
        <v>1280</v>
      </c>
      <c r="H166" s="376" t="s">
        <v>1272</v>
      </c>
      <c r="I166" s="377" t="s">
        <v>1273</v>
      </c>
    </row>
    <row r="167" spans="1:9" ht="43.5">
      <c r="A167" s="158"/>
      <c r="B167" s="158">
        <v>1</v>
      </c>
      <c r="C167" s="158" t="s">
        <v>1072</v>
      </c>
      <c r="D167" s="234" t="s">
        <v>1480</v>
      </c>
      <c r="E167" s="158" t="s">
        <v>1479</v>
      </c>
      <c r="F167" s="158" t="s">
        <v>1479</v>
      </c>
      <c r="G167" s="158">
        <v>2121067</v>
      </c>
      <c r="H167" s="158" t="s">
        <v>995</v>
      </c>
      <c r="I167" s="158" t="s">
        <v>987</v>
      </c>
    </row>
  </sheetData>
  <sheetProtection password="DF8C" sheet="1" formatCells="0" formatColumns="0" formatRows="0" insertColumns="0" insertRows="0" insertHyperlinks="0" deleteColumns="0" deleteRows="0" sort="0" autoFilter="0" pivotTables="0"/>
  <printOptions/>
  <pageMargins left="1.25" right="0.25" top="0.75" bottom="0.75" header="0.3" footer="0.3"/>
  <pageSetup horizontalDpi="600" verticalDpi="600" orientation="landscape" paperSize="5" scale="95" r:id="rId1"/>
  <headerFooter>
    <oddHeader>&amp;LANEXO MODIFICACION PLAN DE COMPRAS ACTA NO. 4 DE JUNIO 19 DE 2012
</oddHeader>
    <oddFooter>&amp;C
&amp;R&amp;P de &amp;N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64"/>
  <sheetViews>
    <sheetView workbookViewId="0" topLeftCell="A72">
      <selection activeCell="D90" sqref="D90"/>
    </sheetView>
  </sheetViews>
  <sheetFormatPr defaultColWidth="11.421875" defaultRowHeight="15"/>
  <cols>
    <col min="1" max="1" width="9.140625" style="0" customWidth="1"/>
    <col min="2" max="2" width="9.00390625" style="0" customWidth="1"/>
    <col min="3" max="3" width="13.28125" style="0" customWidth="1"/>
    <col min="4" max="4" width="47.140625" style="0" customWidth="1"/>
    <col min="5" max="5" width="16.7109375" style="0" customWidth="1"/>
    <col min="6" max="6" width="16.28125" style="0" customWidth="1"/>
    <col min="7" max="7" width="14.8515625" style="0" customWidth="1"/>
    <col min="8" max="8" width="14.00390625" style="0" customWidth="1"/>
    <col min="9" max="9" width="12.00390625" style="0" customWidth="1"/>
  </cols>
  <sheetData>
    <row r="1" spans="1:9" ht="25.5" customHeight="1" thickBot="1">
      <c r="A1" s="516" t="s">
        <v>1334</v>
      </c>
      <c r="B1" s="516"/>
      <c r="C1" s="516"/>
      <c r="D1" s="516"/>
      <c r="E1" s="516"/>
      <c r="F1" s="516"/>
      <c r="G1" s="516"/>
      <c r="H1" s="516"/>
      <c r="I1" s="516"/>
    </row>
    <row r="2" spans="1:9" ht="24" customHeight="1" thickBot="1">
      <c r="A2" s="268" t="s">
        <v>1265</v>
      </c>
      <c r="B2" s="268" t="s">
        <v>1266</v>
      </c>
      <c r="C2" s="268" t="s">
        <v>1267</v>
      </c>
      <c r="D2" s="268" t="s">
        <v>1268</v>
      </c>
      <c r="E2" s="268" t="s">
        <v>1269</v>
      </c>
      <c r="F2" s="268" t="s">
        <v>1270</v>
      </c>
      <c r="G2" s="268" t="s">
        <v>1280</v>
      </c>
      <c r="H2" s="268" t="s">
        <v>1281</v>
      </c>
      <c r="I2" s="268" t="s">
        <v>1273</v>
      </c>
    </row>
    <row r="3" spans="1:10" ht="15">
      <c r="A3" s="253"/>
      <c r="B3" s="254"/>
      <c r="C3" s="254"/>
      <c r="D3" s="254" t="s">
        <v>1274</v>
      </c>
      <c r="E3" s="255">
        <f>SUM(E4:E7)</f>
        <v>22700000</v>
      </c>
      <c r="F3" s="255">
        <f>SUM(F4:F7)</f>
        <v>1251400000</v>
      </c>
      <c r="G3" s="254"/>
      <c r="H3" s="254"/>
      <c r="I3" s="256"/>
      <c r="J3" s="249"/>
    </row>
    <row r="4" spans="1:10" ht="15">
      <c r="A4" s="172">
        <v>2</v>
      </c>
      <c r="B4" s="258">
        <v>75</v>
      </c>
      <c r="C4" s="258" t="s">
        <v>1476</v>
      </c>
      <c r="D4" s="257" t="s">
        <v>59</v>
      </c>
      <c r="E4" s="284">
        <v>4400000</v>
      </c>
      <c r="F4" s="285">
        <f>SUM(B4*E4)</f>
        <v>330000000</v>
      </c>
      <c r="G4" s="286">
        <v>2111028</v>
      </c>
      <c r="H4" s="258" t="s">
        <v>1473</v>
      </c>
      <c r="I4" s="287" t="s">
        <v>986</v>
      </c>
      <c r="J4" s="249"/>
    </row>
    <row r="5" spans="1:10" ht="15">
      <c r="A5" s="172">
        <v>3</v>
      </c>
      <c r="B5" s="258">
        <v>75</v>
      </c>
      <c r="C5" s="258" t="s">
        <v>1476</v>
      </c>
      <c r="D5" s="257" t="s">
        <v>59</v>
      </c>
      <c r="E5" s="288">
        <v>6600000</v>
      </c>
      <c r="F5" s="285">
        <f aca="true" t="shared" si="0" ref="F5:F12">SUM(B5*E5)</f>
        <v>495000000</v>
      </c>
      <c r="G5" s="286">
        <v>2111028</v>
      </c>
      <c r="H5" s="258" t="s">
        <v>1473</v>
      </c>
      <c r="I5" s="287" t="s">
        <v>986</v>
      </c>
      <c r="J5" s="249"/>
    </row>
    <row r="6" spans="1:10" ht="15">
      <c r="A6" s="172">
        <v>4</v>
      </c>
      <c r="B6" s="258">
        <v>37</v>
      </c>
      <c r="C6" s="258" t="s">
        <v>1476</v>
      </c>
      <c r="D6" s="257" t="s">
        <v>60</v>
      </c>
      <c r="E6" s="288">
        <v>5200000</v>
      </c>
      <c r="F6" s="285">
        <f t="shared" si="0"/>
        <v>192400000</v>
      </c>
      <c r="G6" s="286">
        <v>2111028</v>
      </c>
      <c r="H6" s="258" t="s">
        <v>1473</v>
      </c>
      <c r="I6" s="287" t="s">
        <v>986</v>
      </c>
      <c r="J6" s="249"/>
    </row>
    <row r="7" spans="1:10" ht="15">
      <c r="A7" s="172">
        <v>5</v>
      </c>
      <c r="B7" s="258">
        <v>36</v>
      </c>
      <c r="C7" s="258" t="s">
        <v>1476</v>
      </c>
      <c r="D7" s="257" t="s">
        <v>60</v>
      </c>
      <c r="E7" s="288">
        <v>6500000</v>
      </c>
      <c r="F7" s="285">
        <f t="shared" si="0"/>
        <v>234000000</v>
      </c>
      <c r="G7" s="286">
        <v>2111028</v>
      </c>
      <c r="H7" s="258" t="s">
        <v>1473</v>
      </c>
      <c r="I7" s="287" t="s">
        <v>986</v>
      </c>
      <c r="J7" s="249"/>
    </row>
    <row r="8" spans="1:10" ht="15">
      <c r="A8" s="173">
        <v>6</v>
      </c>
      <c r="B8" s="289"/>
      <c r="C8" s="289"/>
      <c r="D8" s="261" t="s">
        <v>1275</v>
      </c>
      <c r="E8" s="290">
        <f>SUM(E9:E12)</f>
        <v>35000000</v>
      </c>
      <c r="F8" s="291">
        <f>SUM(F9:F12)</f>
        <v>2534400000</v>
      </c>
      <c r="G8" s="292"/>
      <c r="H8" s="289"/>
      <c r="I8" s="293"/>
      <c r="J8" s="249"/>
    </row>
    <row r="9" spans="1:10" ht="15">
      <c r="A9" s="172">
        <v>7</v>
      </c>
      <c r="B9" s="258">
        <v>128</v>
      </c>
      <c r="C9" s="258" t="s">
        <v>1476</v>
      </c>
      <c r="D9" s="257" t="s">
        <v>61</v>
      </c>
      <c r="E9" s="288">
        <v>6400000</v>
      </c>
      <c r="F9" s="285">
        <f t="shared" si="0"/>
        <v>819200000</v>
      </c>
      <c r="G9" s="286">
        <v>2111061</v>
      </c>
      <c r="H9" s="258" t="s">
        <v>1473</v>
      </c>
      <c r="I9" s="287" t="s">
        <v>986</v>
      </c>
      <c r="J9" s="249"/>
    </row>
    <row r="10" spans="1:10" ht="15">
      <c r="A10" s="172">
        <v>8</v>
      </c>
      <c r="B10" s="258">
        <v>128</v>
      </c>
      <c r="C10" s="258" t="s">
        <v>1476</v>
      </c>
      <c r="D10" s="257" t="s">
        <v>61</v>
      </c>
      <c r="E10" s="288">
        <v>9600000</v>
      </c>
      <c r="F10" s="285">
        <f t="shared" si="0"/>
        <v>1228800000</v>
      </c>
      <c r="G10" s="286">
        <v>2111061</v>
      </c>
      <c r="H10" s="258" t="s">
        <v>1473</v>
      </c>
      <c r="I10" s="287" t="s">
        <v>986</v>
      </c>
      <c r="J10" s="249"/>
    </row>
    <row r="11" spans="1:10" ht="15">
      <c r="A11" s="172">
        <v>9</v>
      </c>
      <c r="B11" s="258">
        <v>25</v>
      </c>
      <c r="C11" s="258" t="s">
        <v>1476</v>
      </c>
      <c r="D11" s="257" t="s">
        <v>63</v>
      </c>
      <c r="E11" s="288">
        <v>7600000</v>
      </c>
      <c r="F11" s="285">
        <f t="shared" si="0"/>
        <v>190000000</v>
      </c>
      <c r="G11" s="286">
        <v>2111061</v>
      </c>
      <c r="H11" s="258" t="s">
        <v>1473</v>
      </c>
      <c r="I11" s="287" t="s">
        <v>986</v>
      </c>
      <c r="J11" s="249"/>
    </row>
    <row r="12" spans="1:10" ht="15">
      <c r="A12" s="174">
        <v>10</v>
      </c>
      <c r="B12" s="294">
        <v>26</v>
      </c>
      <c r="C12" s="258" t="s">
        <v>1476</v>
      </c>
      <c r="D12" s="295" t="s">
        <v>63</v>
      </c>
      <c r="E12" s="296">
        <v>11400000</v>
      </c>
      <c r="F12" s="297">
        <f t="shared" si="0"/>
        <v>296400000</v>
      </c>
      <c r="G12" s="298">
        <v>2111061</v>
      </c>
      <c r="H12" s="258" t="s">
        <v>1473</v>
      </c>
      <c r="I12" s="299" t="s">
        <v>986</v>
      </c>
      <c r="J12" s="249"/>
    </row>
    <row r="13" spans="1:10" ht="15">
      <c r="A13" s="175">
        <v>43</v>
      </c>
      <c r="B13" s="300"/>
      <c r="C13" s="258"/>
      <c r="D13" s="261" t="s">
        <v>1335</v>
      </c>
      <c r="E13" s="291" t="s">
        <v>1336</v>
      </c>
      <c r="F13" s="301">
        <f>SUM(F14:F28)</f>
        <v>85598600</v>
      </c>
      <c r="G13" s="302"/>
      <c r="H13" s="258"/>
      <c r="I13" s="258"/>
      <c r="J13" s="249"/>
    </row>
    <row r="14" spans="1:10" ht="15">
      <c r="A14" s="175"/>
      <c r="B14" s="258">
        <v>1364</v>
      </c>
      <c r="C14" s="258" t="s">
        <v>1476</v>
      </c>
      <c r="D14" s="257" t="s">
        <v>1337</v>
      </c>
      <c r="E14" s="285" t="s">
        <v>1338</v>
      </c>
      <c r="F14" s="303">
        <v>14550000</v>
      </c>
      <c r="G14" s="302">
        <v>2120038</v>
      </c>
      <c r="H14" s="258" t="s">
        <v>1473</v>
      </c>
      <c r="I14" s="258" t="s">
        <v>1116</v>
      </c>
      <c r="J14" s="249"/>
    </row>
    <row r="15" spans="1:10" ht="15">
      <c r="A15" s="175"/>
      <c r="B15" s="258">
        <v>400</v>
      </c>
      <c r="C15" s="258" t="s">
        <v>1476</v>
      </c>
      <c r="D15" s="257" t="s">
        <v>1339</v>
      </c>
      <c r="E15" s="259">
        <v>62500</v>
      </c>
      <c r="F15" s="303">
        <v>25000000</v>
      </c>
      <c r="G15" s="302">
        <v>2120038</v>
      </c>
      <c r="H15" s="258" t="s">
        <v>1473</v>
      </c>
      <c r="I15" s="258" t="s">
        <v>1116</v>
      </c>
      <c r="J15" s="249"/>
    </row>
    <row r="16" spans="1:10" ht="15">
      <c r="A16" s="175"/>
      <c r="B16" s="258">
        <v>280</v>
      </c>
      <c r="C16" s="258" t="s">
        <v>1066</v>
      </c>
      <c r="D16" s="257" t="s">
        <v>485</v>
      </c>
      <c r="E16" s="304">
        <v>17</v>
      </c>
      <c r="F16" s="305">
        <v>4760000</v>
      </c>
      <c r="G16" s="302">
        <v>2120038</v>
      </c>
      <c r="H16" s="258" t="s">
        <v>1473</v>
      </c>
      <c r="I16" s="258" t="s">
        <v>988</v>
      </c>
      <c r="J16" s="249"/>
    </row>
    <row r="17" spans="1:10" ht="15">
      <c r="A17" s="175"/>
      <c r="B17" s="258">
        <v>400</v>
      </c>
      <c r="C17" s="258" t="s">
        <v>953</v>
      </c>
      <c r="D17" s="257" t="s">
        <v>1340</v>
      </c>
      <c r="E17" s="306" t="s">
        <v>1341</v>
      </c>
      <c r="F17" s="305">
        <v>6000000</v>
      </c>
      <c r="G17" s="302">
        <v>2120038</v>
      </c>
      <c r="H17" s="258" t="s">
        <v>1473</v>
      </c>
      <c r="I17" s="258" t="s">
        <v>988</v>
      </c>
      <c r="J17" s="249"/>
    </row>
    <row r="18" spans="1:10" ht="15">
      <c r="A18" s="175"/>
      <c r="B18" s="258">
        <v>363</v>
      </c>
      <c r="C18" s="258" t="s">
        <v>953</v>
      </c>
      <c r="D18" s="257" t="s">
        <v>1342</v>
      </c>
      <c r="E18" s="306" t="s">
        <v>1343</v>
      </c>
      <c r="F18" s="305">
        <v>6170000</v>
      </c>
      <c r="G18" s="302">
        <v>2120038</v>
      </c>
      <c r="H18" s="258" t="s">
        <v>1473</v>
      </c>
      <c r="I18" s="258" t="s">
        <v>988</v>
      </c>
      <c r="J18" s="249"/>
    </row>
    <row r="19" spans="1:10" ht="15">
      <c r="A19" s="175"/>
      <c r="B19" s="258">
        <v>5000</v>
      </c>
      <c r="C19" s="258" t="s">
        <v>1066</v>
      </c>
      <c r="D19" s="257" t="s">
        <v>51</v>
      </c>
      <c r="E19" s="307">
        <v>400</v>
      </c>
      <c r="F19" s="305">
        <v>2000000</v>
      </c>
      <c r="G19" s="302">
        <v>2120038</v>
      </c>
      <c r="H19" s="258" t="s">
        <v>1473</v>
      </c>
      <c r="I19" s="258" t="s">
        <v>988</v>
      </c>
      <c r="J19" s="249"/>
    </row>
    <row r="20" spans="1:10" ht="15">
      <c r="A20" s="175"/>
      <c r="B20" s="258">
        <v>15000</v>
      </c>
      <c r="C20" s="258" t="s">
        <v>1066</v>
      </c>
      <c r="D20" s="257" t="s">
        <v>1344</v>
      </c>
      <c r="E20" s="306" t="s">
        <v>1345</v>
      </c>
      <c r="F20" s="305">
        <v>3000000</v>
      </c>
      <c r="G20" s="302">
        <v>2120038</v>
      </c>
      <c r="H20" s="258" t="s">
        <v>1473</v>
      </c>
      <c r="I20" s="258" t="s">
        <v>988</v>
      </c>
      <c r="J20" s="249"/>
    </row>
    <row r="21" spans="1:10" ht="15">
      <c r="A21" s="175"/>
      <c r="B21" s="258">
        <v>12000</v>
      </c>
      <c r="C21" s="258" t="s">
        <v>1066</v>
      </c>
      <c r="D21" s="257" t="s">
        <v>1346</v>
      </c>
      <c r="E21" s="306" t="s">
        <v>1345</v>
      </c>
      <c r="F21" s="305">
        <v>2400000</v>
      </c>
      <c r="G21" s="302">
        <v>2120038</v>
      </c>
      <c r="H21" s="258" t="s">
        <v>1473</v>
      </c>
      <c r="I21" s="258" t="s">
        <v>988</v>
      </c>
      <c r="J21" s="249"/>
    </row>
    <row r="22" spans="1:10" ht="15">
      <c r="A22" s="175"/>
      <c r="B22" s="258">
        <v>7500</v>
      </c>
      <c r="C22" s="258" t="s">
        <v>1066</v>
      </c>
      <c r="D22" s="257" t="s">
        <v>1347</v>
      </c>
      <c r="E22" s="306" t="s">
        <v>1345</v>
      </c>
      <c r="F22" s="305">
        <v>1500000</v>
      </c>
      <c r="G22" s="302">
        <v>2120038</v>
      </c>
      <c r="H22" s="258" t="s">
        <v>1473</v>
      </c>
      <c r="I22" s="258" t="s">
        <v>988</v>
      </c>
      <c r="J22" s="249"/>
    </row>
    <row r="23" spans="1:10" ht="15">
      <c r="A23" s="175"/>
      <c r="B23" s="258">
        <v>350</v>
      </c>
      <c r="C23" s="258" t="s">
        <v>953</v>
      </c>
      <c r="D23" s="257" t="s">
        <v>1348</v>
      </c>
      <c r="E23" s="306" t="s">
        <v>1341</v>
      </c>
      <c r="F23" s="305">
        <v>5250000</v>
      </c>
      <c r="G23" s="302">
        <v>2120038</v>
      </c>
      <c r="H23" s="258" t="s">
        <v>1473</v>
      </c>
      <c r="I23" s="258" t="s">
        <v>988</v>
      </c>
      <c r="J23" s="249"/>
    </row>
    <row r="24" spans="1:10" ht="15">
      <c r="A24" s="175"/>
      <c r="B24" s="258">
        <v>71</v>
      </c>
      <c r="C24" s="258" t="s">
        <v>953</v>
      </c>
      <c r="D24" s="257" t="s">
        <v>1349</v>
      </c>
      <c r="E24" s="306" t="s">
        <v>1343</v>
      </c>
      <c r="F24" s="305">
        <v>1200100</v>
      </c>
      <c r="G24" s="302">
        <v>2120038</v>
      </c>
      <c r="H24" s="258" t="s">
        <v>1473</v>
      </c>
      <c r="I24" s="258" t="s">
        <v>988</v>
      </c>
      <c r="J24" s="249"/>
    </row>
    <row r="25" spans="1:10" ht="15">
      <c r="A25" s="175"/>
      <c r="B25" s="300">
        <v>100</v>
      </c>
      <c r="C25" s="258" t="s">
        <v>949</v>
      </c>
      <c r="D25" s="257" t="s">
        <v>1350</v>
      </c>
      <c r="E25" s="285">
        <v>25000</v>
      </c>
      <c r="F25" s="308">
        <v>2500000</v>
      </c>
      <c r="G25" s="302">
        <v>2120038</v>
      </c>
      <c r="H25" s="258" t="s">
        <v>1473</v>
      </c>
      <c r="I25" s="258" t="s">
        <v>988</v>
      </c>
      <c r="J25" s="249"/>
    </row>
    <row r="26" spans="1:10" ht="15">
      <c r="A26" s="175"/>
      <c r="B26" s="300">
        <v>100</v>
      </c>
      <c r="C26" s="258" t="s">
        <v>949</v>
      </c>
      <c r="D26" s="257" t="s">
        <v>1351</v>
      </c>
      <c r="E26" s="285">
        <v>30000</v>
      </c>
      <c r="F26" s="308">
        <v>3000000</v>
      </c>
      <c r="G26" s="302">
        <v>2120038</v>
      </c>
      <c r="H26" s="258" t="s">
        <v>1473</v>
      </c>
      <c r="I26" s="258" t="s">
        <v>988</v>
      </c>
      <c r="J26" s="249"/>
    </row>
    <row r="27" spans="1:10" ht="15">
      <c r="A27" s="175"/>
      <c r="B27" s="300">
        <v>2707</v>
      </c>
      <c r="C27" s="258" t="s">
        <v>949</v>
      </c>
      <c r="D27" s="257" t="s">
        <v>1352</v>
      </c>
      <c r="E27" s="285">
        <v>2500</v>
      </c>
      <c r="F27" s="308">
        <f>SUM(E27*B27)</f>
        <v>6767500</v>
      </c>
      <c r="G27" s="302">
        <v>2120038</v>
      </c>
      <c r="H27" s="258" t="s">
        <v>1473</v>
      </c>
      <c r="I27" s="258" t="s">
        <v>988</v>
      </c>
      <c r="J27" s="249"/>
    </row>
    <row r="28" spans="1:10" ht="15">
      <c r="A28" s="175"/>
      <c r="B28" s="300">
        <v>3002</v>
      </c>
      <c r="C28" s="258" t="s">
        <v>949</v>
      </c>
      <c r="D28" s="257" t="s">
        <v>1353</v>
      </c>
      <c r="E28" s="285">
        <v>500</v>
      </c>
      <c r="F28" s="308">
        <v>1501000</v>
      </c>
      <c r="G28" s="302">
        <v>2120038</v>
      </c>
      <c r="H28" s="258" t="s">
        <v>1473</v>
      </c>
      <c r="I28" s="258" t="s">
        <v>988</v>
      </c>
      <c r="J28" s="249"/>
    </row>
    <row r="29" spans="1:10" ht="15">
      <c r="A29" s="175"/>
      <c r="B29" s="258"/>
      <c r="C29" s="258"/>
      <c r="D29" s="261" t="s">
        <v>1311</v>
      </c>
      <c r="E29" s="262">
        <f>SUM(E30:E33)</f>
        <v>135650000</v>
      </c>
      <c r="F29" s="262">
        <f>SUM(F30:F33)</f>
        <v>135650000</v>
      </c>
      <c r="G29" s="309">
        <v>2121052</v>
      </c>
      <c r="H29" s="258" t="s">
        <v>1473</v>
      </c>
      <c r="I29" s="258" t="s">
        <v>988</v>
      </c>
      <c r="J29" s="249"/>
    </row>
    <row r="30" spans="1:10" ht="15">
      <c r="A30" s="175"/>
      <c r="B30" s="258">
        <v>3</v>
      </c>
      <c r="C30" s="258" t="s">
        <v>981</v>
      </c>
      <c r="D30" s="257" t="s">
        <v>43</v>
      </c>
      <c r="E30" s="259">
        <v>50000000</v>
      </c>
      <c r="F30" s="259">
        <v>50000000</v>
      </c>
      <c r="G30" s="302">
        <v>2121052</v>
      </c>
      <c r="H30" s="258" t="s">
        <v>1473</v>
      </c>
      <c r="I30" s="258" t="s">
        <v>988</v>
      </c>
      <c r="J30" s="249"/>
    </row>
    <row r="31" spans="1:10" ht="15">
      <c r="A31" s="260"/>
      <c r="B31" s="258">
        <v>1</v>
      </c>
      <c r="C31" s="258" t="s">
        <v>1066</v>
      </c>
      <c r="D31" s="257" t="s">
        <v>488</v>
      </c>
      <c r="E31" s="259">
        <v>17000000</v>
      </c>
      <c r="F31" s="259">
        <v>17000000</v>
      </c>
      <c r="G31" s="302">
        <v>2121052</v>
      </c>
      <c r="H31" s="258" t="s">
        <v>1473</v>
      </c>
      <c r="I31" s="258" t="s">
        <v>988</v>
      </c>
      <c r="J31" s="249"/>
    </row>
    <row r="32" spans="1:10" ht="16.5" customHeight="1">
      <c r="A32" s="260"/>
      <c r="B32" s="258">
        <v>1</v>
      </c>
      <c r="C32" s="258" t="s">
        <v>1472</v>
      </c>
      <c r="D32" s="257" t="s">
        <v>1354</v>
      </c>
      <c r="E32" s="259">
        <v>48000000</v>
      </c>
      <c r="F32" s="259">
        <v>48000000</v>
      </c>
      <c r="G32" s="302">
        <v>2121052</v>
      </c>
      <c r="H32" s="258" t="s">
        <v>1473</v>
      </c>
      <c r="I32" s="258" t="s">
        <v>988</v>
      </c>
      <c r="J32" s="249"/>
    </row>
    <row r="33" spans="1:10" ht="15">
      <c r="A33" s="260"/>
      <c r="B33" s="258">
        <v>1</v>
      </c>
      <c r="C33" s="258" t="s">
        <v>1472</v>
      </c>
      <c r="D33" s="257" t="s">
        <v>490</v>
      </c>
      <c r="E33" s="259">
        <v>20650000</v>
      </c>
      <c r="F33" s="259">
        <v>20650000</v>
      </c>
      <c r="G33" s="302">
        <v>2121052</v>
      </c>
      <c r="H33" s="258" t="s">
        <v>1473</v>
      </c>
      <c r="I33" s="258" t="s">
        <v>988</v>
      </c>
      <c r="J33" s="249"/>
    </row>
    <row r="34" spans="1:10" ht="15">
      <c r="A34" s="260"/>
      <c r="B34" s="258"/>
      <c r="C34" s="258"/>
      <c r="D34" s="261" t="s">
        <v>1355</v>
      </c>
      <c r="E34" s="262">
        <f>SUM(E35:E37)</f>
        <v>49716</v>
      </c>
      <c r="F34" s="262">
        <f>SUM(F35:F42)</f>
        <v>0</v>
      </c>
      <c r="G34" s="309">
        <v>2120039</v>
      </c>
      <c r="H34" s="258" t="s">
        <v>1473</v>
      </c>
      <c r="I34" s="258"/>
      <c r="J34" s="249"/>
    </row>
    <row r="35" spans="1:10" ht="15">
      <c r="A35" s="260"/>
      <c r="B35" s="258">
        <v>2500</v>
      </c>
      <c r="C35" s="258" t="s">
        <v>1356</v>
      </c>
      <c r="D35" s="257" t="s">
        <v>335</v>
      </c>
      <c r="E35" s="259">
        <v>10000</v>
      </c>
      <c r="F35" s="259">
        <v>25000000</v>
      </c>
      <c r="G35" s="302">
        <v>2120039</v>
      </c>
      <c r="H35" s="258" t="s">
        <v>1473</v>
      </c>
      <c r="I35" s="258" t="s">
        <v>988</v>
      </c>
      <c r="J35" s="249"/>
    </row>
    <row r="36" spans="1:10" ht="15">
      <c r="A36" s="260"/>
      <c r="B36" s="258">
        <v>1217</v>
      </c>
      <c r="C36" s="258" t="s">
        <v>954</v>
      </c>
      <c r="D36" s="257" t="s">
        <v>1357</v>
      </c>
      <c r="E36" s="259">
        <v>1216</v>
      </c>
      <c r="F36" s="259">
        <v>1000000</v>
      </c>
      <c r="G36" s="302">
        <v>2120039</v>
      </c>
      <c r="H36" s="258" t="s">
        <v>1473</v>
      </c>
      <c r="I36" s="258" t="s">
        <v>988</v>
      </c>
      <c r="J36" s="249"/>
    </row>
    <row r="37" spans="1:10" ht="15">
      <c r="A37" s="260"/>
      <c r="B37" s="258">
        <v>26</v>
      </c>
      <c r="C37" s="258" t="s">
        <v>1358</v>
      </c>
      <c r="D37" s="257" t="s">
        <v>1359</v>
      </c>
      <c r="E37" s="259">
        <v>38500</v>
      </c>
      <c r="F37" s="259">
        <v>1000000</v>
      </c>
      <c r="G37" s="302">
        <v>2120039</v>
      </c>
      <c r="H37" s="258" t="s">
        <v>1473</v>
      </c>
      <c r="I37" s="428" t="s">
        <v>988</v>
      </c>
      <c r="J37" s="411"/>
    </row>
    <row r="38" spans="1:10" s="209" customFormat="1" ht="15">
      <c r="A38" s="260"/>
      <c r="B38" s="147">
        <v>3</v>
      </c>
      <c r="C38" s="148" t="s">
        <v>949</v>
      </c>
      <c r="D38" s="407" t="s">
        <v>67</v>
      </c>
      <c r="E38" s="146">
        <v>300000</v>
      </c>
      <c r="F38" s="144">
        <v>-1000000</v>
      </c>
      <c r="G38" s="145">
        <v>2120032</v>
      </c>
      <c r="H38" s="142" t="s">
        <v>989</v>
      </c>
      <c r="I38" s="412" t="s">
        <v>986</v>
      </c>
      <c r="J38" s="432"/>
    </row>
    <row r="39" spans="1:10" s="209" customFormat="1" ht="15">
      <c r="A39" s="260"/>
      <c r="B39" s="147">
        <v>3333</v>
      </c>
      <c r="C39" s="148" t="s">
        <v>949</v>
      </c>
      <c r="D39" s="407" t="s">
        <v>355</v>
      </c>
      <c r="E39" s="146">
        <v>1200</v>
      </c>
      <c r="F39" s="144">
        <v>-4000000</v>
      </c>
      <c r="G39" s="145">
        <v>2120039</v>
      </c>
      <c r="H39" s="142" t="s">
        <v>989</v>
      </c>
      <c r="I39" s="412" t="s">
        <v>988</v>
      </c>
      <c r="J39" s="432"/>
    </row>
    <row r="40" spans="1:10" s="209" customFormat="1" ht="15">
      <c r="A40" s="260"/>
      <c r="B40" s="147">
        <v>16770</v>
      </c>
      <c r="C40" s="148" t="s">
        <v>949</v>
      </c>
      <c r="D40" s="407" t="s">
        <v>322</v>
      </c>
      <c r="E40" s="146">
        <v>1133</v>
      </c>
      <c r="F40" s="144">
        <v>-19000000</v>
      </c>
      <c r="G40" s="145">
        <v>2120039</v>
      </c>
      <c r="H40" s="142" t="s">
        <v>989</v>
      </c>
      <c r="I40" s="412" t="s">
        <v>988</v>
      </c>
      <c r="J40" s="432"/>
    </row>
    <row r="41" spans="1:10" s="209" customFormat="1" ht="15">
      <c r="A41" s="260"/>
      <c r="B41" s="141">
        <v>16</v>
      </c>
      <c r="C41" s="142" t="s">
        <v>954</v>
      </c>
      <c r="D41" s="176" t="s">
        <v>374</v>
      </c>
      <c r="E41" s="146">
        <v>62000</v>
      </c>
      <c r="F41" s="144">
        <v>-1000000</v>
      </c>
      <c r="G41" s="145">
        <v>2120039</v>
      </c>
      <c r="H41" s="142" t="s">
        <v>989</v>
      </c>
      <c r="I41" s="412" t="s">
        <v>988</v>
      </c>
      <c r="J41" s="432"/>
    </row>
    <row r="42" spans="1:10" s="209" customFormat="1" ht="15">
      <c r="A42" s="260"/>
      <c r="B42" s="147">
        <v>31</v>
      </c>
      <c r="C42" s="148" t="s">
        <v>954</v>
      </c>
      <c r="D42" s="407" t="s">
        <v>375</v>
      </c>
      <c r="E42" s="146">
        <v>64200</v>
      </c>
      <c r="F42" s="144">
        <v>-2000000</v>
      </c>
      <c r="G42" s="145">
        <v>2120039</v>
      </c>
      <c r="H42" s="142" t="s">
        <v>989</v>
      </c>
      <c r="I42" s="412" t="s">
        <v>988</v>
      </c>
      <c r="J42" s="432"/>
    </row>
    <row r="43" spans="1:10" ht="15">
      <c r="A43" s="260"/>
      <c r="B43" s="258"/>
      <c r="C43" s="258"/>
      <c r="D43" s="261" t="s">
        <v>1361</v>
      </c>
      <c r="E43" s="262">
        <f>SUM(E44:E56)</f>
        <v>108466</v>
      </c>
      <c r="F43" s="262">
        <f>SUM(F44:F60)</f>
        <v>0</v>
      </c>
      <c r="G43" s="309">
        <v>2120043</v>
      </c>
      <c r="H43" s="258"/>
      <c r="I43" s="258"/>
      <c r="J43" s="249"/>
    </row>
    <row r="44" spans="1:10" s="209" customFormat="1" ht="15">
      <c r="A44" s="260"/>
      <c r="B44" s="258">
        <v>22</v>
      </c>
      <c r="C44" s="258" t="s">
        <v>949</v>
      </c>
      <c r="D44" s="257" t="s">
        <v>1360</v>
      </c>
      <c r="E44" s="259">
        <v>45000</v>
      </c>
      <c r="F44" s="259">
        <v>1000000</v>
      </c>
      <c r="G44" s="302">
        <v>2120043</v>
      </c>
      <c r="H44" s="258" t="s">
        <v>1473</v>
      </c>
      <c r="I44" s="258" t="s">
        <v>988</v>
      </c>
      <c r="J44" s="249"/>
    </row>
    <row r="45" spans="1:10" ht="15">
      <c r="A45" s="260"/>
      <c r="B45" s="258">
        <v>1250</v>
      </c>
      <c r="C45" s="258" t="s">
        <v>1362</v>
      </c>
      <c r="D45" s="257" t="s">
        <v>1363</v>
      </c>
      <c r="E45" s="259">
        <v>4000</v>
      </c>
      <c r="F45" s="259">
        <f>SUM(B45*E45)</f>
        <v>5000000</v>
      </c>
      <c r="G45" s="302">
        <v>2120043</v>
      </c>
      <c r="H45" s="258" t="s">
        <v>1473</v>
      </c>
      <c r="I45" s="258" t="s">
        <v>988</v>
      </c>
      <c r="J45" s="249"/>
    </row>
    <row r="46" spans="1:10" ht="15">
      <c r="A46" s="260"/>
      <c r="B46" s="258">
        <v>100</v>
      </c>
      <c r="C46" s="258" t="s">
        <v>1364</v>
      </c>
      <c r="D46" s="257" t="s">
        <v>1365</v>
      </c>
      <c r="E46" s="259">
        <v>5000</v>
      </c>
      <c r="F46" s="259">
        <f>SUM(B46*E46)</f>
        <v>500000</v>
      </c>
      <c r="G46" s="302">
        <v>2120043</v>
      </c>
      <c r="H46" s="258" t="s">
        <v>1473</v>
      </c>
      <c r="I46" s="258" t="s">
        <v>988</v>
      </c>
      <c r="J46" s="249"/>
    </row>
    <row r="47" spans="1:10" ht="15">
      <c r="A47" s="260"/>
      <c r="B47" s="258">
        <v>67</v>
      </c>
      <c r="C47" s="258" t="s">
        <v>1364</v>
      </c>
      <c r="D47" s="257" t="s">
        <v>1366</v>
      </c>
      <c r="E47" s="259">
        <v>15000</v>
      </c>
      <c r="F47" s="259">
        <f>SUM(B47*E47)</f>
        <v>1005000</v>
      </c>
      <c r="G47" s="302">
        <v>2120043</v>
      </c>
      <c r="H47" s="258" t="s">
        <v>1473</v>
      </c>
      <c r="I47" s="258" t="s">
        <v>988</v>
      </c>
      <c r="J47" s="249"/>
    </row>
    <row r="48" spans="1:10" ht="15">
      <c r="A48" s="260"/>
      <c r="B48" s="258">
        <v>429</v>
      </c>
      <c r="C48" s="258" t="s">
        <v>1364</v>
      </c>
      <c r="D48" s="257" t="s">
        <v>1367</v>
      </c>
      <c r="E48" s="259">
        <v>7000</v>
      </c>
      <c r="F48" s="259">
        <f>SUM(B48*E48)</f>
        <v>3003000</v>
      </c>
      <c r="G48" s="302">
        <v>2120043</v>
      </c>
      <c r="H48" s="258" t="s">
        <v>1473</v>
      </c>
      <c r="I48" s="258" t="s">
        <v>988</v>
      </c>
      <c r="J48" s="249"/>
    </row>
    <row r="49" spans="1:10" ht="15">
      <c r="A49" s="260"/>
      <c r="B49" s="258">
        <v>200</v>
      </c>
      <c r="C49" s="258" t="s">
        <v>1364</v>
      </c>
      <c r="D49" s="257" t="s">
        <v>1368</v>
      </c>
      <c r="E49" s="259">
        <v>5000</v>
      </c>
      <c r="F49" s="259">
        <f>SUM(B49*E49)</f>
        <v>1000000</v>
      </c>
      <c r="G49" s="302">
        <v>2120043</v>
      </c>
      <c r="H49" s="258" t="s">
        <v>1473</v>
      </c>
      <c r="I49" s="258" t="s">
        <v>988</v>
      </c>
      <c r="J49" s="249"/>
    </row>
    <row r="50" spans="1:10" s="209" customFormat="1" ht="15">
      <c r="A50" s="260"/>
      <c r="B50" s="258">
        <v>571</v>
      </c>
      <c r="C50" s="258" t="s">
        <v>1358</v>
      </c>
      <c r="D50" s="257" t="s">
        <v>1488</v>
      </c>
      <c r="E50" s="259">
        <v>7000</v>
      </c>
      <c r="F50" s="259">
        <v>4000000</v>
      </c>
      <c r="G50" s="302">
        <v>2120043</v>
      </c>
      <c r="H50" s="258" t="s">
        <v>995</v>
      </c>
      <c r="I50" s="258" t="s">
        <v>1397</v>
      </c>
      <c r="J50" s="249"/>
    </row>
    <row r="51" spans="1:10" s="209" customFormat="1" ht="15">
      <c r="A51" s="260"/>
      <c r="B51" s="258">
        <v>125</v>
      </c>
      <c r="C51" s="258" t="s">
        <v>1364</v>
      </c>
      <c r="D51" s="257" t="s">
        <v>1489</v>
      </c>
      <c r="E51" s="259">
        <v>4000</v>
      </c>
      <c r="F51" s="259">
        <v>500000</v>
      </c>
      <c r="G51" s="302">
        <v>2120043</v>
      </c>
      <c r="H51" s="258" t="s">
        <v>995</v>
      </c>
      <c r="I51" s="258" t="s">
        <v>1397</v>
      </c>
      <c r="J51" s="249"/>
    </row>
    <row r="52" spans="1:10" s="209" customFormat="1" ht="15">
      <c r="A52" s="260"/>
      <c r="B52" s="258">
        <v>300</v>
      </c>
      <c r="C52" s="258" t="s">
        <v>1491</v>
      </c>
      <c r="D52" s="257" t="s">
        <v>1490</v>
      </c>
      <c r="E52" s="259">
        <v>4666</v>
      </c>
      <c r="F52" s="259">
        <v>1400000</v>
      </c>
      <c r="G52" s="302">
        <v>2120043</v>
      </c>
      <c r="H52" s="258" t="s">
        <v>995</v>
      </c>
      <c r="I52" s="258" t="s">
        <v>1397</v>
      </c>
      <c r="J52" s="249"/>
    </row>
    <row r="53" spans="1:10" s="209" customFormat="1" ht="15">
      <c r="A53" s="260"/>
      <c r="B53" s="258">
        <v>1333</v>
      </c>
      <c r="C53" s="258" t="s">
        <v>1358</v>
      </c>
      <c r="D53" s="257" t="s">
        <v>1492</v>
      </c>
      <c r="E53" s="259">
        <v>3000</v>
      </c>
      <c r="F53" s="259">
        <v>4000000</v>
      </c>
      <c r="G53" s="302">
        <v>2120043</v>
      </c>
      <c r="H53" s="258" t="s">
        <v>995</v>
      </c>
      <c r="I53" s="258" t="s">
        <v>1397</v>
      </c>
      <c r="J53" s="249"/>
    </row>
    <row r="54" spans="1:10" s="209" customFormat="1" ht="15">
      <c r="A54" s="260"/>
      <c r="B54" s="258">
        <v>300</v>
      </c>
      <c r="C54" s="258" t="s">
        <v>1358</v>
      </c>
      <c r="D54" s="257" t="s">
        <v>1493</v>
      </c>
      <c r="E54" s="259">
        <v>3000</v>
      </c>
      <c r="F54" s="259">
        <v>900000</v>
      </c>
      <c r="G54" s="302">
        <v>2120043</v>
      </c>
      <c r="H54" s="258" t="s">
        <v>995</v>
      </c>
      <c r="I54" s="258" t="s">
        <v>1397</v>
      </c>
      <c r="J54" s="249"/>
    </row>
    <row r="55" spans="1:10" s="209" customFormat="1" ht="15">
      <c r="A55" s="260"/>
      <c r="B55" s="258">
        <v>937</v>
      </c>
      <c r="C55" s="258" t="s">
        <v>1358</v>
      </c>
      <c r="D55" s="257" t="s">
        <v>1494</v>
      </c>
      <c r="E55" s="259">
        <v>800</v>
      </c>
      <c r="F55" s="259">
        <v>749600</v>
      </c>
      <c r="G55" s="302">
        <v>2120043</v>
      </c>
      <c r="H55" s="258" t="s">
        <v>995</v>
      </c>
      <c r="I55" s="258" t="s">
        <v>1397</v>
      </c>
      <c r="J55" s="249"/>
    </row>
    <row r="56" spans="1:10" s="209" customFormat="1" ht="15">
      <c r="A56" s="260"/>
      <c r="B56" s="258">
        <v>30</v>
      </c>
      <c r="C56" s="258" t="s">
        <v>1358</v>
      </c>
      <c r="D56" s="257" t="s">
        <v>1495</v>
      </c>
      <c r="E56" s="259">
        <v>5000</v>
      </c>
      <c r="F56" s="259">
        <v>150000</v>
      </c>
      <c r="G56" s="302">
        <v>2120043</v>
      </c>
      <c r="H56" s="258" t="s">
        <v>1426</v>
      </c>
      <c r="I56" s="258" t="s">
        <v>1397</v>
      </c>
      <c r="J56" s="249"/>
    </row>
    <row r="57" spans="1:10" s="209" customFormat="1" ht="15">
      <c r="A57" s="260"/>
      <c r="B57" s="147">
        <v>7</v>
      </c>
      <c r="C57" s="148" t="s">
        <v>949</v>
      </c>
      <c r="D57" s="407" t="s">
        <v>135</v>
      </c>
      <c r="E57" s="146">
        <v>401360</v>
      </c>
      <c r="F57" s="144">
        <v>-3000000</v>
      </c>
      <c r="G57" s="145">
        <v>2120043</v>
      </c>
      <c r="H57" s="142" t="s">
        <v>989</v>
      </c>
      <c r="I57" s="412" t="s">
        <v>988</v>
      </c>
      <c r="J57" s="432"/>
    </row>
    <row r="58" spans="1:10" s="209" customFormat="1" ht="15">
      <c r="A58" s="260"/>
      <c r="B58" s="141">
        <v>2</v>
      </c>
      <c r="C58" s="142" t="s">
        <v>947</v>
      </c>
      <c r="D58" s="176" t="s">
        <v>214</v>
      </c>
      <c r="E58" s="146">
        <v>4000000</v>
      </c>
      <c r="F58" s="144">
        <v>-8000000</v>
      </c>
      <c r="G58" s="145">
        <v>2120043</v>
      </c>
      <c r="H58" s="142" t="s">
        <v>989</v>
      </c>
      <c r="I58" s="412" t="s">
        <v>988</v>
      </c>
      <c r="J58" s="249"/>
    </row>
    <row r="59" spans="1:10" s="209" customFormat="1" ht="15">
      <c r="A59" s="260"/>
      <c r="B59" s="141">
        <v>1</v>
      </c>
      <c r="C59" s="142" t="s">
        <v>949</v>
      </c>
      <c r="D59" s="176" t="s">
        <v>459</v>
      </c>
      <c r="E59" s="146">
        <v>10000000</v>
      </c>
      <c r="F59" s="144">
        <v>-10000000</v>
      </c>
      <c r="G59" s="145">
        <v>2120043</v>
      </c>
      <c r="H59" s="142" t="s">
        <v>989</v>
      </c>
      <c r="I59" s="412" t="s">
        <v>988</v>
      </c>
      <c r="J59" s="249"/>
    </row>
    <row r="60" spans="1:10" s="209" customFormat="1" ht="15">
      <c r="A60" s="260"/>
      <c r="B60" s="141">
        <v>788</v>
      </c>
      <c r="C60" s="142" t="s">
        <v>958</v>
      </c>
      <c r="D60" s="176" t="s">
        <v>213</v>
      </c>
      <c r="E60" s="146">
        <v>2800</v>
      </c>
      <c r="F60" s="144">
        <v>-2207600</v>
      </c>
      <c r="G60" s="145">
        <v>2120043</v>
      </c>
      <c r="H60" s="142" t="s">
        <v>989</v>
      </c>
      <c r="I60" s="412" t="s">
        <v>988</v>
      </c>
      <c r="J60" s="249"/>
    </row>
    <row r="61" spans="1:10" s="209" customFormat="1" ht="15">
      <c r="A61" s="260"/>
      <c r="B61" s="258"/>
      <c r="C61" s="258"/>
      <c r="D61" s="261" t="s">
        <v>1309</v>
      </c>
      <c r="E61" s="259"/>
      <c r="F61" s="259">
        <f>SUM(F62:F63)</f>
        <v>0</v>
      </c>
      <c r="G61" s="302"/>
      <c r="H61" s="258"/>
      <c r="I61" s="258"/>
      <c r="J61" s="249"/>
    </row>
    <row r="62" spans="1:10" s="209" customFormat="1" ht="15">
      <c r="A62" s="260"/>
      <c r="B62" s="258">
        <v>60</v>
      </c>
      <c r="C62" s="258" t="s">
        <v>1358</v>
      </c>
      <c r="D62" s="257" t="s">
        <v>1535</v>
      </c>
      <c r="E62" s="259">
        <v>33333</v>
      </c>
      <c r="F62" s="259">
        <v>2000000</v>
      </c>
      <c r="G62" s="145">
        <v>2120057</v>
      </c>
      <c r="H62" s="258" t="s">
        <v>1473</v>
      </c>
      <c r="I62" s="258" t="s">
        <v>988</v>
      </c>
      <c r="J62" s="249"/>
    </row>
    <row r="63" spans="1:10" s="209" customFormat="1" ht="15">
      <c r="A63" s="260"/>
      <c r="B63" s="141">
        <v>2</v>
      </c>
      <c r="C63" s="142" t="s">
        <v>949</v>
      </c>
      <c r="D63" s="176" t="s">
        <v>299</v>
      </c>
      <c r="E63" s="146">
        <v>13000000</v>
      </c>
      <c r="F63" s="144">
        <v>-2000000</v>
      </c>
      <c r="G63" s="145">
        <v>2120057</v>
      </c>
      <c r="H63" s="142" t="s">
        <v>989</v>
      </c>
      <c r="I63" s="412" t="s">
        <v>986</v>
      </c>
      <c r="J63" s="249"/>
    </row>
    <row r="64" spans="1:10" ht="15">
      <c r="A64" s="260"/>
      <c r="B64" s="258"/>
      <c r="C64" s="258"/>
      <c r="D64" s="261" t="s">
        <v>474</v>
      </c>
      <c r="E64" s="262">
        <f>SUM(E65)</f>
        <v>99000000</v>
      </c>
      <c r="F64" s="262">
        <f>SUM(F65)</f>
        <v>99000000</v>
      </c>
      <c r="G64" s="302"/>
      <c r="H64" s="310"/>
      <c r="I64" s="258"/>
      <c r="J64" s="249"/>
    </row>
    <row r="65" spans="1:10" ht="15">
      <c r="A65" s="260"/>
      <c r="B65" s="258">
        <v>1</v>
      </c>
      <c r="C65" s="258">
        <v>1</v>
      </c>
      <c r="D65" s="257" t="s">
        <v>474</v>
      </c>
      <c r="E65" s="259">
        <v>99000000</v>
      </c>
      <c r="F65" s="259">
        <f>SUM(B65*E65)</f>
        <v>99000000</v>
      </c>
      <c r="G65" s="302">
        <v>2121072</v>
      </c>
      <c r="H65" s="310" t="s">
        <v>1299</v>
      </c>
      <c r="I65" s="258" t="s">
        <v>986</v>
      </c>
      <c r="J65" s="249"/>
    </row>
    <row r="66" spans="1:10" ht="24.75">
      <c r="A66" s="260"/>
      <c r="B66" s="258"/>
      <c r="C66" s="258"/>
      <c r="D66" s="261" t="s">
        <v>1396</v>
      </c>
      <c r="E66" s="259"/>
      <c r="F66" s="259"/>
      <c r="G66" s="302"/>
      <c r="H66" s="310"/>
      <c r="I66" s="258"/>
      <c r="J66" s="249"/>
    </row>
    <row r="67" spans="1:10" ht="41.25" customHeight="1">
      <c r="A67" s="260"/>
      <c r="B67" s="175">
        <v>1</v>
      </c>
      <c r="C67" s="175" t="s">
        <v>1117</v>
      </c>
      <c r="D67" s="263" t="s">
        <v>1318</v>
      </c>
      <c r="E67" s="311">
        <v>124800000</v>
      </c>
      <c r="F67" s="311">
        <v>124800000</v>
      </c>
      <c r="G67" s="175">
        <v>2131116</v>
      </c>
      <c r="H67" s="175" t="s">
        <v>1389</v>
      </c>
      <c r="I67" s="175" t="s">
        <v>1116</v>
      </c>
      <c r="J67" s="249"/>
    </row>
    <row r="68" spans="1:10" ht="13.5" customHeight="1">
      <c r="A68" s="260"/>
      <c r="B68" s="175"/>
      <c r="C68" s="175"/>
      <c r="D68" s="264" t="s">
        <v>1395</v>
      </c>
      <c r="E68" s="311"/>
      <c r="F68" s="311"/>
      <c r="G68" s="175"/>
      <c r="H68" s="175"/>
      <c r="I68" s="175"/>
      <c r="J68" s="249"/>
    </row>
    <row r="69" spans="1:10" ht="38.25" customHeight="1">
      <c r="A69" s="260"/>
      <c r="B69" s="258">
        <v>1</v>
      </c>
      <c r="C69" s="258" t="s">
        <v>1117</v>
      </c>
      <c r="D69" s="257" t="s">
        <v>1398</v>
      </c>
      <c r="E69" s="259">
        <v>241584920</v>
      </c>
      <c r="F69" s="259">
        <v>241584920</v>
      </c>
      <c r="G69" s="312">
        <v>2121062</v>
      </c>
      <c r="H69" s="175" t="s">
        <v>990</v>
      </c>
      <c r="I69" s="258" t="s">
        <v>1319</v>
      </c>
      <c r="J69" s="249"/>
    </row>
    <row r="70" spans="1:10" ht="15" customHeight="1">
      <c r="A70" s="515" t="s">
        <v>1369</v>
      </c>
      <c r="B70" s="515"/>
      <c r="C70" s="515"/>
      <c r="D70" s="515"/>
      <c r="E70" s="515"/>
      <c r="F70" s="515"/>
      <c r="G70" s="515"/>
      <c r="H70" s="515"/>
      <c r="I70" s="515"/>
      <c r="J70" s="249"/>
    </row>
    <row r="71" spans="1:10" ht="15.75" thickBot="1">
      <c r="A71" s="415"/>
      <c r="B71" s="313"/>
      <c r="C71" s="313"/>
      <c r="D71" s="267" t="s">
        <v>1276</v>
      </c>
      <c r="E71" s="313"/>
      <c r="F71" s="313"/>
      <c r="G71" s="313"/>
      <c r="H71" s="313"/>
      <c r="I71" s="313"/>
      <c r="J71" s="249"/>
    </row>
    <row r="72" spans="1:10" ht="22.5" customHeight="1" thickBot="1">
      <c r="A72" s="268" t="s">
        <v>1265</v>
      </c>
      <c r="B72" s="268" t="s">
        <v>1266</v>
      </c>
      <c r="C72" s="268" t="s">
        <v>1267</v>
      </c>
      <c r="D72" s="268" t="s">
        <v>1268</v>
      </c>
      <c r="E72" s="268" t="s">
        <v>1269</v>
      </c>
      <c r="F72" s="268" t="s">
        <v>1270</v>
      </c>
      <c r="G72" s="268" t="s">
        <v>1280</v>
      </c>
      <c r="H72" s="268" t="s">
        <v>1281</v>
      </c>
      <c r="I72" s="268" t="s">
        <v>1273</v>
      </c>
      <c r="J72" s="249"/>
    </row>
    <row r="73" spans="1:10" ht="45.75" customHeight="1">
      <c r="A73" s="269"/>
      <c r="B73" s="314">
        <v>1</v>
      </c>
      <c r="C73" s="314" t="s">
        <v>1117</v>
      </c>
      <c r="D73" s="270" t="s">
        <v>1277</v>
      </c>
      <c r="E73" s="315">
        <v>15225000000</v>
      </c>
      <c r="F73" s="315">
        <v>15225000000</v>
      </c>
      <c r="G73" s="314">
        <v>2210666</v>
      </c>
      <c r="H73" s="316" t="s">
        <v>1299</v>
      </c>
      <c r="I73" s="317" t="s">
        <v>986</v>
      </c>
      <c r="J73" s="249"/>
    </row>
    <row r="74" spans="1:10" ht="15">
      <c r="A74" s="260"/>
      <c r="B74" s="318">
        <v>4</v>
      </c>
      <c r="C74" s="318" t="s">
        <v>1117</v>
      </c>
      <c r="D74" s="271" t="s">
        <v>1370</v>
      </c>
      <c r="E74" s="319">
        <v>37500000</v>
      </c>
      <c r="F74" s="319">
        <v>150000000</v>
      </c>
      <c r="G74" s="318" t="s">
        <v>1314</v>
      </c>
      <c r="H74" s="272" t="s">
        <v>995</v>
      </c>
      <c r="I74" s="318" t="s">
        <v>1116</v>
      </c>
      <c r="J74" s="249"/>
    </row>
    <row r="75" spans="1:10" ht="15">
      <c r="A75" s="260"/>
      <c r="B75" s="318">
        <v>1</v>
      </c>
      <c r="C75" s="318" t="s">
        <v>1117</v>
      </c>
      <c r="D75" s="271" t="s">
        <v>474</v>
      </c>
      <c r="E75" s="320">
        <v>87000000</v>
      </c>
      <c r="F75" s="320">
        <v>87000000</v>
      </c>
      <c r="G75" s="318">
        <v>22106665</v>
      </c>
      <c r="H75" s="272" t="s">
        <v>1299</v>
      </c>
      <c r="I75" s="318" t="s">
        <v>986</v>
      </c>
      <c r="J75" s="249"/>
    </row>
    <row r="76" spans="1:10" ht="17.25" customHeight="1">
      <c r="A76" s="260"/>
      <c r="B76" s="318">
        <v>1</v>
      </c>
      <c r="C76" s="318" t="s">
        <v>1117</v>
      </c>
      <c r="D76" s="271" t="s">
        <v>1371</v>
      </c>
      <c r="E76" s="320">
        <v>7000000</v>
      </c>
      <c r="F76" s="320">
        <v>7000000</v>
      </c>
      <c r="G76" s="318">
        <v>22106665</v>
      </c>
      <c r="H76" s="272" t="s">
        <v>1474</v>
      </c>
      <c r="I76" s="318" t="s">
        <v>1394</v>
      </c>
      <c r="J76" s="249"/>
    </row>
    <row r="77" spans="1:10" ht="15.75" thickBot="1">
      <c r="A77" s="313"/>
      <c r="B77" s="321"/>
      <c r="C77" s="321"/>
      <c r="D77" s="322" t="s">
        <v>1298</v>
      </c>
      <c r="E77" s="313"/>
      <c r="F77" s="313"/>
      <c r="G77" s="313"/>
      <c r="H77" s="323"/>
      <c r="I77" s="313"/>
      <c r="J77" s="249"/>
    </row>
    <row r="78" spans="1:10" ht="20.25" customHeight="1" thickBot="1">
      <c r="A78" s="268" t="s">
        <v>1265</v>
      </c>
      <c r="B78" s="268" t="s">
        <v>1266</v>
      </c>
      <c r="C78" s="268" t="s">
        <v>1267</v>
      </c>
      <c r="D78" s="268" t="s">
        <v>1268</v>
      </c>
      <c r="E78" s="268" t="s">
        <v>1269</v>
      </c>
      <c r="F78" s="268" t="s">
        <v>1270</v>
      </c>
      <c r="G78" s="268" t="s">
        <v>1280</v>
      </c>
      <c r="H78" s="268" t="s">
        <v>1281</v>
      </c>
      <c r="I78" s="268" t="s">
        <v>1273</v>
      </c>
      <c r="J78" s="249"/>
    </row>
    <row r="79" spans="1:10" ht="24.75" thickBot="1">
      <c r="A79" s="268"/>
      <c r="B79" s="277">
        <v>1</v>
      </c>
      <c r="C79" s="277" t="s">
        <v>1117</v>
      </c>
      <c r="D79" s="274" t="s">
        <v>1278</v>
      </c>
      <c r="E79" s="324">
        <v>878000000</v>
      </c>
      <c r="F79" s="324">
        <v>878000000</v>
      </c>
      <c r="G79" s="325">
        <v>2210899</v>
      </c>
      <c r="H79" s="277" t="s">
        <v>1299</v>
      </c>
      <c r="I79" s="326" t="s">
        <v>1300</v>
      </c>
      <c r="J79" s="249"/>
    </row>
    <row r="80" spans="1:10" ht="36">
      <c r="A80" s="327"/>
      <c r="B80" s="278">
        <v>1</v>
      </c>
      <c r="C80" s="278" t="s">
        <v>1117</v>
      </c>
      <c r="D80" s="275" t="s">
        <v>1315</v>
      </c>
      <c r="E80" s="328">
        <v>1600000000</v>
      </c>
      <c r="F80" s="328">
        <v>1600000000</v>
      </c>
      <c r="G80" s="278">
        <v>2210895</v>
      </c>
      <c r="H80" s="278" t="s">
        <v>995</v>
      </c>
      <c r="I80" s="329" t="s">
        <v>1300</v>
      </c>
      <c r="J80" s="249"/>
    </row>
    <row r="81" spans="1:10" ht="24">
      <c r="A81" s="330"/>
      <c r="B81" s="175">
        <v>1</v>
      </c>
      <c r="C81" s="175" t="s">
        <v>1117</v>
      </c>
      <c r="D81" s="263" t="s">
        <v>1316</v>
      </c>
      <c r="E81" s="331" t="s">
        <v>1372</v>
      </c>
      <c r="F81" s="331" t="s">
        <v>1372</v>
      </c>
      <c r="G81" s="175">
        <v>2210634</v>
      </c>
      <c r="H81" s="175" t="s">
        <v>1317</v>
      </c>
      <c r="I81" s="175" t="s">
        <v>1116</v>
      </c>
      <c r="J81" s="249"/>
    </row>
    <row r="82" spans="1:10" ht="15">
      <c r="A82" s="332"/>
      <c r="B82" s="333">
        <v>1</v>
      </c>
      <c r="C82" s="333" t="s">
        <v>1117</v>
      </c>
      <c r="D82" s="276" t="s">
        <v>1373</v>
      </c>
      <c r="E82" s="334" t="s">
        <v>1374</v>
      </c>
      <c r="F82" s="334" t="s">
        <v>1374</v>
      </c>
      <c r="G82" s="335">
        <v>2210803</v>
      </c>
      <c r="H82" s="336" t="s">
        <v>1375</v>
      </c>
      <c r="I82" s="337" t="s">
        <v>1300</v>
      </c>
      <c r="J82" s="249"/>
    </row>
    <row r="83" spans="1:10" ht="15">
      <c r="A83" s="260"/>
      <c r="B83" s="175">
        <v>8</v>
      </c>
      <c r="C83" s="175" t="s">
        <v>1376</v>
      </c>
      <c r="D83" s="263" t="s">
        <v>1311</v>
      </c>
      <c r="E83" s="331">
        <v>15000000</v>
      </c>
      <c r="F83" s="331">
        <v>120000000</v>
      </c>
      <c r="G83" s="338" t="s">
        <v>1377</v>
      </c>
      <c r="H83" s="339" t="s">
        <v>995</v>
      </c>
      <c r="I83" s="175" t="s">
        <v>1378</v>
      </c>
      <c r="J83" s="249"/>
    </row>
    <row r="84" spans="1:10" ht="15.75" thickBot="1">
      <c r="A84" s="265"/>
      <c r="B84" s="321"/>
      <c r="C84" s="321"/>
      <c r="D84" s="322" t="s">
        <v>1279</v>
      </c>
      <c r="E84" s="313"/>
      <c r="F84" s="313"/>
      <c r="G84" s="340"/>
      <c r="H84" s="341"/>
      <c r="I84" s="313"/>
      <c r="J84" s="249"/>
    </row>
    <row r="85" spans="1:10" ht="22.5" customHeight="1" thickBot="1">
      <c r="A85" s="268" t="s">
        <v>1265</v>
      </c>
      <c r="B85" s="268" t="s">
        <v>1266</v>
      </c>
      <c r="C85" s="268" t="s">
        <v>1267</v>
      </c>
      <c r="D85" s="268" t="s">
        <v>1268</v>
      </c>
      <c r="E85" s="268" t="s">
        <v>1269</v>
      </c>
      <c r="F85" s="268" t="s">
        <v>1270</v>
      </c>
      <c r="G85" s="268" t="s">
        <v>1280</v>
      </c>
      <c r="H85" s="268" t="s">
        <v>1281</v>
      </c>
      <c r="I85" s="268" t="s">
        <v>1273</v>
      </c>
      <c r="J85" s="249"/>
    </row>
    <row r="86" spans="1:10" ht="14.25" customHeight="1">
      <c r="A86" s="342"/>
      <c r="B86" s="343">
        <v>2</v>
      </c>
      <c r="C86" s="175" t="s">
        <v>1376</v>
      </c>
      <c r="D86" s="263" t="s">
        <v>895</v>
      </c>
      <c r="E86" s="311"/>
      <c r="F86" s="311">
        <v>36000000</v>
      </c>
      <c r="G86" s="175">
        <v>2210200</v>
      </c>
      <c r="H86" s="175" t="s">
        <v>1473</v>
      </c>
      <c r="I86" s="175" t="s">
        <v>1379</v>
      </c>
      <c r="J86" s="249"/>
    </row>
    <row r="87" spans="1:10" s="209" customFormat="1" ht="14.25" customHeight="1">
      <c r="A87" s="342"/>
      <c r="B87" s="343">
        <v>1</v>
      </c>
      <c r="C87" s="175" t="s">
        <v>1376</v>
      </c>
      <c r="D87" s="263" t="s">
        <v>907</v>
      </c>
      <c r="E87" s="311"/>
      <c r="F87" s="311">
        <v>13000000</v>
      </c>
      <c r="G87" s="175">
        <v>2210200</v>
      </c>
      <c r="H87" s="175" t="s">
        <v>1473</v>
      </c>
      <c r="I87" s="175" t="s">
        <v>1379</v>
      </c>
      <c r="J87" s="249"/>
    </row>
    <row r="88" spans="1:10" s="209" customFormat="1" ht="13.5" customHeight="1">
      <c r="A88" s="342"/>
      <c r="B88" s="343">
        <v>8</v>
      </c>
      <c r="C88" s="175" t="s">
        <v>1076</v>
      </c>
      <c r="D88" s="263" t="s">
        <v>1469</v>
      </c>
      <c r="E88" s="311"/>
      <c r="F88" s="311">
        <v>93600000</v>
      </c>
      <c r="G88" s="175">
        <v>2210202</v>
      </c>
      <c r="H88" s="175" t="s">
        <v>1473</v>
      </c>
      <c r="I88" s="175" t="s">
        <v>1379</v>
      </c>
      <c r="J88" s="249"/>
    </row>
    <row r="89" spans="1:10" s="209" customFormat="1" ht="15" customHeight="1">
      <c r="A89" s="342"/>
      <c r="B89" s="343">
        <v>3</v>
      </c>
      <c r="C89" s="175" t="s">
        <v>1076</v>
      </c>
      <c r="D89" s="263" t="s">
        <v>1078</v>
      </c>
      <c r="E89" s="311"/>
      <c r="F89" s="311">
        <v>35100000</v>
      </c>
      <c r="G89" s="175">
        <v>2210202</v>
      </c>
      <c r="H89" s="175" t="s">
        <v>1473</v>
      </c>
      <c r="I89" s="175" t="s">
        <v>1379</v>
      </c>
      <c r="J89" s="249"/>
    </row>
    <row r="90" spans="1:10" s="209" customFormat="1" ht="14.25" customHeight="1">
      <c r="A90" s="342"/>
      <c r="B90" s="343">
        <v>4</v>
      </c>
      <c r="C90" s="175" t="s">
        <v>1376</v>
      </c>
      <c r="D90" s="263" t="s">
        <v>1078</v>
      </c>
      <c r="E90" s="311"/>
      <c r="F90" s="311">
        <v>46800000</v>
      </c>
      <c r="G90" s="175">
        <v>2210202</v>
      </c>
      <c r="H90" s="175" t="s">
        <v>1473</v>
      </c>
      <c r="I90" s="175" t="s">
        <v>1379</v>
      </c>
      <c r="J90" s="249"/>
    </row>
    <row r="91" spans="1:10" ht="17.25" customHeight="1">
      <c r="A91" s="260"/>
      <c r="B91" s="175">
        <v>4</v>
      </c>
      <c r="C91" s="175" t="s">
        <v>1376</v>
      </c>
      <c r="D91" s="263" t="s">
        <v>1470</v>
      </c>
      <c r="E91" s="311">
        <v>1800000</v>
      </c>
      <c r="F91" s="311">
        <v>72000000</v>
      </c>
      <c r="G91" s="175">
        <v>2210884</v>
      </c>
      <c r="H91" s="175" t="s">
        <v>1473</v>
      </c>
      <c r="I91" s="175" t="s">
        <v>1379</v>
      </c>
      <c r="J91" s="249"/>
    </row>
    <row r="92" spans="1:10" s="209" customFormat="1" ht="16.5" customHeight="1">
      <c r="A92" s="260"/>
      <c r="B92" s="175">
        <v>35</v>
      </c>
      <c r="C92" s="175" t="s">
        <v>1072</v>
      </c>
      <c r="D92" s="263" t="s">
        <v>909</v>
      </c>
      <c r="E92" s="311">
        <v>11000000</v>
      </c>
      <c r="F92" s="311">
        <v>385000000</v>
      </c>
      <c r="G92" s="175">
        <v>2210884</v>
      </c>
      <c r="H92" s="175" t="s">
        <v>1473</v>
      </c>
      <c r="I92" s="175" t="s">
        <v>1379</v>
      </c>
      <c r="J92" s="249"/>
    </row>
    <row r="93" spans="1:10" ht="14.25" customHeight="1">
      <c r="A93" s="260"/>
      <c r="B93" s="175">
        <v>20</v>
      </c>
      <c r="C93" s="175" t="s">
        <v>1117</v>
      </c>
      <c r="D93" s="263" t="s">
        <v>893</v>
      </c>
      <c r="E93" s="311">
        <v>1800000</v>
      </c>
      <c r="F93" s="311">
        <v>72000000</v>
      </c>
      <c r="G93" s="175">
        <v>2210994</v>
      </c>
      <c r="H93" s="175" t="s">
        <v>1473</v>
      </c>
      <c r="I93" s="175" t="s">
        <v>1379</v>
      </c>
      <c r="J93" s="249"/>
    </row>
    <row r="94" spans="1:10" s="209" customFormat="1" ht="17.25" customHeight="1">
      <c r="A94" s="260"/>
      <c r="B94" s="175"/>
      <c r="C94" s="175"/>
      <c r="D94" s="263" t="s">
        <v>896</v>
      </c>
      <c r="E94" s="311"/>
      <c r="F94" s="311">
        <v>36000000</v>
      </c>
      <c r="G94" s="175">
        <v>2210995</v>
      </c>
      <c r="H94" s="175" t="s">
        <v>1473</v>
      </c>
      <c r="I94" s="175" t="s">
        <v>1379</v>
      </c>
      <c r="J94" s="249"/>
    </row>
    <row r="95" spans="1:10" ht="16.5" customHeight="1">
      <c r="A95" s="260"/>
      <c r="B95" s="175">
        <v>60</v>
      </c>
      <c r="C95" s="175" t="s">
        <v>1117</v>
      </c>
      <c r="D95" s="263" t="s">
        <v>895</v>
      </c>
      <c r="E95" s="311">
        <v>1800000</v>
      </c>
      <c r="F95" s="311">
        <v>108000000</v>
      </c>
      <c r="G95" s="175">
        <v>2210996</v>
      </c>
      <c r="H95" s="175" t="s">
        <v>1473</v>
      </c>
      <c r="I95" s="175" t="s">
        <v>1379</v>
      </c>
      <c r="J95" s="249"/>
    </row>
    <row r="96" spans="1:10" ht="14.25" customHeight="1">
      <c r="A96" s="260"/>
      <c r="B96" s="175">
        <v>20</v>
      </c>
      <c r="C96" s="175" t="s">
        <v>1117</v>
      </c>
      <c r="D96" s="263" t="s">
        <v>1380</v>
      </c>
      <c r="E96" s="311">
        <v>1800000</v>
      </c>
      <c r="F96" s="311">
        <v>36000000</v>
      </c>
      <c r="G96" s="175">
        <v>2210997</v>
      </c>
      <c r="H96" s="175" t="s">
        <v>1473</v>
      </c>
      <c r="I96" s="175" t="s">
        <v>1379</v>
      </c>
      <c r="J96" s="249"/>
    </row>
    <row r="97" spans="1:10" s="209" customFormat="1" ht="17.25" customHeight="1">
      <c r="A97" s="260"/>
      <c r="B97" s="175">
        <v>20</v>
      </c>
      <c r="C97" s="175" t="s">
        <v>1376</v>
      </c>
      <c r="D97" s="263" t="s">
        <v>1471</v>
      </c>
      <c r="E97" s="311"/>
      <c r="F97" s="311">
        <v>36000000</v>
      </c>
      <c r="G97" s="175">
        <v>2210998</v>
      </c>
      <c r="H97" s="175" t="s">
        <v>1473</v>
      </c>
      <c r="I97" s="175" t="s">
        <v>1379</v>
      </c>
      <c r="J97" s="249"/>
    </row>
    <row r="98" spans="1:10" s="209" customFormat="1" ht="17.25" customHeight="1">
      <c r="A98" s="260"/>
      <c r="B98" s="175">
        <v>40</v>
      </c>
      <c r="C98" s="175" t="s">
        <v>1376</v>
      </c>
      <c r="D98" s="263" t="s">
        <v>780</v>
      </c>
      <c r="E98" s="311"/>
      <c r="F98" s="311">
        <v>88000000</v>
      </c>
      <c r="G98" s="175">
        <v>2210998</v>
      </c>
      <c r="H98" s="175" t="s">
        <v>1473</v>
      </c>
      <c r="I98" s="175" t="s">
        <v>1379</v>
      </c>
      <c r="J98" s="249"/>
    </row>
    <row r="99" spans="1:10" ht="36">
      <c r="A99" s="271"/>
      <c r="B99" s="318">
        <v>9</v>
      </c>
      <c r="C99" s="318" t="s">
        <v>1076</v>
      </c>
      <c r="D99" s="263" t="s">
        <v>1475</v>
      </c>
      <c r="E99" s="271"/>
      <c r="F99" s="344">
        <v>305000000</v>
      </c>
      <c r="G99" s="271">
        <v>22105491</v>
      </c>
      <c r="H99" s="345" t="s">
        <v>995</v>
      </c>
      <c r="I99" s="175" t="s">
        <v>1379</v>
      </c>
      <c r="J99" s="249"/>
    </row>
    <row r="100" spans="1:10" s="209" customFormat="1" ht="15.75" thickBot="1">
      <c r="A100" s="313"/>
      <c r="B100" s="321"/>
      <c r="C100" s="321"/>
      <c r="D100" s="322" t="s">
        <v>1477</v>
      </c>
      <c r="E100" s="313"/>
      <c r="F100" s="313"/>
      <c r="G100" s="313"/>
      <c r="H100" s="323"/>
      <c r="I100" s="313"/>
      <c r="J100" s="249"/>
    </row>
    <row r="101" spans="1:10" ht="21" customHeight="1" thickBot="1">
      <c r="A101" s="268" t="s">
        <v>1265</v>
      </c>
      <c r="B101" s="268" t="s">
        <v>1266</v>
      </c>
      <c r="C101" s="268" t="s">
        <v>1267</v>
      </c>
      <c r="D101" s="268" t="s">
        <v>1268</v>
      </c>
      <c r="E101" s="268" t="s">
        <v>1269</v>
      </c>
      <c r="F101" s="268" t="s">
        <v>1270</v>
      </c>
      <c r="G101" s="268" t="s">
        <v>1280</v>
      </c>
      <c r="H101" s="268" t="s">
        <v>1281</v>
      </c>
      <c r="I101" s="268" t="s">
        <v>1273</v>
      </c>
      <c r="J101" s="249"/>
    </row>
    <row r="102" spans="1:10" ht="24">
      <c r="A102" s="342"/>
      <c r="B102" s="175">
        <v>600</v>
      </c>
      <c r="C102" s="175" t="s">
        <v>1117</v>
      </c>
      <c r="D102" s="263" t="s">
        <v>1282</v>
      </c>
      <c r="E102" s="311">
        <v>2500000</v>
      </c>
      <c r="F102" s="311">
        <v>1500000000</v>
      </c>
      <c r="G102" s="175">
        <v>2210525</v>
      </c>
      <c r="H102" s="175" t="s">
        <v>995</v>
      </c>
      <c r="I102" s="175" t="s">
        <v>1319</v>
      </c>
      <c r="J102" s="249"/>
    </row>
    <row r="103" spans="1:10" ht="15">
      <c r="A103" s="260"/>
      <c r="B103" s="346"/>
      <c r="C103" s="175"/>
      <c r="D103" s="264" t="s">
        <v>1381</v>
      </c>
      <c r="E103" s="311"/>
      <c r="F103" s="311"/>
      <c r="G103" s="346"/>
      <c r="H103" s="347"/>
      <c r="I103" s="348"/>
      <c r="J103" s="249"/>
    </row>
    <row r="104" spans="1:10" ht="15">
      <c r="A104" s="260"/>
      <c r="B104" s="349">
        <v>1</v>
      </c>
      <c r="C104" s="175">
        <v>1</v>
      </c>
      <c r="D104" s="263" t="s">
        <v>1382</v>
      </c>
      <c r="E104" s="350" t="s">
        <v>1383</v>
      </c>
      <c r="F104" s="350" t="s">
        <v>1383</v>
      </c>
      <c r="G104" s="175">
        <v>2120064</v>
      </c>
      <c r="H104" s="351" t="s">
        <v>1299</v>
      </c>
      <c r="I104" s="351" t="s">
        <v>1300</v>
      </c>
      <c r="J104" s="249"/>
    </row>
    <row r="105" spans="1:10" ht="24">
      <c r="A105" s="260"/>
      <c r="B105" s="175">
        <v>2</v>
      </c>
      <c r="C105" s="175">
        <v>2</v>
      </c>
      <c r="D105" s="263" t="s">
        <v>1335</v>
      </c>
      <c r="E105" s="350" t="s">
        <v>1384</v>
      </c>
      <c r="F105" s="350" t="s">
        <v>1385</v>
      </c>
      <c r="G105" s="175">
        <v>2120038</v>
      </c>
      <c r="H105" s="175" t="s">
        <v>1386</v>
      </c>
      <c r="I105" s="348" t="s">
        <v>1387</v>
      </c>
      <c r="J105" s="249"/>
    </row>
    <row r="106" spans="1:10" ht="15.75" thickBot="1">
      <c r="A106" s="265"/>
      <c r="B106" s="352"/>
      <c r="C106" s="266"/>
      <c r="D106" s="369" t="s">
        <v>1428</v>
      </c>
      <c r="E106" s="353"/>
      <c r="F106" s="353"/>
      <c r="G106" s="352"/>
      <c r="H106" s="354"/>
      <c r="I106" s="355"/>
      <c r="J106" s="249"/>
    </row>
    <row r="107" spans="1:10" ht="22.5" customHeight="1" thickBot="1">
      <c r="A107" s="268" t="s">
        <v>1265</v>
      </c>
      <c r="B107" s="268" t="s">
        <v>1266</v>
      </c>
      <c r="C107" s="268" t="s">
        <v>1267</v>
      </c>
      <c r="D107" s="268" t="s">
        <v>1268</v>
      </c>
      <c r="E107" s="268" t="s">
        <v>1269</v>
      </c>
      <c r="F107" s="268" t="s">
        <v>1270</v>
      </c>
      <c r="G107" s="268" t="s">
        <v>1280</v>
      </c>
      <c r="H107" s="268" t="s">
        <v>1281</v>
      </c>
      <c r="I107" s="268" t="s">
        <v>1273</v>
      </c>
      <c r="J107" s="249"/>
    </row>
    <row r="108" spans="1:10" ht="25.5" customHeight="1">
      <c r="A108" s="342"/>
      <c r="B108" s="277">
        <v>1</v>
      </c>
      <c r="C108" s="277" t="s">
        <v>1117</v>
      </c>
      <c r="D108" s="274" t="s">
        <v>1285</v>
      </c>
      <c r="E108" s="324">
        <v>300000000</v>
      </c>
      <c r="F108" s="324">
        <v>300000000</v>
      </c>
      <c r="G108" s="277">
        <v>2210551</v>
      </c>
      <c r="H108" s="277" t="s">
        <v>990</v>
      </c>
      <c r="I108" s="326" t="s">
        <v>1300</v>
      </c>
      <c r="J108" s="249"/>
    </row>
    <row r="109" spans="1:10" ht="36.75">
      <c r="A109" s="356"/>
      <c r="B109" s="175">
        <v>1</v>
      </c>
      <c r="C109" s="175" t="s">
        <v>1117</v>
      </c>
      <c r="D109" s="273" t="s">
        <v>1286</v>
      </c>
      <c r="E109" s="311">
        <v>12767376000</v>
      </c>
      <c r="F109" s="311">
        <v>12767376000</v>
      </c>
      <c r="G109" s="175">
        <v>2210122</v>
      </c>
      <c r="H109" s="175" t="s">
        <v>1299</v>
      </c>
      <c r="I109" s="357" t="s">
        <v>1302</v>
      </c>
      <c r="J109" s="249"/>
    </row>
    <row r="110" spans="1:10" ht="28.5" customHeight="1">
      <c r="A110" s="358"/>
      <c r="B110" s="278">
        <v>1</v>
      </c>
      <c r="C110" s="278" t="s">
        <v>1117</v>
      </c>
      <c r="D110" s="271" t="s">
        <v>1291</v>
      </c>
      <c r="E110" s="328">
        <v>800000000</v>
      </c>
      <c r="F110" s="328">
        <v>800000000</v>
      </c>
      <c r="G110" s="278">
        <v>2210679</v>
      </c>
      <c r="H110" s="278" t="s">
        <v>1299</v>
      </c>
      <c r="I110" s="329" t="s">
        <v>1300</v>
      </c>
      <c r="J110" s="249"/>
    </row>
    <row r="111" spans="1:10" ht="36.75">
      <c r="A111" s="330"/>
      <c r="B111" s="175">
        <v>1</v>
      </c>
      <c r="C111" s="175" t="s">
        <v>1117</v>
      </c>
      <c r="D111" s="271" t="s">
        <v>1296</v>
      </c>
      <c r="E111" s="311">
        <v>300000000</v>
      </c>
      <c r="F111" s="311">
        <v>300000000</v>
      </c>
      <c r="G111" s="175">
        <v>2210839</v>
      </c>
      <c r="H111" s="175" t="s">
        <v>990</v>
      </c>
      <c r="I111" s="175"/>
      <c r="J111" s="249"/>
    </row>
    <row r="112" spans="1:10" ht="36.75">
      <c r="A112" s="260"/>
      <c r="B112" s="278">
        <v>2</v>
      </c>
      <c r="C112" s="278" t="s">
        <v>1128</v>
      </c>
      <c r="D112" s="279" t="s">
        <v>1320</v>
      </c>
      <c r="E112" s="359" t="s">
        <v>1321</v>
      </c>
      <c r="F112" s="359" t="s">
        <v>1321</v>
      </c>
      <c r="G112" s="278">
        <v>2210057</v>
      </c>
      <c r="H112" s="278" t="s">
        <v>1301</v>
      </c>
      <c r="I112" s="329" t="s">
        <v>1303</v>
      </c>
      <c r="J112" s="249"/>
    </row>
    <row r="113" spans="1:10" ht="39.75" customHeight="1">
      <c r="A113" s="330"/>
      <c r="B113" s="175">
        <v>1</v>
      </c>
      <c r="C113" s="175" t="s">
        <v>1128</v>
      </c>
      <c r="D113" s="271" t="s">
        <v>1322</v>
      </c>
      <c r="E113" s="331">
        <v>25000000</v>
      </c>
      <c r="F113" s="331">
        <v>25000000</v>
      </c>
      <c r="G113" s="175">
        <v>22101401</v>
      </c>
      <c r="H113" s="175" t="s">
        <v>991</v>
      </c>
      <c r="I113" s="175" t="s">
        <v>1116</v>
      </c>
      <c r="J113" s="249"/>
    </row>
    <row r="114" spans="1:10" ht="15.75" thickBot="1">
      <c r="A114" s="360"/>
      <c r="B114" s="281">
        <v>1</v>
      </c>
      <c r="C114" s="281" t="s">
        <v>1072</v>
      </c>
      <c r="D114" s="280" t="s">
        <v>474</v>
      </c>
      <c r="E114" s="361">
        <v>635000000</v>
      </c>
      <c r="F114" s="361">
        <v>635000000</v>
      </c>
      <c r="G114" s="281">
        <v>22109811</v>
      </c>
      <c r="H114" s="281" t="s">
        <v>1299</v>
      </c>
      <c r="I114" s="281" t="s">
        <v>986</v>
      </c>
      <c r="J114" s="249"/>
    </row>
    <row r="115" spans="1:10" ht="15.75" thickBot="1">
      <c r="A115" s="265"/>
      <c r="B115" s="321"/>
      <c r="C115" s="321"/>
      <c r="D115" s="322" t="s">
        <v>1284</v>
      </c>
      <c r="E115" s="313"/>
      <c r="F115" s="313"/>
      <c r="G115" s="321"/>
      <c r="H115" s="323"/>
      <c r="I115" s="313"/>
      <c r="J115" s="249"/>
    </row>
    <row r="116" spans="1:10" ht="20.25" customHeight="1" thickBot="1">
      <c r="A116" s="268" t="s">
        <v>1265</v>
      </c>
      <c r="B116" s="268" t="s">
        <v>1266</v>
      </c>
      <c r="C116" s="268" t="s">
        <v>1267</v>
      </c>
      <c r="D116" s="268" t="s">
        <v>1268</v>
      </c>
      <c r="E116" s="268" t="s">
        <v>1269</v>
      </c>
      <c r="F116" s="268" t="s">
        <v>1270</v>
      </c>
      <c r="G116" s="268" t="s">
        <v>1280</v>
      </c>
      <c r="H116" s="268" t="s">
        <v>1281</v>
      </c>
      <c r="I116" s="268" t="s">
        <v>1273</v>
      </c>
      <c r="J116" s="249"/>
    </row>
    <row r="117" spans="1:10" ht="48">
      <c r="A117" s="282"/>
      <c r="B117" s="362">
        <v>43</v>
      </c>
      <c r="C117" s="277" t="s">
        <v>1117</v>
      </c>
      <c r="D117" s="274" t="s">
        <v>1323</v>
      </c>
      <c r="E117" s="324">
        <v>3525581</v>
      </c>
      <c r="F117" s="324">
        <v>180000000</v>
      </c>
      <c r="G117" s="277">
        <v>2210707</v>
      </c>
      <c r="H117" s="277" t="s">
        <v>995</v>
      </c>
      <c r="I117" s="326" t="s">
        <v>1116</v>
      </c>
      <c r="J117" s="249"/>
    </row>
    <row r="118" spans="1:10" ht="36">
      <c r="A118" s="260"/>
      <c r="B118" s="175">
        <v>73</v>
      </c>
      <c r="C118" s="175" t="s">
        <v>1117</v>
      </c>
      <c r="D118" s="263" t="s">
        <v>1304</v>
      </c>
      <c r="E118" s="311">
        <v>3524219</v>
      </c>
      <c r="F118" s="311">
        <v>257268000</v>
      </c>
      <c r="G118" s="175">
        <v>2210708</v>
      </c>
      <c r="H118" s="175" t="s">
        <v>995</v>
      </c>
      <c r="I118" s="357" t="s">
        <v>1116</v>
      </c>
      <c r="J118" s="249"/>
    </row>
    <row r="119" spans="1:10" ht="36">
      <c r="A119" s="358"/>
      <c r="B119" s="175">
        <v>63</v>
      </c>
      <c r="C119" s="175" t="s">
        <v>1117</v>
      </c>
      <c r="D119" s="263" t="s">
        <v>1287</v>
      </c>
      <c r="E119" s="311">
        <v>3522222</v>
      </c>
      <c r="F119" s="311">
        <v>221900000</v>
      </c>
      <c r="G119" s="175">
        <v>2210946</v>
      </c>
      <c r="H119" s="175" t="s">
        <v>995</v>
      </c>
      <c r="I119" s="357" t="s">
        <v>1116</v>
      </c>
      <c r="J119" s="249"/>
    </row>
    <row r="120" spans="1:10" ht="36">
      <c r="A120" s="358"/>
      <c r="B120" s="175">
        <v>80</v>
      </c>
      <c r="C120" s="175" t="s">
        <v>1117</v>
      </c>
      <c r="D120" s="263" t="s">
        <v>1288</v>
      </c>
      <c r="E120" s="311">
        <v>10809850</v>
      </c>
      <c r="F120" s="311">
        <v>864788000</v>
      </c>
      <c r="G120" s="175">
        <v>2210710</v>
      </c>
      <c r="H120" s="175" t="s">
        <v>1324</v>
      </c>
      <c r="I120" s="357" t="s">
        <v>1116</v>
      </c>
      <c r="J120" s="249"/>
    </row>
    <row r="121" spans="1:10" ht="24">
      <c r="A121" s="358"/>
      <c r="B121" s="175">
        <v>40</v>
      </c>
      <c r="C121" s="175" t="s">
        <v>1117</v>
      </c>
      <c r="D121" s="263" t="s">
        <v>1289</v>
      </c>
      <c r="E121" s="311">
        <v>3530000</v>
      </c>
      <c r="F121" s="311">
        <v>141200000</v>
      </c>
      <c r="G121" s="175">
        <v>2210709</v>
      </c>
      <c r="H121" s="175" t="s">
        <v>995</v>
      </c>
      <c r="I121" s="357" t="s">
        <v>1116</v>
      </c>
      <c r="J121" s="249"/>
    </row>
    <row r="122" spans="1:10" ht="36">
      <c r="A122" s="358"/>
      <c r="B122" s="175">
        <v>27</v>
      </c>
      <c r="C122" s="175" t="s">
        <v>1117</v>
      </c>
      <c r="D122" s="263" t="s">
        <v>1290</v>
      </c>
      <c r="E122" s="311">
        <v>3437037</v>
      </c>
      <c r="F122" s="311">
        <v>140000000</v>
      </c>
      <c r="G122" s="175">
        <v>2210711</v>
      </c>
      <c r="H122" s="175" t="s">
        <v>995</v>
      </c>
      <c r="I122" s="357" t="s">
        <v>1116</v>
      </c>
      <c r="J122" s="249"/>
    </row>
    <row r="123" spans="1:10" ht="36">
      <c r="A123" s="358"/>
      <c r="B123" s="175">
        <v>43</v>
      </c>
      <c r="C123" s="175" t="s">
        <v>1117</v>
      </c>
      <c r="D123" s="263" t="s">
        <v>1292</v>
      </c>
      <c r="E123" s="311">
        <v>3506977</v>
      </c>
      <c r="F123" s="311">
        <v>150800000</v>
      </c>
      <c r="G123" s="175">
        <v>2210706</v>
      </c>
      <c r="H123" s="175" t="s">
        <v>995</v>
      </c>
      <c r="I123" s="357" t="s">
        <v>1116</v>
      </c>
      <c r="J123" s="249"/>
    </row>
    <row r="124" spans="1:10" ht="36">
      <c r="A124" s="330"/>
      <c r="B124" s="278">
        <v>51</v>
      </c>
      <c r="C124" s="278" t="s">
        <v>1117</v>
      </c>
      <c r="D124" s="275" t="s">
        <v>1293</v>
      </c>
      <c r="E124" s="328">
        <v>3537255</v>
      </c>
      <c r="F124" s="328">
        <v>180400000</v>
      </c>
      <c r="G124" s="278">
        <v>2210713</v>
      </c>
      <c r="H124" s="278" t="s">
        <v>995</v>
      </c>
      <c r="I124" s="329" t="s">
        <v>1116</v>
      </c>
      <c r="J124" s="249"/>
    </row>
    <row r="125" spans="1:10" ht="15">
      <c r="A125" s="260"/>
      <c r="B125" s="175">
        <v>1</v>
      </c>
      <c r="C125" s="175" t="s">
        <v>1072</v>
      </c>
      <c r="D125" s="263" t="s">
        <v>474</v>
      </c>
      <c r="E125" s="311">
        <v>336000000</v>
      </c>
      <c r="F125" s="311">
        <v>336000000</v>
      </c>
      <c r="G125" s="175">
        <v>22108741</v>
      </c>
      <c r="H125" s="175" t="s">
        <v>1299</v>
      </c>
      <c r="I125" s="175" t="s">
        <v>986</v>
      </c>
      <c r="J125" s="249"/>
    </row>
    <row r="126" spans="1:10" ht="15">
      <c r="A126" s="260"/>
      <c r="B126" s="175">
        <v>1</v>
      </c>
      <c r="C126" s="175" t="s">
        <v>1117</v>
      </c>
      <c r="D126" s="263" t="s">
        <v>1388</v>
      </c>
      <c r="E126" s="311">
        <v>159000000</v>
      </c>
      <c r="F126" s="311">
        <v>159000000</v>
      </c>
      <c r="G126" s="175">
        <v>22108741</v>
      </c>
      <c r="H126" s="175" t="s">
        <v>1474</v>
      </c>
      <c r="I126" s="175" t="s">
        <v>986</v>
      </c>
      <c r="J126" s="249"/>
    </row>
    <row r="127" spans="1:10" ht="15.75" thickBot="1">
      <c r="A127" s="313"/>
      <c r="B127" s="321"/>
      <c r="C127" s="321"/>
      <c r="D127" s="322" t="s">
        <v>1294</v>
      </c>
      <c r="E127" s="313"/>
      <c r="F127" s="313"/>
      <c r="G127" s="321"/>
      <c r="H127" s="323"/>
      <c r="I127" s="313"/>
      <c r="J127" s="249"/>
    </row>
    <row r="128" spans="1:10" ht="30" customHeight="1" thickBot="1">
      <c r="A128" s="268" t="s">
        <v>1265</v>
      </c>
      <c r="B128" s="268" t="s">
        <v>1266</v>
      </c>
      <c r="C128" s="268" t="s">
        <v>1267</v>
      </c>
      <c r="D128" s="268" t="s">
        <v>1268</v>
      </c>
      <c r="E128" s="268" t="s">
        <v>1269</v>
      </c>
      <c r="F128" s="268" t="s">
        <v>1270</v>
      </c>
      <c r="G128" s="268" t="s">
        <v>1280</v>
      </c>
      <c r="H128" s="268" t="s">
        <v>1281</v>
      </c>
      <c r="I128" s="268" t="s">
        <v>1273</v>
      </c>
      <c r="J128" s="249"/>
    </row>
    <row r="129" spans="1:10" ht="36">
      <c r="A129" s="271"/>
      <c r="B129" s="362">
        <v>1</v>
      </c>
      <c r="C129" s="277" t="s">
        <v>1117</v>
      </c>
      <c r="D129" s="274" t="s">
        <v>1295</v>
      </c>
      <c r="E129" s="324">
        <v>447600000</v>
      </c>
      <c r="F129" s="324">
        <v>447600000</v>
      </c>
      <c r="G129" s="277">
        <v>2210989</v>
      </c>
      <c r="H129" s="363" t="s">
        <v>990</v>
      </c>
      <c r="I129" s="326" t="s">
        <v>1116</v>
      </c>
      <c r="J129" s="249"/>
    </row>
    <row r="130" spans="1:10" ht="48.75" thickBot="1">
      <c r="A130" s="364"/>
      <c r="B130" s="281">
        <v>1</v>
      </c>
      <c r="C130" s="281" t="s">
        <v>1117</v>
      </c>
      <c r="D130" s="283" t="s">
        <v>1297</v>
      </c>
      <c r="E130" s="365">
        <v>593070869</v>
      </c>
      <c r="F130" s="365">
        <v>593070869</v>
      </c>
      <c r="G130" s="281">
        <v>2210844</v>
      </c>
      <c r="H130" s="366" t="s">
        <v>1134</v>
      </c>
      <c r="I130" s="367" t="s">
        <v>1300</v>
      </c>
      <c r="J130" s="249"/>
    </row>
    <row r="131" spans="1:10" ht="15">
      <c r="A131" s="368"/>
      <c r="B131" s="368"/>
      <c r="C131" s="368"/>
      <c r="D131" s="368"/>
      <c r="E131" s="368"/>
      <c r="F131" s="368"/>
      <c r="G131" s="368"/>
      <c r="H131" s="368"/>
      <c r="I131" s="368"/>
      <c r="J131" s="249"/>
    </row>
    <row r="132" spans="1:10" ht="15">
      <c r="A132" s="368"/>
      <c r="B132" s="368"/>
      <c r="C132" s="368"/>
      <c r="D132" s="368"/>
      <c r="E132" s="368"/>
      <c r="F132" s="368"/>
      <c r="G132" s="368"/>
      <c r="H132" s="368"/>
      <c r="I132" s="368"/>
      <c r="J132" s="249"/>
    </row>
    <row r="133" spans="1:10" ht="15">
      <c r="A133" s="368"/>
      <c r="B133" s="368"/>
      <c r="C133" s="368"/>
      <c r="D133" s="368"/>
      <c r="E133" s="368"/>
      <c r="F133" s="368"/>
      <c r="G133" s="368"/>
      <c r="H133" s="368"/>
      <c r="I133" s="368"/>
      <c r="J133" s="249"/>
    </row>
    <row r="134" spans="1:10" ht="15">
      <c r="A134" s="368"/>
      <c r="B134" s="368"/>
      <c r="C134" s="368"/>
      <c r="D134" s="368"/>
      <c r="E134" s="368"/>
      <c r="F134" s="368"/>
      <c r="G134" s="368"/>
      <c r="H134" s="368"/>
      <c r="I134" s="368"/>
      <c r="J134" s="249"/>
    </row>
    <row r="135" spans="1:10" ht="15">
      <c r="A135" s="368"/>
      <c r="B135" s="368"/>
      <c r="C135" s="368"/>
      <c r="D135" s="368"/>
      <c r="E135" s="368"/>
      <c r="F135" s="368"/>
      <c r="G135" s="368"/>
      <c r="H135" s="368"/>
      <c r="I135" s="368"/>
      <c r="J135" s="249"/>
    </row>
    <row r="136" spans="1:10" ht="15">
      <c r="A136" s="368"/>
      <c r="B136" s="368"/>
      <c r="C136" s="368"/>
      <c r="D136" s="368"/>
      <c r="E136" s="368"/>
      <c r="F136" s="368"/>
      <c r="G136" s="368"/>
      <c r="H136" s="368"/>
      <c r="I136" s="368"/>
      <c r="J136" s="249"/>
    </row>
    <row r="137" spans="1:10" ht="15">
      <c r="A137" s="368"/>
      <c r="B137" s="368"/>
      <c r="C137" s="368"/>
      <c r="D137" s="368"/>
      <c r="E137" s="368"/>
      <c r="F137" s="368"/>
      <c r="G137" s="368"/>
      <c r="H137" s="368"/>
      <c r="I137" s="368"/>
      <c r="J137" s="249"/>
    </row>
    <row r="138" spans="1:10" ht="15">
      <c r="A138" s="368"/>
      <c r="B138" s="368"/>
      <c r="C138" s="368"/>
      <c r="D138" s="368"/>
      <c r="E138" s="368"/>
      <c r="F138" s="368"/>
      <c r="G138" s="368"/>
      <c r="H138" s="368"/>
      <c r="I138" s="368"/>
      <c r="J138" s="249"/>
    </row>
    <row r="139" spans="1:10" ht="15">
      <c r="A139" s="368"/>
      <c r="B139" s="368"/>
      <c r="C139" s="368"/>
      <c r="D139" s="368"/>
      <c r="E139" s="368"/>
      <c r="F139" s="368"/>
      <c r="G139" s="368"/>
      <c r="H139" s="368"/>
      <c r="I139" s="368"/>
      <c r="J139" s="249"/>
    </row>
    <row r="140" spans="1:10" ht="15">
      <c r="A140" s="368"/>
      <c r="B140" s="368"/>
      <c r="C140" s="368"/>
      <c r="D140" s="368"/>
      <c r="E140" s="368"/>
      <c r="F140" s="368"/>
      <c r="G140" s="368"/>
      <c r="H140" s="368"/>
      <c r="I140" s="368"/>
      <c r="J140" s="249"/>
    </row>
    <row r="141" spans="1:10" ht="15">
      <c r="A141" s="368"/>
      <c r="B141" s="368"/>
      <c r="C141" s="368"/>
      <c r="D141" s="368"/>
      <c r="E141" s="368"/>
      <c r="F141" s="368"/>
      <c r="G141" s="368"/>
      <c r="H141" s="368"/>
      <c r="I141" s="368"/>
      <c r="J141" s="249"/>
    </row>
    <row r="142" spans="1:10" ht="15">
      <c r="A142" s="368"/>
      <c r="B142" s="368"/>
      <c r="C142" s="368"/>
      <c r="D142" s="368"/>
      <c r="E142" s="368"/>
      <c r="F142" s="368"/>
      <c r="G142" s="368"/>
      <c r="H142" s="368"/>
      <c r="I142" s="368"/>
      <c r="J142" s="249"/>
    </row>
    <row r="143" spans="1:10" ht="15">
      <c r="A143" s="368"/>
      <c r="B143" s="368"/>
      <c r="C143" s="368"/>
      <c r="D143" s="368"/>
      <c r="E143" s="368"/>
      <c r="F143" s="368"/>
      <c r="G143" s="368"/>
      <c r="H143" s="368"/>
      <c r="I143" s="368"/>
      <c r="J143" s="249"/>
    </row>
    <row r="144" spans="1:10" ht="15">
      <c r="A144" s="368"/>
      <c r="B144" s="368"/>
      <c r="C144" s="368"/>
      <c r="D144" s="368"/>
      <c r="E144" s="368"/>
      <c r="F144" s="368"/>
      <c r="G144" s="368"/>
      <c r="H144" s="368"/>
      <c r="I144" s="368"/>
      <c r="J144" s="249"/>
    </row>
    <row r="145" spans="1:10" ht="15">
      <c r="A145" s="368"/>
      <c r="B145" s="368"/>
      <c r="C145" s="368"/>
      <c r="D145" s="368"/>
      <c r="E145" s="368"/>
      <c r="F145" s="368"/>
      <c r="G145" s="368"/>
      <c r="H145" s="368"/>
      <c r="I145" s="368"/>
      <c r="J145" s="249"/>
    </row>
    <row r="146" spans="1:10" ht="15">
      <c r="A146" s="368"/>
      <c r="B146" s="368"/>
      <c r="C146" s="368"/>
      <c r="D146" s="368"/>
      <c r="E146" s="368"/>
      <c r="F146" s="368"/>
      <c r="G146" s="368"/>
      <c r="H146" s="368"/>
      <c r="I146" s="368"/>
      <c r="J146" s="249"/>
    </row>
    <row r="147" spans="1:10" ht="15">
      <c r="A147" s="368"/>
      <c r="B147" s="368"/>
      <c r="C147" s="368"/>
      <c r="D147" s="368"/>
      <c r="E147" s="368"/>
      <c r="F147" s="368"/>
      <c r="G147" s="368"/>
      <c r="H147" s="368"/>
      <c r="I147" s="368"/>
      <c r="J147" s="249"/>
    </row>
    <row r="148" spans="1:10" ht="15">
      <c r="A148" s="368"/>
      <c r="B148" s="368"/>
      <c r="C148" s="368"/>
      <c r="D148" s="368"/>
      <c r="E148" s="368"/>
      <c r="F148" s="368"/>
      <c r="G148" s="368"/>
      <c r="H148" s="368"/>
      <c r="I148" s="368"/>
      <c r="J148" s="249"/>
    </row>
    <row r="149" spans="1:10" ht="15">
      <c r="A149" s="368"/>
      <c r="B149" s="368"/>
      <c r="C149" s="368"/>
      <c r="D149" s="368"/>
      <c r="E149" s="368"/>
      <c r="F149" s="368"/>
      <c r="G149" s="368"/>
      <c r="H149" s="368"/>
      <c r="I149" s="368"/>
      <c r="J149" s="249"/>
    </row>
    <row r="150" spans="1:10" ht="15">
      <c r="A150" s="368"/>
      <c r="B150" s="368"/>
      <c r="C150" s="368"/>
      <c r="D150" s="368"/>
      <c r="E150" s="368"/>
      <c r="F150" s="368"/>
      <c r="G150" s="368"/>
      <c r="H150" s="368"/>
      <c r="I150" s="368"/>
      <c r="J150" s="249"/>
    </row>
    <row r="151" spans="1:10" ht="15">
      <c r="A151" s="368"/>
      <c r="B151" s="368"/>
      <c r="C151" s="368"/>
      <c r="D151" s="368"/>
      <c r="E151" s="368"/>
      <c r="F151" s="368"/>
      <c r="G151" s="368"/>
      <c r="H151" s="368"/>
      <c r="I151" s="368"/>
      <c r="J151" s="249"/>
    </row>
    <row r="152" spans="1:10" ht="15">
      <c r="A152" s="368"/>
      <c r="B152" s="368"/>
      <c r="C152" s="368"/>
      <c r="D152" s="368"/>
      <c r="E152" s="368"/>
      <c r="F152" s="368"/>
      <c r="G152" s="368"/>
      <c r="H152" s="368"/>
      <c r="I152" s="368"/>
      <c r="J152" s="249"/>
    </row>
    <row r="153" spans="1:10" ht="15">
      <c r="A153" s="368"/>
      <c r="B153" s="368"/>
      <c r="C153" s="368"/>
      <c r="D153" s="368"/>
      <c r="E153" s="368"/>
      <c r="F153" s="368"/>
      <c r="G153" s="368"/>
      <c r="H153" s="368"/>
      <c r="I153" s="368"/>
      <c r="J153" s="249"/>
    </row>
    <row r="154" spans="1:10" ht="15">
      <c r="A154" s="368"/>
      <c r="B154" s="368"/>
      <c r="C154" s="368"/>
      <c r="D154" s="368"/>
      <c r="E154" s="368"/>
      <c r="F154" s="368"/>
      <c r="G154" s="368"/>
      <c r="H154" s="368"/>
      <c r="I154" s="368"/>
      <c r="J154" s="249"/>
    </row>
    <row r="155" spans="1:10" ht="15">
      <c r="A155" s="368"/>
      <c r="B155" s="368"/>
      <c r="C155" s="368"/>
      <c r="D155" s="368"/>
      <c r="E155" s="368"/>
      <c r="F155" s="368"/>
      <c r="G155" s="368"/>
      <c r="H155" s="368"/>
      <c r="I155" s="368"/>
      <c r="J155" s="249"/>
    </row>
    <row r="156" spans="1:10" ht="15">
      <c r="A156" s="368"/>
      <c r="B156" s="368"/>
      <c r="C156" s="368"/>
      <c r="D156" s="368"/>
      <c r="E156" s="368"/>
      <c r="F156" s="368"/>
      <c r="G156" s="368"/>
      <c r="H156" s="368"/>
      <c r="I156" s="368"/>
      <c r="J156" s="249"/>
    </row>
    <row r="157" spans="1:10" ht="15">
      <c r="A157" s="368"/>
      <c r="B157" s="368"/>
      <c r="C157" s="368"/>
      <c r="D157" s="368"/>
      <c r="E157" s="368"/>
      <c r="F157" s="368"/>
      <c r="G157" s="368"/>
      <c r="H157" s="368"/>
      <c r="I157" s="368"/>
      <c r="J157" s="249"/>
    </row>
    <row r="158" spans="1:10" ht="15">
      <c r="A158" s="368"/>
      <c r="B158" s="368"/>
      <c r="C158" s="368"/>
      <c r="D158" s="368"/>
      <c r="E158" s="368"/>
      <c r="F158" s="368"/>
      <c r="G158" s="368"/>
      <c r="H158" s="368"/>
      <c r="I158" s="368"/>
      <c r="J158" s="249"/>
    </row>
    <row r="159" spans="1:10" ht="15">
      <c r="A159" s="368"/>
      <c r="B159" s="368"/>
      <c r="C159" s="368"/>
      <c r="D159" s="368"/>
      <c r="E159" s="368"/>
      <c r="F159" s="368"/>
      <c r="G159" s="368"/>
      <c r="H159" s="368"/>
      <c r="I159" s="368"/>
      <c r="J159" s="249"/>
    </row>
    <row r="160" spans="1:10" ht="15">
      <c r="A160" s="368"/>
      <c r="B160" s="368"/>
      <c r="C160" s="368"/>
      <c r="D160" s="368"/>
      <c r="E160" s="368"/>
      <c r="F160" s="368"/>
      <c r="G160" s="368"/>
      <c r="H160" s="368"/>
      <c r="I160" s="368"/>
      <c r="J160" s="249"/>
    </row>
    <row r="161" spans="1:10" ht="15">
      <c r="A161" s="368"/>
      <c r="B161" s="368"/>
      <c r="C161" s="368"/>
      <c r="D161" s="368"/>
      <c r="E161" s="368"/>
      <c r="F161" s="368"/>
      <c r="G161" s="368"/>
      <c r="H161" s="368"/>
      <c r="I161" s="368"/>
      <c r="J161" s="249"/>
    </row>
    <row r="162" spans="1:10" ht="15">
      <c r="A162" s="368"/>
      <c r="B162" s="368"/>
      <c r="C162" s="368"/>
      <c r="D162" s="368"/>
      <c r="E162" s="368"/>
      <c r="F162" s="368"/>
      <c r="G162" s="368"/>
      <c r="H162" s="368"/>
      <c r="I162" s="368"/>
      <c r="J162" s="249"/>
    </row>
    <row r="163" spans="1:10" ht="15">
      <c r="A163" s="368"/>
      <c r="B163" s="368"/>
      <c r="C163" s="368"/>
      <c r="D163" s="368"/>
      <c r="E163" s="368"/>
      <c r="F163" s="368"/>
      <c r="G163" s="368"/>
      <c r="H163" s="368"/>
      <c r="I163" s="368"/>
      <c r="J163" s="249"/>
    </row>
    <row r="164" spans="1:10" ht="15">
      <c r="A164" s="368"/>
      <c r="B164" s="368"/>
      <c r="C164" s="368"/>
      <c r="D164" s="368"/>
      <c r="E164" s="368"/>
      <c r="F164" s="368"/>
      <c r="G164" s="368"/>
      <c r="H164" s="368"/>
      <c r="I164" s="368"/>
      <c r="J164" s="249"/>
    </row>
    <row r="165" spans="1:10" ht="15">
      <c r="A165" s="368"/>
      <c r="B165" s="368"/>
      <c r="C165" s="368"/>
      <c r="D165" s="368"/>
      <c r="E165" s="368"/>
      <c r="F165" s="368"/>
      <c r="G165" s="368"/>
      <c r="H165" s="368"/>
      <c r="I165" s="368"/>
      <c r="J165" s="249"/>
    </row>
    <row r="166" spans="1:10" ht="15">
      <c r="A166" s="368"/>
      <c r="B166" s="368"/>
      <c r="C166" s="368"/>
      <c r="D166" s="368"/>
      <c r="E166" s="368"/>
      <c r="F166" s="368"/>
      <c r="G166" s="368"/>
      <c r="H166" s="368"/>
      <c r="I166" s="368"/>
      <c r="J166" s="249"/>
    </row>
    <row r="167" spans="1:10" ht="15">
      <c r="A167" s="368"/>
      <c r="B167" s="368"/>
      <c r="C167" s="368"/>
      <c r="D167" s="368"/>
      <c r="E167" s="368"/>
      <c r="F167" s="368"/>
      <c r="G167" s="368"/>
      <c r="H167" s="368"/>
      <c r="I167" s="368"/>
      <c r="J167" s="249"/>
    </row>
    <row r="168" spans="1:10" ht="15">
      <c r="A168" s="368"/>
      <c r="B168" s="368"/>
      <c r="C168" s="368"/>
      <c r="D168" s="368"/>
      <c r="E168" s="368"/>
      <c r="F168" s="368"/>
      <c r="G168" s="368"/>
      <c r="H168" s="368"/>
      <c r="I168" s="368"/>
      <c r="J168" s="249"/>
    </row>
    <row r="169" spans="1:10" ht="15">
      <c r="A169" s="368"/>
      <c r="B169" s="368"/>
      <c r="C169" s="368"/>
      <c r="D169" s="368"/>
      <c r="E169" s="368"/>
      <c r="F169" s="368"/>
      <c r="G169" s="368"/>
      <c r="H169" s="368"/>
      <c r="I169" s="368"/>
      <c r="J169" s="249"/>
    </row>
    <row r="170" spans="1:10" ht="15">
      <c r="A170" s="368"/>
      <c r="B170" s="368"/>
      <c r="C170" s="368"/>
      <c r="D170" s="368"/>
      <c r="E170" s="368"/>
      <c r="F170" s="368"/>
      <c r="G170" s="368"/>
      <c r="H170" s="368"/>
      <c r="I170" s="368"/>
      <c r="J170" s="249"/>
    </row>
    <row r="171" spans="1:10" ht="15">
      <c r="A171" s="368"/>
      <c r="B171" s="368"/>
      <c r="C171" s="368"/>
      <c r="D171" s="368"/>
      <c r="E171" s="368"/>
      <c r="F171" s="368"/>
      <c r="G171" s="368"/>
      <c r="H171" s="368"/>
      <c r="I171" s="368"/>
      <c r="J171" s="249"/>
    </row>
    <row r="172" spans="1:10" ht="15">
      <c r="A172" s="368"/>
      <c r="B172" s="368"/>
      <c r="C172" s="368"/>
      <c r="D172" s="368"/>
      <c r="E172" s="368"/>
      <c r="F172" s="368"/>
      <c r="G172" s="368"/>
      <c r="H172" s="368"/>
      <c r="I172" s="368"/>
      <c r="J172" s="249"/>
    </row>
    <row r="173" spans="1:10" ht="15">
      <c r="A173" s="368"/>
      <c r="B173" s="368"/>
      <c r="C173" s="368"/>
      <c r="D173" s="368"/>
      <c r="E173" s="368"/>
      <c r="F173" s="368"/>
      <c r="G173" s="368"/>
      <c r="H173" s="368"/>
      <c r="I173" s="368"/>
      <c r="J173" s="249"/>
    </row>
    <row r="174" spans="1:10" ht="15">
      <c r="A174" s="368"/>
      <c r="B174" s="368"/>
      <c r="C174" s="368"/>
      <c r="D174" s="368"/>
      <c r="E174" s="368"/>
      <c r="F174" s="368"/>
      <c r="G174" s="368"/>
      <c r="H174" s="368"/>
      <c r="I174" s="368"/>
      <c r="J174" s="249"/>
    </row>
    <row r="175" spans="1:10" ht="15">
      <c r="A175" s="368"/>
      <c r="B175" s="368"/>
      <c r="C175" s="368"/>
      <c r="D175" s="368"/>
      <c r="E175" s="368"/>
      <c r="F175" s="368"/>
      <c r="G175" s="368"/>
      <c r="H175" s="368"/>
      <c r="I175" s="368"/>
      <c r="J175" s="249"/>
    </row>
    <row r="176" spans="1:10" ht="15">
      <c r="A176" s="368"/>
      <c r="B176" s="368"/>
      <c r="C176" s="368"/>
      <c r="D176" s="368"/>
      <c r="E176" s="368"/>
      <c r="F176" s="368"/>
      <c r="G176" s="368"/>
      <c r="H176" s="368"/>
      <c r="I176" s="368"/>
      <c r="J176" s="249"/>
    </row>
    <row r="177" spans="1:10" ht="15">
      <c r="A177" s="368"/>
      <c r="B177" s="368"/>
      <c r="C177" s="368"/>
      <c r="D177" s="368"/>
      <c r="E177" s="368"/>
      <c r="F177" s="368"/>
      <c r="G177" s="368"/>
      <c r="H177" s="368"/>
      <c r="I177" s="368"/>
      <c r="J177" s="249"/>
    </row>
    <row r="178" spans="1:10" ht="15">
      <c r="A178" s="368"/>
      <c r="B178" s="368"/>
      <c r="C178" s="368"/>
      <c r="D178" s="368"/>
      <c r="E178" s="368"/>
      <c r="F178" s="368"/>
      <c r="G178" s="368"/>
      <c r="H178" s="368"/>
      <c r="I178" s="368"/>
      <c r="J178" s="249"/>
    </row>
    <row r="179" spans="1:10" ht="15">
      <c r="A179" s="368"/>
      <c r="B179" s="368"/>
      <c r="C179" s="368"/>
      <c r="D179" s="368"/>
      <c r="E179" s="368"/>
      <c r="F179" s="368"/>
      <c r="G179" s="368"/>
      <c r="H179" s="368"/>
      <c r="I179" s="368"/>
      <c r="J179" s="249"/>
    </row>
    <row r="180" spans="1:10" ht="15">
      <c r="A180" s="368"/>
      <c r="B180" s="368"/>
      <c r="C180" s="368"/>
      <c r="D180" s="368"/>
      <c r="E180" s="368"/>
      <c r="F180" s="368"/>
      <c r="G180" s="368"/>
      <c r="H180" s="368"/>
      <c r="I180" s="368"/>
      <c r="J180" s="249"/>
    </row>
    <row r="181" spans="1:10" ht="15">
      <c r="A181" s="368"/>
      <c r="B181" s="368"/>
      <c r="C181" s="368"/>
      <c r="D181" s="368"/>
      <c r="E181" s="368"/>
      <c r="F181" s="368"/>
      <c r="G181" s="368"/>
      <c r="H181" s="368"/>
      <c r="I181" s="368"/>
      <c r="J181" s="249"/>
    </row>
    <row r="182" spans="1:10" ht="15">
      <c r="A182" s="368"/>
      <c r="B182" s="368"/>
      <c r="C182" s="368"/>
      <c r="D182" s="368"/>
      <c r="E182" s="368"/>
      <c r="F182" s="368"/>
      <c r="G182" s="368"/>
      <c r="H182" s="368"/>
      <c r="I182" s="368"/>
      <c r="J182" s="249"/>
    </row>
    <row r="183" spans="1:10" ht="15">
      <c r="A183" s="368"/>
      <c r="B183" s="368"/>
      <c r="C183" s="368"/>
      <c r="D183" s="368"/>
      <c r="E183" s="368"/>
      <c r="F183" s="368"/>
      <c r="G183" s="368"/>
      <c r="H183" s="368"/>
      <c r="I183" s="368"/>
      <c r="J183" s="249"/>
    </row>
    <row r="184" spans="1:10" ht="15">
      <c r="A184" s="368"/>
      <c r="B184" s="368"/>
      <c r="C184" s="368"/>
      <c r="D184" s="368"/>
      <c r="E184" s="368"/>
      <c r="F184" s="368"/>
      <c r="G184" s="368"/>
      <c r="H184" s="368"/>
      <c r="I184" s="368"/>
      <c r="J184" s="249"/>
    </row>
    <row r="185" spans="1:10" ht="15">
      <c r="A185" s="368"/>
      <c r="B185" s="368"/>
      <c r="C185" s="368"/>
      <c r="D185" s="368"/>
      <c r="E185" s="368"/>
      <c r="F185" s="368"/>
      <c r="G185" s="368"/>
      <c r="H185" s="368"/>
      <c r="I185" s="368"/>
      <c r="J185" s="249"/>
    </row>
    <row r="186" spans="1:10" ht="15">
      <c r="A186" s="368"/>
      <c r="B186" s="368"/>
      <c r="C186" s="368"/>
      <c r="D186" s="368"/>
      <c r="E186" s="368"/>
      <c r="F186" s="368"/>
      <c r="G186" s="368"/>
      <c r="H186" s="368"/>
      <c r="I186" s="368"/>
      <c r="J186" s="249"/>
    </row>
    <row r="187" spans="1:10" ht="15">
      <c r="A187" s="368"/>
      <c r="B187" s="368"/>
      <c r="C187" s="368"/>
      <c r="D187" s="368"/>
      <c r="E187" s="368"/>
      <c r="F187" s="368"/>
      <c r="G187" s="368"/>
      <c r="H187" s="368"/>
      <c r="I187" s="368"/>
      <c r="J187" s="249"/>
    </row>
    <row r="188" spans="1:10" ht="15">
      <c r="A188" s="368"/>
      <c r="B188" s="368"/>
      <c r="C188" s="368"/>
      <c r="D188" s="368"/>
      <c r="E188" s="368"/>
      <c r="F188" s="368"/>
      <c r="G188" s="368"/>
      <c r="H188" s="368"/>
      <c r="I188" s="368"/>
      <c r="J188" s="249"/>
    </row>
    <row r="189" spans="1:10" ht="15">
      <c r="A189" s="368"/>
      <c r="B189" s="368"/>
      <c r="C189" s="368"/>
      <c r="D189" s="368"/>
      <c r="E189" s="368"/>
      <c r="F189" s="368"/>
      <c r="G189" s="368"/>
      <c r="H189" s="368"/>
      <c r="I189" s="368"/>
      <c r="J189" s="249"/>
    </row>
    <row r="190" spans="1:10" ht="15">
      <c r="A190" s="368"/>
      <c r="B190" s="368"/>
      <c r="C190" s="368"/>
      <c r="D190" s="368"/>
      <c r="E190" s="368"/>
      <c r="F190" s="368"/>
      <c r="G190" s="368"/>
      <c r="H190" s="368"/>
      <c r="I190" s="368"/>
      <c r="J190" s="249"/>
    </row>
    <row r="191" spans="1:10" ht="15">
      <c r="A191" s="368"/>
      <c r="B191" s="368"/>
      <c r="C191" s="368"/>
      <c r="D191" s="368"/>
      <c r="E191" s="368"/>
      <c r="F191" s="368"/>
      <c r="G191" s="368"/>
      <c r="H191" s="368"/>
      <c r="I191" s="368"/>
      <c r="J191" s="249"/>
    </row>
    <row r="192" spans="1:10" ht="15">
      <c r="A192" s="368"/>
      <c r="B192" s="368"/>
      <c r="C192" s="368"/>
      <c r="D192" s="368"/>
      <c r="E192" s="368"/>
      <c r="F192" s="368"/>
      <c r="G192" s="368"/>
      <c r="H192" s="368"/>
      <c r="I192" s="368"/>
      <c r="J192" s="249"/>
    </row>
    <row r="193" spans="1:10" ht="15">
      <c r="A193" s="368"/>
      <c r="B193" s="368"/>
      <c r="C193" s="368"/>
      <c r="D193" s="368"/>
      <c r="E193" s="368"/>
      <c r="F193" s="368"/>
      <c r="G193" s="368"/>
      <c r="H193" s="368"/>
      <c r="I193" s="368"/>
      <c r="J193" s="249"/>
    </row>
    <row r="194" spans="1:10" ht="15">
      <c r="A194" s="368"/>
      <c r="B194" s="368"/>
      <c r="C194" s="368"/>
      <c r="D194" s="368"/>
      <c r="E194" s="368"/>
      <c r="F194" s="368"/>
      <c r="G194" s="368"/>
      <c r="H194" s="368"/>
      <c r="I194" s="368"/>
      <c r="J194" s="249"/>
    </row>
    <row r="195" spans="1:9" ht="15">
      <c r="A195" s="368"/>
      <c r="B195" s="368"/>
      <c r="C195" s="368"/>
      <c r="D195" s="368"/>
      <c r="E195" s="368"/>
      <c r="F195" s="368"/>
      <c r="G195" s="368"/>
      <c r="H195" s="368"/>
      <c r="I195" s="368"/>
    </row>
    <row r="196" spans="1:9" ht="15">
      <c r="A196" s="368"/>
      <c r="B196" s="368"/>
      <c r="C196" s="368"/>
      <c r="D196" s="368"/>
      <c r="E196" s="368"/>
      <c r="F196" s="368"/>
      <c r="G196" s="368"/>
      <c r="H196" s="368"/>
      <c r="I196" s="368"/>
    </row>
    <row r="197" spans="1:9" ht="15">
      <c r="A197" s="368"/>
      <c r="B197" s="368"/>
      <c r="C197" s="368"/>
      <c r="D197" s="368"/>
      <c r="E197" s="368"/>
      <c r="F197" s="368"/>
      <c r="G197" s="368"/>
      <c r="H197" s="368"/>
      <c r="I197" s="368"/>
    </row>
    <row r="198" spans="1:9" ht="15">
      <c r="A198" s="368"/>
      <c r="B198" s="368"/>
      <c r="C198" s="368"/>
      <c r="D198" s="368"/>
      <c r="E198" s="368"/>
      <c r="F198" s="368"/>
      <c r="G198" s="368"/>
      <c r="H198" s="368"/>
      <c r="I198" s="368"/>
    </row>
    <row r="199" spans="1:9" ht="15">
      <c r="A199" s="368"/>
      <c r="B199" s="368"/>
      <c r="C199" s="368"/>
      <c r="D199" s="368"/>
      <c r="E199" s="368"/>
      <c r="F199" s="368"/>
      <c r="G199" s="368"/>
      <c r="H199" s="368"/>
      <c r="I199" s="368"/>
    </row>
    <row r="200" spans="1:9" ht="15">
      <c r="A200" s="368"/>
      <c r="B200" s="368"/>
      <c r="C200" s="368"/>
      <c r="D200" s="368"/>
      <c r="E200" s="368"/>
      <c r="F200" s="368"/>
      <c r="G200" s="368"/>
      <c r="H200" s="368"/>
      <c r="I200" s="368"/>
    </row>
    <row r="201" spans="1:9" ht="15">
      <c r="A201" s="368"/>
      <c r="B201" s="368"/>
      <c r="C201" s="368"/>
      <c r="D201" s="368"/>
      <c r="E201" s="368"/>
      <c r="F201" s="368"/>
      <c r="G201" s="368"/>
      <c r="H201" s="368"/>
      <c r="I201" s="368"/>
    </row>
    <row r="202" spans="1:9" ht="15">
      <c r="A202" s="368"/>
      <c r="B202" s="368"/>
      <c r="C202" s="368"/>
      <c r="D202" s="368"/>
      <c r="E202" s="368"/>
      <c r="F202" s="368"/>
      <c r="G202" s="368"/>
      <c r="H202" s="368"/>
      <c r="I202" s="368"/>
    </row>
    <row r="203" spans="1:9" ht="15">
      <c r="A203" s="368"/>
      <c r="B203" s="368"/>
      <c r="C203" s="368"/>
      <c r="D203" s="368"/>
      <c r="E203" s="368"/>
      <c r="F203" s="368"/>
      <c r="G203" s="368"/>
      <c r="H203" s="368"/>
      <c r="I203" s="368"/>
    </row>
    <row r="204" spans="1:9" ht="15">
      <c r="A204" s="368"/>
      <c r="B204" s="368"/>
      <c r="C204" s="368"/>
      <c r="D204" s="368"/>
      <c r="E204" s="368"/>
      <c r="F204" s="368"/>
      <c r="G204" s="368"/>
      <c r="H204" s="368"/>
      <c r="I204" s="368"/>
    </row>
    <row r="205" spans="1:9" ht="15">
      <c r="A205" s="368"/>
      <c r="B205" s="368"/>
      <c r="C205" s="368"/>
      <c r="D205" s="368"/>
      <c r="E205" s="368"/>
      <c r="F205" s="368"/>
      <c r="G205" s="368"/>
      <c r="H205" s="368"/>
      <c r="I205" s="368"/>
    </row>
    <row r="206" spans="1:9" ht="15">
      <c r="A206" s="368"/>
      <c r="B206" s="368"/>
      <c r="C206" s="368"/>
      <c r="D206" s="368"/>
      <c r="E206" s="368"/>
      <c r="F206" s="368"/>
      <c r="G206" s="368"/>
      <c r="H206" s="368"/>
      <c r="I206" s="368"/>
    </row>
    <row r="207" spans="1:9" ht="15">
      <c r="A207" s="368"/>
      <c r="B207" s="368"/>
      <c r="C207" s="368"/>
      <c r="D207" s="368"/>
      <c r="E207" s="368"/>
      <c r="F207" s="368"/>
      <c r="G207" s="368"/>
      <c r="H207" s="368"/>
      <c r="I207" s="368"/>
    </row>
    <row r="208" spans="1:9" ht="15">
      <c r="A208" s="368"/>
      <c r="B208" s="368"/>
      <c r="C208" s="368"/>
      <c r="D208" s="368"/>
      <c r="E208" s="368"/>
      <c r="F208" s="368"/>
      <c r="G208" s="368"/>
      <c r="H208" s="368"/>
      <c r="I208" s="368"/>
    </row>
    <row r="209" spans="1:9" ht="15">
      <c r="A209" s="368"/>
      <c r="B209" s="368"/>
      <c r="C209" s="368"/>
      <c r="D209" s="368"/>
      <c r="E209" s="368"/>
      <c r="F209" s="368"/>
      <c r="G209" s="368"/>
      <c r="H209" s="368"/>
      <c r="I209" s="368"/>
    </row>
    <row r="210" spans="1:9" ht="15">
      <c r="A210" s="368"/>
      <c r="B210" s="368"/>
      <c r="C210" s="368"/>
      <c r="D210" s="368"/>
      <c r="E210" s="368"/>
      <c r="F210" s="368"/>
      <c r="G210" s="368"/>
      <c r="H210" s="368"/>
      <c r="I210" s="368"/>
    </row>
    <row r="211" spans="1:9" ht="15">
      <c r="A211" s="368"/>
      <c r="B211" s="368"/>
      <c r="C211" s="368"/>
      <c r="D211" s="368"/>
      <c r="E211" s="368"/>
      <c r="F211" s="368"/>
      <c r="G211" s="368"/>
      <c r="H211" s="368"/>
      <c r="I211" s="368"/>
    </row>
    <row r="212" spans="1:9" ht="15">
      <c r="A212" s="368"/>
      <c r="B212" s="368"/>
      <c r="C212" s="368"/>
      <c r="D212" s="368"/>
      <c r="E212" s="368"/>
      <c r="F212" s="368"/>
      <c r="G212" s="368"/>
      <c r="H212" s="368"/>
      <c r="I212" s="368"/>
    </row>
    <row r="213" spans="1:9" ht="15">
      <c r="A213" s="368"/>
      <c r="B213" s="368"/>
      <c r="C213" s="368"/>
      <c r="D213" s="368"/>
      <c r="E213" s="368"/>
      <c r="F213" s="368"/>
      <c r="G213" s="368"/>
      <c r="H213" s="368"/>
      <c r="I213" s="368"/>
    </row>
    <row r="214" spans="1:9" ht="15">
      <c r="A214" s="368"/>
      <c r="B214" s="368"/>
      <c r="C214" s="368"/>
      <c r="D214" s="368"/>
      <c r="E214" s="368"/>
      <c r="F214" s="368"/>
      <c r="G214" s="368"/>
      <c r="H214" s="368"/>
      <c r="I214" s="368"/>
    </row>
    <row r="215" spans="1:9" ht="15">
      <c r="A215" s="368"/>
      <c r="B215" s="368"/>
      <c r="C215" s="368"/>
      <c r="D215" s="368"/>
      <c r="E215" s="368"/>
      <c r="F215" s="368"/>
      <c r="G215" s="368"/>
      <c r="H215" s="368"/>
      <c r="I215" s="368"/>
    </row>
    <row r="216" spans="1:9" ht="15">
      <c r="A216" s="368"/>
      <c r="B216" s="368"/>
      <c r="C216" s="368"/>
      <c r="D216" s="368"/>
      <c r="E216" s="368"/>
      <c r="F216" s="368"/>
      <c r="G216" s="368"/>
      <c r="H216" s="368"/>
      <c r="I216" s="368"/>
    </row>
    <row r="217" spans="1:9" ht="15">
      <c r="A217" s="368"/>
      <c r="B217" s="368"/>
      <c r="C217" s="368"/>
      <c r="D217" s="368"/>
      <c r="E217" s="368"/>
      <c r="F217" s="368"/>
      <c r="G217" s="368"/>
      <c r="H217" s="368"/>
      <c r="I217" s="368"/>
    </row>
    <row r="218" spans="1:9" ht="15">
      <c r="A218" s="368"/>
      <c r="B218" s="368"/>
      <c r="C218" s="368"/>
      <c r="D218" s="368"/>
      <c r="E218" s="368"/>
      <c r="F218" s="368"/>
      <c r="G218" s="368"/>
      <c r="H218" s="368"/>
      <c r="I218" s="368"/>
    </row>
    <row r="219" spans="1:9" ht="15">
      <c r="A219" s="368"/>
      <c r="B219" s="368"/>
      <c r="C219" s="368"/>
      <c r="D219" s="368"/>
      <c r="E219" s="368"/>
      <c r="F219" s="368"/>
      <c r="G219" s="368"/>
      <c r="H219" s="368"/>
      <c r="I219" s="368"/>
    </row>
    <row r="220" spans="1:9" ht="15">
      <c r="A220" s="368"/>
      <c r="B220" s="368"/>
      <c r="C220" s="368"/>
      <c r="D220" s="368"/>
      <c r="E220" s="368"/>
      <c r="F220" s="368"/>
      <c r="G220" s="368"/>
      <c r="H220" s="368"/>
      <c r="I220" s="368"/>
    </row>
    <row r="221" spans="1:9" ht="15">
      <c r="A221" s="368"/>
      <c r="B221" s="368"/>
      <c r="C221" s="368"/>
      <c r="D221" s="368"/>
      <c r="E221" s="368"/>
      <c r="F221" s="368"/>
      <c r="G221" s="368"/>
      <c r="H221" s="368"/>
      <c r="I221" s="368"/>
    </row>
    <row r="222" spans="1:9" ht="15">
      <c r="A222" s="368"/>
      <c r="B222" s="368"/>
      <c r="C222" s="368"/>
      <c r="D222" s="368"/>
      <c r="E222" s="368"/>
      <c r="F222" s="368"/>
      <c r="G222" s="368"/>
      <c r="H222" s="368"/>
      <c r="I222" s="368"/>
    </row>
    <row r="223" spans="1:9" ht="15">
      <c r="A223" s="368"/>
      <c r="B223" s="368"/>
      <c r="C223" s="368"/>
      <c r="D223" s="368"/>
      <c r="E223" s="368"/>
      <c r="F223" s="368"/>
      <c r="G223" s="368"/>
      <c r="H223" s="368"/>
      <c r="I223" s="368"/>
    </row>
    <row r="224" spans="1:9" ht="15">
      <c r="A224" s="368"/>
      <c r="B224" s="368"/>
      <c r="C224" s="368"/>
      <c r="D224" s="368"/>
      <c r="E224" s="368"/>
      <c r="F224" s="368"/>
      <c r="G224" s="368"/>
      <c r="H224" s="368"/>
      <c r="I224" s="368"/>
    </row>
    <row r="225" spans="1:9" ht="15">
      <c r="A225" s="368"/>
      <c r="B225" s="368"/>
      <c r="C225" s="368"/>
      <c r="D225" s="368"/>
      <c r="E225" s="368"/>
      <c r="F225" s="368"/>
      <c r="G225" s="368"/>
      <c r="H225" s="368"/>
      <c r="I225" s="368"/>
    </row>
    <row r="226" spans="1:9" ht="15">
      <c r="A226" s="368"/>
      <c r="B226" s="368"/>
      <c r="C226" s="368"/>
      <c r="D226" s="368"/>
      <c r="E226" s="368"/>
      <c r="F226" s="368"/>
      <c r="G226" s="368"/>
      <c r="H226" s="368"/>
      <c r="I226" s="368"/>
    </row>
    <row r="227" spans="1:9" ht="15">
      <c r="A227" s="368"/>
      <c r="B227" s="368"/>
      <c r="C227" s="368"/>
      <c r="D227" s="368"/>
      <c r="E227" s="368"/>
      <c r="F227" s="368"/>
      <c r="G227" s="368"/>
      <c r="H227" s="368"/>
      <c r="I227" s="368"/>
    </row>
    <row r="228" spans="1:9" ht="15">
      <c r="A228" s="368"/>
      <c r="B228" s="368"/>
      <c r="C228" s="368"/>
      <c r="D228" s="368"/>
      <c r="E228" s="368"/>
      <c r="F228" s="368"/>
      <c r="G228" s="368"/>
      <c r="H228" s="368"/>
      <c r="I228" s="368"/>
    </row>
    <row r="229" spans="1:9" ht="15">
      <c r="A229" s="368"/>
      <c r="B229" s="368"/>
      <c r="C229" s="368"/>
      <c r="D229" s="368"/>
      <c r="E229" s="368"/>
      <c r="F229" s="368"/>
      <c r="G229" s="368"/>
      <c r="H229" s="368"/>
      <c r="I229" s="368"/>
    </row>
    <row r="230" spans="1:9" ht="15">
      <c r="A230" s="368"/>
      <c r="B230" s="368"/>
      <c r="C230" s="368"/>
      <c r="D230" s="368"/>
      <c r="E230" s="368"/>
      <c r="F230" s="368"/>
      <c r="G230" s="368"/>
      <c r="H230" s="368"/>
      <c r="I230" s="368"/>
    </row>
    <row r="231" spans="1:9" ht="15">
      <c r="A231" s="368"/>
      <c r="B231" s="368"/>
      <c r="C231" s="368"/>
      <c r="D231" s="368"/>
      <c r="E231" s="368"/>
      <c r="F231" s="368"/>
      <c r="G231" s="368"/>
      <c r="H231" s="368"/>
      <c r="I231" s="368"/>
    </row>
    <row r="232" spans="1:9" ht="15">
      <c r="A232" s="368"/>
      <c r="B232" s="368"/>
      <c r="C232" s="368"/>
      <c r="D232" s="368"/>
      <c r="E232" s="368"/>
      <c r="F232" s="368"/>
      <c r="G232" s="368"/>
      <c r="H232" s="368"/>
      <c r="I232" s="368"/>
    </row>
    <row r="233" spans="1:9" ht="15">
      <c r="A233" s="368"/>
      <c r="B233" s="368"/>
      <c r="C233" s="368"/>
      <c r="D233" s="368"/>
      <c r="E233" s="368"/>
      <c r="F233" s="368"/>
      <c r="G233" s="368"/>
      <c r="H233" s="368"/>
      <c r="I233" s="368"/>
    </row>
    <row r="234" spans="1:9" ht="15">
      <c r="A234" s="368"/>
      <c r="B234" s="368"/>
      <c r="C234" s="368"/>
      <c r="D234" s="368"/>
      <c r="E234" s="368"/>
      <c r="F234" s="368"/>
      <c r="G234" s="368"/>
      <c r="H234" s="368"/>
      <c r="I234" s="368"/>
    </row>
    <row r="235" spans="1:9" ht="15">
      <c r="A235" s="368"/>
      <c r="B235" s="368"/>
      <c r="C235" s="368"/>
      <c r="D235" s="368"/>
      <c r="E235" s="368"/>
      <c r="F235" s="368"/>
      <c r="G235" s="368"/>
      <c r="H235" s="368"/>
      <c r="I235" s="368"/>
    </row>
    <row r="236" spans="1:9" ht="15">
      <c r="A236" s="368"/>
      <c r="B236" s="368"/>
      <c r="C236" s="368"/>
      <c r="D236" s="368"/>
      <c r="E236" s="368"/>
      <c r="F236" s="368"/>
      <c r="G236" s="368"/>
      <c r="H236" s="368"/>
      <c r="I236" s="368"/>
    </row>
    <row r="237" spans="1:9" ht="15">
      <c r="A237" s="368"/>
      <c r="B237" s="368"/>
      <c r="C237" s="368"/>
      <c r="D237" s="368"/>
      <c r="E237" s="368"/>
      <c r="F237" s="368"/>
      <c r="G237" s="368"/>
      <c r="H237" s="368"/>
      <c r="I237" s="368"/>
    </row>
    <row r="238" spans="1:9" ht="15">
      <c r="A238" s="368"/>
      <c r="B238" s="368"/>
      <c r="C238" s="368"/>
      <c r="D238" s="368"/>
      <c r="E238" s="368"/>
      <c r="F238" s="368"/>
      <c r="G238" s="368"/>
      <c r="H238" s="368"/>
      <c r="I238" s="368"/>
    </row>
    <row r="239" spans="1:9" ht="15">
      <c r="A239" s="368"/>
      <c r="B239" s="368"/>
      <c r="C239" s="368"/>
      <c r="D239" s="368"/>
      <c r="E239" s="368"/>
      <c r="F239" s="368"/>
      <c r="G239" s="368"/>
      <c r="H239" s="368"/>
      <c r="I239" s="368"/>
    </row>
    <row r="240" spans="1:9" ht="15">
      <c r="A240" s="368"/>
      <c r="B240" s="368"/>
      <c r="C240" s="368"/>
      <c r="D240" s="368"/>
      <c r="E240" s="368"/>
      <c r="F240" s="368"/>
      <c r="G240" s="368"/>
      <c r="H240" s="368"/>
      <c r="I240" s="368"/>
    </row>
    <row r="241" spans="1:9" ht="15">
      <c r="A241" s="368"/>
      <c r="B241" s="368"/>
      <c r="C241" s="368"/>
      <c r="D241" s="368"/>
      <c r="E241" s="368"/>
      <c r="F241" s="368"/>
      <c r="G241" s="368"/>
      <c r="H241" s="368"/>
      <c r="I241" s="368"/>
    </row>
    <row r="242" spans="1:9" ht="15">
      <c r="A242" s="368"/>
      <c r="B242" s="368"/>
      <c r="C242" s="368"/>
      <c r="D242" s="368"/>
      <c r="E242" s="368"/>
      <c r="F242" s="368"/>
      <c r="G242" s="368"/>
      <c r="H242" s="368"/>
      <c r="I242" s="368"/>
    </row>
    <row r="243" spans="1:9" ht="15">
      <c r="A243" s="368"/>
      <c r="B243" s="368"/>
      <c r="C243" s="368"/>
      <c r="D243" s="368"/>
      <c r="E243" s="368"/>
      <c r="F243" s="368"/>
      <c r="G243" s="368"/>
      <c r="H243" s="368"/>
      <c r="I243" s="368"/>
    </row>
    <row r="244" spans="1:9" ht="15">
      <c r="A244" s="368"/>
      <c r="B244" s="368"/>
      <c r="C244" s="368"/>
      <c r="D244" s="368"/>
      <c r="E244" s="368"/>
      <c r="F244" s="368"/>
      <c r="G244" s="368"/>
      <c r="H244" s="368"/>
      <c r="I244" s="368"/>
    </row>
    <row r="245" spans="1:9" ht="15">
      <c r="A245" s="368"/>
      <c r="B245" s="368"/>
      <c r="C245" s="368"/>
      <c r="D245" s="368"/>
      <c r="E245" s="368"/>
      <c r="F245" s="368"/>
      <c r="G245" s="368"/>
      <c r="H245" s="368"/>
      <c r="I245" s="368"/>
    </row>
    <row r="246" spans="1:9" ht="15">
      <c r="A246" s="368"/>
      <c r="B246" s="368"/>
      <c r="C246" s="368"/>
      <c r="D246" s="368"/>
      <c r="E246" s="368"/>
      <c r="F246" s="368"/>
      <c r="G246" s="368"/>
      <c r="H246" s="368"/>
      <c r="I246" s="368"/>
    </row>
    <row r="247" spans="1:9" ht="15">
      <c r="A247" s="368"/>
      <c r="B247" s="368"/>
      <c r="C247" s="368"/>
      <c r="D247" s="368"/>
      <c r="E247" s="368"/>
      <c r="F247" s="368"/>
      <c r="G247" s="368"/>
      <c r="H247" s="368"/>
      <c r="I247" s="368"/>
    </row>
    <row r="248" spans="1:9" ht="15">
      <c r="A248" s="368"/>
      <c r="B248" s="368"/>
      <c r="C248" s="368"/>
      <c r="D248" s="368"/>
      <c r="E248" s="368"/>
      <c r="F248" s="368"/>
      <c r="G248" s="368"/>
      <c r="H248" s="368"/>
      <c r="I248" s="368"/>
    </row>
    <row r="249" spans="1:9" ht="15">
      <c r="A249" s="368"/>
      <c r="B249" s="368"/>
      <c r="C249" s="368"/>
      <c r="D249" s="368"/>
      <c r="E249" s="368"/>
      <c r="F249" s="368"/>
      <c r="G249" s="368"/>
      <c r="H249" s="368"/>
      <c r="I249" s="368"/>
    </row>
    <row r="250" spans="1:9" ht="15">
      <c r="A250" s="368"/>
      <c r="B250" s="368"/>
      <c r="C250" s="368"/>
      <c r="D250" s="368"/>
      <c r="E250" s="368"/>
      <c r="F250" s="368"/>
      <c r="G250" s="368"/>
      <c r="H250" s="368"/>
      <c r="I250" s="368"/>
    </row>
    <row r="251" spans="1:9" ht="15">
      <c r="A251" s="368"/>
      <c r="B251" s="368"/>
      <c r="C251" s="368"/>
      <c r="D251" s="368"/>
      <c r="E251" s="368"/>
      <c r="F251" s="368"/>
      <c r="G251" s="368"/>
      <c r="H251" s="368"/>
      <c r="I251" s="368"/>
    </row>
    <row r="252" spans="1:9" ht="15">
      <c r="A252" s="368"/>
      <c r="B252" s="368"/>
      <c r="C252" s="368"/>
      <c r="D252" s="368"/>
      <c r="E252" s="368"/>
      <c r="F252" s="368"/>
      <c r="G252" s="368"/>
      <c r="H252" s="368"/>
      <c r="I252" s="368"/>
    </row>
    <row r="253" spans="1:9" ht="15">
      <c r="A253" s="368"/>
      <c r="B253" s="368"/>
      <c r="C253" s="368"/>
      <c r="D253" s="368"/>
      <c r="E253" s="368"/>
      <c r="F253" s="368"/>
      <c r="G253" s="368"/>
      <c r="H253" s="368"/>
      <c r="I253" s="368"/>
    </row>
    <row r="254" spans="1:9" ht="15">
      <c r="A254" s="368"/>
      <c r="B254" s="368"/>
      <c r="C254" s="368"/>
      <c r="D254" s="368"/>
      <c r="E254" s="368"/>
      <c r="F254" s="368"/>
      <c r="G254" s="368"/>
      <c r="H254" s="368"/>
      <c r="I254" s="368"/>
    </row>
    <row r="255" spans="1:9" ht="15">
      <c r="A255" s="368"/>
      <c r="B255" s="368"/>
      <c r="C255" s="368"/>
      <c r="D255" s="368"/>
      <c r="E255" s="368"/>
      <c r="F255" s="368"/>
      <c r="G255" s="368"/>
      <c r="H255" s="368"/>
      <c r="I255" s="368"/>
    </row>
    <row r="256" spans="1:9" ht="15">
      <c r="A256" s="368"/>
      <c r="B256" s="368"/>
      <c r="C256" s="368"/>
      <c r="D256" s="368"/>
      <c r="E256" s="368"/>
      <c r="F256" s="368"/>
      <c r="G256" s="368"/>
      <c r="H256" s="368"/>
      <c r="I256" s="368"/>
    </row>
    <row r="257" spans="1:9" ht="15">
      <c r="A257" s="368"/>
      <c r="B257" s="368"/>
      <c r="C257" s="368"/>
      <c r="D257" s="368"/>
      <c r="E257" s="368"/>
      <c r="F257" s="368"/>
      <c r="G257" s="368"/>
      <c r="H257" s="368"/>
      <c r="I257" s="368"/>
    </row>
    <row r="258" spans="1:9" ht="15">
      <c r="A258" s="368"/>
      <c r="B258" s="368"/>
      <c r="C258" s="368"/>
      <c r="D258" s="368"/>
      <c r="E258" s="368"/>
      <c r="F258" s="368"/>
      <c r="G258" s="368"/>
      <c r="H258" s="368"/>
      <c r="I258" s="368"/>
    </row>
    <row r="259" spans="1:9" ht="15">
      <c r="A259" s="368"/>
      <c r="B259" s="368"/>
      <c r="C259" s="368"/>
      <c r="D259" s="368"/>
      <c r="E259" s="368"/>
      <c r="F259" s="368"/>
      <c r="G259" s="368"/>
      <c r="H259" s="368"/>
      <c r="I259" s="368"/>
    </row>
    <row r="260" spans="1:9" ht="15">
      <c r="A260" s="368"/>
      <c r="B260" s="368"/>
      <c r="C260" s="368"/>
      <c r="D260" s="368"/>
      <c r="E260" s="368"/>
      <c r="F260" s="368"/>
      <c r="G260" s="368"/>
      <c r="H260" s="368"/>
      <c r="I260" s="368"/>
    </row>
    <row r="261" spans="1:9" ht="15">
      <c r="A261" s="368"/>
      <c r="B261" s="368"/>
      <c r="C261" s="368"/>
      <c r="D261" s="368"/>
      <c r="E261" s="368"/>
      <c r="F261" s="368"/>
      <c r="G261" s="368"/>
      <c r="H261" s="368"/>
      <c r="I261" s="368"/>
    </row>
    <row r="262" spans="1:9" ht="15">
      <c r="A262" s="368"/>
      <c r="B262" s="368"/>
      <c r="C262" s="368"/>
      <c r="D262" s="368"/>
      <c r="E262" s="368"/>
      <c r="F262" s="368"/>
      <c r="G262" s="368"/>
      <c r="H262" s="368"/>
      <c r="I262" s="368"/>
    </row>
    <row r="263" spans="1:9" ht="15">
      <c r="A263" s="368"/>
      <c r="B263" s="368"/>
      <c r="C263" s="368"/>
      <c r="D263" s="368"/>
      <c r="E263" s="368"/>
      <c r="F263" s="368"/>
      <c r="G263" s="368"/>
      <c r="H263" s="368"/>
      <c r="I263" s="368"/>
    </row>
    <row r="264" spans="1:9" ht="15">
      <c r="A264" s="368"/>
      <c r="B264" s="368"/>
      <c r="C264" s="368"/>
      <c r="D264" s="368"/>
      <c r="E264" s="368"/>
      <c r="F264" s="368"/>
      <c r="G264" s="368"/>
      <c r="H264" s="368"/>
      <c r="I264" s="368"/>
    </row>
    <row r="265" spans="1:9" ht="15">
      <c r="A265" s="368"/>
      <c r="B265" s="368"/>
      <c r="C265" s="368"/>
      <c r="D265" s="368"/>
      <c r="E265" s="368"/>
      <c r="F265" s="368"/>
      <c r="G265" s="368"/>
      <c r="H265" s="368"/>
      <c r="I265" s="368"/>
    </row>
    <row r="266" spans="1:9" ht="15">
      <c r="A266" s="368"/>
      <c r="B266" s="368"/>
      <c r="C266" s="368"/>
      <c r="D266" s="368"/>
      <c r="E266" s="368"/>
      <c r="F266" s="368"/>
      <c r="G266" s="368"/>
      <c r="H266" s="368"/>
      <c r="I266" s="368"/>
    </row>
    <row r="267" spans="1:9" ht="15">
      <c r="A267" s="368"/>
      <c r="B267" s="368"/>
      <c r="C267" s="368"/>
      <c r="D267" s="368"/>
      <c r="E267" s="368"/>
      <c r="F267" s="368"/>
      <c r="G267" s="368"/>
      <c r="H267" s="368"/>
      <c r="I267" s="368"/>
    </row>
    <row r="268" spans="1:9" ht="15">
      <c r="A268" s="368"/>
      <c r="B268" s="368"/>
      <c r="C268" s="368"/>
      <c r="D268" s="368"/>
      <c r="E268" s="368"/>
      <c r="F268" s="368"/>
      <c r="G268" s="368"/>
      <c r="H268" s="368"/>
      <c r="I268" s="368"/>
    </row>
    <row r="269" spans="1:9" ht="15">
      <c r="A269" s="368"/>
      <c r="B269" s="368"/>
      <c r="C269" s="368"/>
      <c r="D269" s="368"/>
      <c r="E269" s="368"/>
      <c r="F269" s="368"/>
      <c r="G269" s="368"/>
      <c r="H269" s="368"/>
      <c r="I269" s="368"/>
    </row>
    <row r="270" spans="1:9" ht="15">
      <c r="A270" s="368"/>
      <c r="B270" s="368"/>
      <c r="C270" s="368"/>
      <c r="D270" s="368"/>
      <c r="E270" s="368"/>
      <c r="F270" s="368"/>
      <c r="G270" s="368"/>
      <c r="H270" s="368"/>
      <c r="I270" s="368"/>
    </row>
    <row r="271" spans="1:9" ht="15">
      <c r="A271" s="368"/>
      <c r="B271" s="368"/>
      <c r="C271" s="368"/>
      <c r="D271" s="368"/>
      <c r="E271" s="368"/>
      <c r="F271" s="368"/>
      <c r="G271" s="368"/>
      <c r="H271" s="368"/>
      <c r="I271" s="368"/>
    </row>
    <row r="272" spans="1:9" ht="15">
      <c r="A272" s="368"/>
      <c r="B272" s="368"/>
      <c r="C272" s="368"/>
      <c r="D272" s="368"/>
      <c r="E272" s="368"/>
      <c r="F272" s="368"/>
      <c r="G272" s="368"/>
      <c r="H272" s="368"/>
      <c r="I272" s="368"/>
    </row>
    <row r="273" spans="1:9" ht="15">
      <c r="A273" s="368"/>
      <c r="B273" s="368"/>
      <c r="C273" s="368"/>
      <c r="D273" s="368"/>
      <c r="E273" s="368"/>
      <c r="F273" s="368"/>
      <c r="G273" s="368"/>
      <c r="H273" s="368"/>
      <c r="I273" s="368"/>
    </row>
    <row r="274" spans="1:9" ht="15">
      <c r="A274" s="368"/>
      <c r="B274" s="368"/>
      <c r="C274" s="368"/>
      <c r="D274" s="368"/>
      <c r="E274" s="368"/>
      <c r="F274" s="368"/>
      <c r="G274" s="368"/>
      <c r="H274" s="368"/>
      <c r="I274" s="368"/>
    </row>
    <row r="275" spans="1:9" ht="15">
      <c r="A275" s="368"/>
      <c r="B275" s="368"/>
      <c r="C275" s="368"/>
      <c r="D275" s="368"/>
      <c r="E275" s="368"/>
      <c r="F275" s="368"/>
      <c r="G275" s="368"/>
      <c r="H275" s="368"/>
      <c r="I275" s="368"/>
    </row>
    <row r="276" spans="1:9" ht="15">
      <c r="A276" s="368"/>
      <c r="B276" s="368"/>
      <c r="C276" s="368"/>
      <c r="D276" s="368"/>
      <c r="E276" s="368"/>
      <c r="F276" s="368"/>
      <c r="G276" s="368"/>
      <c r="H276" s="368"/>
      <c r="I276" s="368"/>
    </row>
    <row r="277" spans="1:9" ht="15">
      <c r="A277" s="368"/>
      <c r="B277" s="368"/>
      <c r="C277" s="368"/>
      <c r="D277" s="368"/>
      <c r="E277" s="368"/>
      <c r="F277" s="368"/>
      <c r="G277" s="368"/>
      <c r="H277" s="368"/>
      <c r="I277" s="368"/>
    </row>
    <row r="278" spans="1:9" ht="15">
      <c r="A278" s="368"/>
      <c r="B278" s="368"/>
      <c r="C278" s="368"/>
      <c r="D278" s="368"/>
      <c r="E278" s="368"/>
      <c r="F278" s="368"/>
      <c r="G278" s="368"/>
      <c r="H278" s="368"/>
      <c r="I278" s="368"/>
    </row>
    <row r="279" spans="1:9" ht="15">
      <c r="A279" s="368"/>
      <c r="B279" s="368"/>
      <c r="C279" s="368"/>
      <c r="D279" s="368"/>
      <c r="E279" s="368"/>
      <c r="F279" s="368"/>
      <c r="G279" s="368"/>
      <c r="H279" s="368"/>
      <c r="I279" s="368"/>
    </row>
    <row r="280" spans="1:9" ht="15">
      <c r="A280" s="368"/>
      <c r="B280" s="368"/>
      <c r="C280" s="368"/>
      <c r="D280" s="368"/>
      <c r="E280" s="368"/>
      <c r="F280" s="368"/>
      <c r="G280" s="368"/>
      <c r="H280" s="368"/>
      <c r="I280" s="368"/>
    </row>
    <row r="281" spans="1:9" ht="15">
      <c r="A281" s="368"/>
      <c r="B281" s="368"/>
      <c r="C281" s="368"/>
      <c r="D281" s="368"/>
      <c r="E281" s="368"/>
      <c r="F281" s="368"/>
      <c r="G281" s="368"/>
      <c r="H281" s="368"/>
      <c r="I281" s="368"/>
    </row>
    <row r="282" spans="1:9" ht="15">
      <c r="A282" s="368"/>
      <c r="B282" s="368"/>
      <c r="C282" s="368"/>
      <c r="D282" s="368"/>
      <c r="E282" s="368"/>
      <c r="F282" s="368"/>
      <c r="G282" s="368"/>
      <c r="H282" s="368"/>
      <c r="I282" s="368"/>
    </row>
    <row r="283" spans="1:9" ht="15">
      <c r="A283" s="368"/>
      <c r="B283" s="368"/>
      <c r="C283" s="368"/>
      <c r="D283" s="368"/>
      <c r="E283" s="368"/>
      <c r="F283" s="368"/>
      <c r="G283" s="368"/>
      <c r="H283" s="368"/>
      <c r="I283" s="368"/>
    </row>
    <row r="284" spans="1:9" ht="15">
      <c r="A284" s="368"/>
      <c r="B284" s="368"/>
      <c r="C284" s="368"/>
      <c r="D284" s="368"/>
      <c r="E284" s="368"/>
      <c r="F284" s="368"/>
      <c r="G284" s="368"/>
      <c r="H284" s="368"/>
      <c r="I284" s="368"/>
    </row>
    <row r="285" spans="1:9" ht="15">
      <c r="A285" s="368"/>
      <c r="B285" s="368"/>
      <c r="C285" s="368"/>
      <c r="D285" s="368"/>
      <c r="E285" s="368"/>
      <c r="F285" s="368"/>
      <c r="G285" s="368"/>
      <c r="H285" s="368"/>
      <c r="I285" s="368"/>
    </row>
    <row r="286" spans="1:9" ht="15">
      <c r="A286" s="368"/>
      <c r="B286" s="368"/>
      <c r="C286" s="368"/>
      <c r="D286" s="368"/>
      <c r="E286" s="368"/>
      <c r="F286" s="368"/>
      <c r="G286" s="368"/>
      <c r="H286" s="368"/>
      <c r="I286" s="368"/>
    </row>
    <row r="287" spans="1:9" ht="15">
      <c r="A287" s="368"/>
      <c r="B287" s="368"/>
      <c r="C287" s="368"/>
      <c r="D287" s="368"/>
      <c r="E287" s="368"/>
      <c r="F287" s="368"/>
      <c r="G287" s="368"/>
      <c r="H287" s="368"/>
      <c r="I287" s="368"/>
    </row>
    <row r="288" spans="1:9" ht="15">
      <c r="A288" s="368"/>
      <c r="B288" s="368"/>
      <c r="C288" s="368"/>
      <c r="D288" s="368"/>
      <c r="E288" s="368"/>
      <c r="F288" s="368"/>
      <c r="G288" s="368"/>
      <c r="H288" s="368"/>
      <c r="I288" s="368"/>
    </row>
    <row r="289" spans="1:9" ht="15">
      <c r="A289" s="368"/>
      <c r="B289" s="368"/>
      <c r="C289" s="368"/>
      <c r="D289" s="368"/>
      <c r="E289" s="368"/>
      <c r="F289" s="368"/>
      <c r="G289" s="368"/>
      <c r="H289" s="368"/>
      <c r="I289" s="368"/>
    </row>
    <row r="290" spans="1:9" ht="15">
      <c r="A290" s="368"/>
      <c r="B290" s="368"/>
      <c r="C290" s="368"/>
      <c r="D290" s="368"/>
      <c r="E290" s="368"/>
      <c r="F290" s="368"/>
      <c r="G290" s="368"/>
      <c r="H290" s="368"/>
      <c r="I290" s="368"/>
    </row>
    <row r="291" spans="1:9" ht="15">
      <c r="A291" s="368"/>
      <c r="B291" s="368"/>
      <c r="C291" s="368"/>
      <c r="D291" s="368"/>
      <c r="E291" s="368"/>
      <c r="F291" s="368"/>
      <c r="G291" s="368"/>
      <c r="H291" s="368"/>
      <c r="I291" s="368"/>
    </row>
    <row r="292" spans="1:9" ht="15">
      <c r="A292" s="368"/>
      <c r="B292" s="368"/>
      <c r="C292" s="368"/>
      <c r="D292" s="368"/>
      <c r="E292" s="368"/>
      <c r="F292" s="368"/>
      <c r="G292" s="368"/>
      <c r="H292" s="368"/>
      <c r="I292" s="368"/>
    </row>
    <row r="293" spans="1:9" ht="15">
      <c r="A293" s="368"/>
      <c r="B293" s="368"/>
      <c r="C293" s="368"/>
      <c r="D293" s="368"/>
      <c r="E293" s="368"/>
      <c r="F293" s="368"/>
      <c r="G293" s="368"/>
      <c r="H293" s="368"/>
      <c r="I293" s="368"/>
    </row>
    <row r="294" spans="1:9" ht="15">
      <c r="A294" s="368"/>
      <c r="B294" s="368"/>
      <c r="C294" s="368"/>
      <c r="D294" s="368"/>
      <c r="E294" s="368"/>
      <c r="F294" s="368"/>
      <c r="G294" s="368"/>
      <c r="H294" s="368"/>
      <c r="I294" s="368"/>
    </row>
    <row r="295" spans="1:9" ht="15">
      <c r="A295" s="368"/>
      <c r="B295" s="368"/>
      <c r="C295" s="368"/>
      <c r="D295" s="368"/>
      <c r="E295" s="368"/>
      <c r="F295" s="368"/>
      <c r="G295" s="368"/>
      <c r="H295" s="368"/>
      <c r="I295" s="368"/>
    </row>
    <row r="296" spans="1:9" ht="15">
      <c r="A296" s="368"/>
      <c r="B296" s="368"/>
      <c r="C296" s="368"/>
      <c r="D296" s="368"/>
      <c r="E296" s="368"/>
      <c r="F296" s="368"/>
      <c r="G296" s="368"/>
      <c r="H296" s="368"/>
      <c r="I296" s="368"/>
    </row>
    <row r="297" spans="1:9" ht="15">
      <c r="A297" s="368"/>
      <c r="B297" s="368"/>
      <c r="C297" s="368"/>
      <c r="D297" s="368"/>
      <c r="E297" s="368"/>
      <c r="F297" s="368"/>
      <c r="G297" s="368"/>
      <c r="H297" s="368"/>
      <c r="I297" s="368"/>
    </row>
    <row r="298" spans="1:9" ht="15">
      <c r="A298" s="368"/>
      <c r="B298" s="368"/>
      <c r="C298" s="368"/>
      <c r="D298" s="368"/>
      <c r="E298" s="368"/>
      <c r="F298" s="368"/>
      <c r="G298" s="368"/>
      <c r="H298" s="368"/>
      <c r="I298" s="368"/>
    </row>
    <row r="299" spans="1:9" ht="15">
      <c r="A299" s="368"/>
      <c r="B299" s="368"/>
      <c r="C299" s="368"/>
      <c r="D299" s="368"/>
      <c r="E299" s="368"/>
      <c r="F299" s="368"/>
      <c r="G299" s="368"/>
      <c r="H299" s="368"/>
      <c r="I299" s="368"/>
    </row>
    <row r="300" spans="1:9" ht="15">
      <c r="A300" s="368"/>
      <c r="B300" s="368"/>
      <c r="C300" s="368"/>
      <c r="D300" s="368"/>
      <c r="E300" s="368"/>
      <c r="F300" s="368"/>
      <c r="G300" s="368"/>
      <c r="H300" s="368"/>
      <c r="I300" s="368"/>
    </row>
    <row r="301" spans="1:9" ht="15">
      <c r="A301" s="368"/>
      <c r="B301" s="368"/>
      <c r="C301" s="368"/>
      <c r="D301" s="368"/>
      <c r="E301" s="368"/>
      <c r="F301" s="368"/>
      <c r="G301" s="368"/>
      <c r="H301" s="368"/>
      <c r="I301" s="368"/>
    </row>
    <row r="302" spans="1:9" ht="15">
      <c r="A302" s="368"/>
      <c r="B302" s="368"/>
      <c r="C302" s="368"/>
      <c r="D302" s="368"/>
      <c r="E302" s="368"/>
      <c r="F302" s="368"/>
      <c r="G302" s="368"/>
      <c r="H302" s="368"/>
      <c r="I302" s="368"/>
    </row>
    <row r="303" spans="1:9" ht="15">
      <c r="A303" s="368"/>
      <c r="B303" s="368"/>
      <c r="C303" s="368"/>
      <c r="D303" s="368"/>
      <c r="E303" s="368"/>
      <c r="F303" s="368"/>
      <c r="G303" s="368"/>
      <c r="H303" s="368"/>
      <c r="I303" s="368"/>
    </row>
    <row r="304" spans="1:9" ht="15">
      <c r="A304" s="368"/>
      <c r="B304" s="368"/>
      <c r="C304" s="368"/>
      <c r="D304" s="368"/>
      <c r="E304" s="368"/>
      <c r="F304" s="368"/>
      <c r="G304" s="368"/>
      <c r="H304" s="368"/>
      <c r="I304" s="368"/>
    </row>
    <row r="305" spans="1:9" ht="15">
      <c r="A305" s="368"/>
      <c r="B305" s="368"/>
      <c r="C305" s="368"/>
      <c r="D305" s="368"/>
      <c r="E305" s="368"/>
      <c r="F305" s="368"/>
      <c r="G305" s="368"/>
      <c r="H305" s="368"/>
      <c r="I305" s="368"/>
    </row>
    <row r="306" spans="1:9" ht="15">
      <c r="A306" s="368"/>
      <c r="B306" s="368"/>
      <c r="C306" s="368"/>
      <c r="D306" s="368"/>
      <c r="E306" s="368"/>
      <c r="F306" s="368"/>
      <c r="G306" s="368"/>
      <c r="H306" s="368"/>
      <c r="I306" s="368"/>
    </row>
    <row r="307" spans="1:9" ht="15">
      <c r="A307" s="368"/>
      <c r="B307" s="368"/>
      <c r="C307" s="368"/>
      <c r="D307" s="368"/>
      <c r="E307" s="368"/>
      <c r="F307" s="368"/>
      <c r="G307" s="368"/>
      <c r="H307" s="368"/>
      <c r="I307" s="368"/>
    </row>
    <row r="308" spans="1:9" ht="15">
      <c r="A308" s="368"/>
      <c r="B308" s="368"/>
      <c r="C308" s="368"/>
      <c r="D308" s="368"/>
      <c r="E308" s="368"/>
      <c r="F308" s="368"/>
      <c r="G308" s="368"/>
      <c r="H308" s="368"/>
      <c r="I308" s="368"/>
    </row>
    <row r="309" spans="1:9" ht="15">
      <c r="A309" s="368"/>
      <c r="B309" s="368"/>
      <c r="C309" s="368"/>
      <c r="D309" s="368"/>
      <c r="E309" s="368"/>
      <c r="F309" s="368"/>
      <c r="G309" s="368"/>
      <c r="H309" s="368"/>
      <c r="I309" s="368"/>
    </row>
    <row r="310" spans="1:9" ht="15">
      <c r="A310" s="368"/>
      <c r="B310" s="368"/>
      <c r="C310" s="368"/>
      <c r="D310" s="368"/>
      <c r="E310" s="368"/>
      <c r="F310" s="368"/>
      <c r="G310" s="368"/>
      <c r="H310" s="368"/>
      <c r="I310" s="368"/>
    </row>
    <row r="311" spans="1:9" ht="15">
      <c r="A311" s="368"/>
      <c r="B311" s="368"/>
      <c r="C311" s="368"/>
      <c r="D311" s="368"/>
      <c r="E311" s="368"/>
      <c r="F311" s="368"/>
      <c r="G311" s="368"/>
      <c r="H311" s="368"/>
      <c r="I311" s="368"/>
    </row>
    <row r="312" spans="1:9" ht="15">
      <c r="A312" s="368"/>
      <c r="B312" s="368"/>
      <c r="C312" s="368"/>
      <c r="D312" s="368"/>
      <c r="E312" s="368"/>
      <c r="F312" s="368"/>
      <c r="G312" s="368"/>
      <c r="H312" s="368"/>
      <c r="I312" s="368"/>
    </row>
    <row r="313" spans="1:9" ht="15">
      <c r="A313" s="368"/>
      <c r="B313" s="368"/>
      <c r="C313" s="368"/>
      <c r="D313" s="368"/>
      <c r="E313" s="368"/>
      <c r="F313" s="368"/>
      <c r="G313" s="368"/>
      <c r="H313" s="368"/>
      <c r="I313" s="368"/>
    </row>
    <row r="314" spans="1:9" ht="15">
      <c r="A314" s="368"/>
      <c r="B314" s="368"/>
      <c r="C314" s="368"/>
      <c r="D314" s="368"/>
      <c r="E314" s="368"/>
      <c r="F314" s="368"/>
      <c r="G314" s="368"/>
      <c r="H314" s="368"/>
      <c r="I314" s="368"/>
    </row>
    <row r="315" spans="1:9" ht="15">
      <c r="A315" s="368"/>
      <c r="B315" s="368"/>
      <c r="C315" s="368"/>
      <c r="D315" s="368"/>
      <c r="E315" s="368"/>
      <c r="F315" s="368"/>
      <c r="G315" s="368"/>
      <c r="H315" s="368"/>
      <c r="I315" s="368"/>
    </row>
    <row r="316" spans="1:9" ht="15">
      <c r="A316" s="368"/>
      <c r="B316" s="368"/>
      <c r="C316" s="368"/>
      <c r="D316" s="368"/>
      <c r="E316" s="368"/>
      <c r="F316" s="368"/>
      <c r="G316" s="368"/>
      <c r="H316" s="368"/>
      <c r="I316" s="368"/>
    </row>
    <row r="317" spans="1:9" ht="15">
      <c r="A317" s="368"/>
      <c r="B317" s="368"/>
      <c r="C317" s="368"/>
      <c r="D317" s="368"/>
      <c r="E317" s="368"/>
      <c r="F317" s="368"/>
      <c r="G317" s="368"/>
      <c r="H317" s="368"/>
      <c r="I317" s="368"/>
    </row>
    <row r="318" spans="1:9" ht="15">
      <c r="A318" s="368"/>
      <c r="B318" s="368"/>
      <c r="C318" s="368"/>
      <c r="D318" s="368"/>
      <c r="E318" s="368"/>
      <c r="F318" s="368"/>
      <c r="G318" s="368"/>
      <c r="H318" s="368"/>
      <c r="I318" s="368"/>
    </row>
    <row r="319" spans="1:9" ht="15">
      <c r="A319" s="368"/>
      <c r="B319" s="368"/>
      <c r="C319" s="368"/>
      <c r="D319" s="368"/>
      <c r="E319" s="368"/>
      <c r="F319" s="368"/>
      <c r="G319" s="368"/>
      <c r="H319" s="368"/>
      <c r="I319" s="368"/>
    </row>
    <row r="320" spans="1:9" ht="15">
      <c r="A320" s="368"/>
      <c r="B320" s="368"/>
      <c r="C320" s="368"/>
      <c r="D320" s="368"/>
      <c r="E320" s="368"/>
      <c r="F320" s="368"/>
      <c r="G320" s="368"/>
      <c r="H320" s="368"/>
      <c r="I320" s="368"/>
    </row>
    <row r="321" spans="1:9" ht="15">
      <c r="A321" s="368"/>
      <c r="B321" s="368"/>
      <c r="C321" s="368"/>
      <c r="D321" s="368"/>
      <c r="E321" s="368"/>
      <c r="F321" s="368"/>
      <c r="G321" s="368"/>
      <c r="H321" s="368"/>
      <c r="I321" s="368"/>
    </row>
    <row r="322" spans="1:9" ht="15">
      <c r="A322" s="368"/>
      <c r="B322" s="368"/>
      <c r="C322" s="368"/>
      <c r="D322" s="368"/>
      <c r="E322" s="368"/>
      <c r="F322" s="368"/>
      <c r="G322" s="368"/>
      <c r="H322" s="368"/>
      <c r="I322" s="368"/>
    </row>
    <row r="323" spans="1:9" ht="15">
      <c r="A323" s="368"/>
      <c r="B323" s="368"/>
      <c r="C323" s="368"/>
      <c r="D323" s="368"/>
      <c r="E323" s="368"/>
      <c r="F323" s="368"/>
      <c r="G323" s="368"/>
      <c r="H323" s="368"/>
      <c r="I323" s="368"/>
    </row>
    <row r="324" spans="1:9" ht="15">
      <c r="A324" s="368"/>
      <c r="B324" s="368"/>
      <c r="C324" s="368"/>
      <c r="D324" s="368"/>
      <c r="E324" s="368"/>
      <c r="F324" s="368"/>
      <c r="G324" s="368"/>
      <c r="H324" s="368"/>
      <c r="I324" s="368"/>
    </row>
    <row r="325" spans="1:9" ht="15">
      <c r="A325" s="368"/>
      <c r="B325" s="368"/>
      <c r="C325" s="368"/>
      <c r="D325" s="368"/>
      <c r="E325" s="368"/>
      <c r="F325" s="368"/>
      <c r="G325" s="368"/>
      <c r="H325" s="368"/>
      <c r="I325" s="368"/>
    </row>
    <row r="326" spans="1:9" ht="15">
      <c r="A326" s="368"/>
      <c r="B326" s="368"/>
      <c r="C326" s="368"/>
      <c r="D326" s="368"/>
      <c r="E326" s="368"/>
      <c r="F326" s="368"/>
      <c r="G326" s="368"/>
      <c r="H326" s="368"/>
      <c r="I326" s="368"/>
    </row>
    <row r="327" spans="1:9" ht="15">
      <c r="A327" s="368"/>
      <c r="B327" s="368"/>
      <c r="C327" s="368"/>
      <c r="D327" s="368"/>
      <c r="E327" s="368"/>
      <c r="F327" s="368"/>
      <c r="G327" s="368"/>
      <c r="H327" s="368"/>
      <c r="I327" s="368"/>
    </row>
    <row r="328" spans="1:9" ht="15">
      <c r="A328" s="368"/>
      <c r="B328" s="368"/>
      <c r="C328" s="368"/>
      <c r="D328" s="368"/>
      <c r="E328" s="368"/>
      <c r="F328" s="368"/>
      <c r="G328" s="368"/>
      <c r="H328" s="368"/>
      <c r="I328" s="368"/>
    </row>
    <row r="329" spans="1:9" ht="15">
      <c r="A329" s="368"/>
      <c r="B329" s="368"/>
      <c r="C329" s="368"/>
      <c r="D329" s="368"/>
      <c r="E329" s="368"/>
      <c r="F329" s="368"/>
      <c r="G329" s="368"/>
      <c r="H329" s="368"/>
      <c r="I329" s="368"/>
    </row>
    <row r="330" spans="1:9" ht="15">
      <c r="A330" s="368"/>
      <c r="B330" s="368"/>
      <c r="C330" s="368"/>
      <c r="D330" s="368"/>
      <c r="E330" s="368"/>
      <c r="F330" s="368"/>
      <c r="G330" s="368"/>
      <c r="H330" s="368"/>
      <c r="I330" s="368"/>
    </row>
    <row r="331" spans="1:9" ht="15">
      <c r="A331" s="368"/>
      <c r="B331" s="368"/>
      <c r="C331" s="368"/>
      <c r="D331" s="368"/>
      <c r="E331" s="368"/>
      <c r="F331" s="368"/>
      <c r="G331" s="368"/>
      <c r="H331" s="368"/>
      <c r="I331" s="368"/>
    </row>
    <row r="332" spans="1:9" ht="15">
      <c r="A332" s="368"/>
      <c r="B332" s="368"/>
      <c r="C332" s="368"/>
      <c r="D332" s="368"/>
      <c r="E332" s="368"/>
      <c r="F332" s="368"/>
      <c r="G332" s="368"/>
      <c r="H332" s="368"/>
      <c r="I332" s="368"/>
    </row>
    <row r="333" spans="1:9" ht="15">
      <c r="A333" s="368"/>
      <c r="B333" s="368"/>
      <c r="C333" s="368"/>
      <c r="D333" s="368"/>
      <c r="E333" s="368"/>
      <c r="F333" s="368"/>
      <c r="G333" s="368"/>
      <c r="H333" s="368"/>
      <c r="I333" s="368"/>
    </row>
    <row r="334" spans="1:9" ht="15">
      <c r="A334" s="368"/>
      <c r="B334" s="368"/>
      <c r="C334" s="368"/>
      <c r="D334" s="368"/>
      <c r="E334" s="368"/>
      <c r="F334" s="368"/>
      <c r="G334" s="368"/>
      <c r="H334" s="368"/>
      <c r="I334" s="368"/>
    </row>
    <row r="335" spans="1:9" ht="15">
      <c r="A335" s="368"/>
      <c r="B335" s="368"/>
      <c r="C335" s="368"/>
      <c r="D335" s="368"/>
      <c r="E335" s="368"/>
      <c r="F335" s="368"/>
      <c r="G335" s="368"/>
      <c r="H335" s="368"/>
      <c r="I335" s="368"/>
    </row>
    <row r="336" spans="1:9" ht="15">
      <c r="A336" s="368"/>
      <c r="B336" s="368"/>
      <c r="C336" s="368"/>
      <c r="D336" s="368"/>
      <c r="E336" s="368"/>
      <c r="F336" s="368"/>
      <c r="G336" s="368"/>
      <c r="H336" s="368"/>
      <c r="I336" s="368"/>
    </row>
    <row r="337" spans="1:9" ht="15">
      <c r="A337" s="368"/>
      <c r="B337" s="368"/>
      <c r="C337" s="368"/>
      <c r="D337" s="368"/>
      <c r="E337" s="368"/>
      <c r="F337" s="368"/>
      <c r="G337" s="368"/>
      <c r="H337" s="368"/>
      <c r="I337" s="368"/>
    </row>
    <row r="338" spans="1:9" ht="15">
      <c r="A338" s="368"/>
      <c r="B338" s="368"/>
      <c r="C338" s="368"/>
      <c r="D338" s="368"/>
      <c r="E338" s="368"/>
      <c r="F338" s="368"/>
      <c r="G338" s="368"/>
      <c r="H338" s="368"/>
      <c r="I338" s="368"/>
    </row>
    <row r="339" spans="1:9" ht="15">
      <c r="A339" s="368"/>
      <c r="B339" s="368"/>
      <c r="C339" s="368"/>
      <c r="D339" s="368"/>
      <c r="E339" s="368"/>
      <c r="F339" s="368"/>
      <c r="G339" s="368"/>
      <c r="H339" s="368"/>
      <c r="I339" s="368"/>
    </row>
    <row r="340" spans="1:9" ht="15">
      <c r="A340" s="368"/>
      <c r="B340" s="368"/>
      <c r="C340" s="368"/>
      <c r="D340" s="368"/>
      <c r="E340" s="368"/>
      <c r="F340" s="368"/>
      <c r="G340" s="368"/>
      <c r="H340" s="368"/>
      <c r="I340" s="368"/>
    </row>
    <row r="341" spans="1:9" ht="15">
      <c r="A341" s="368"/>
      <c r="B341" s="368"/>
      <c r="C341" s="368"/>
      <c r="D341" s="368"/>
      <c r="E341" s="368"/>
      <c r="F341" s="368"/>
      <c r="G341" s="368"/>
      <c r="H341" s="368"/>
      <c r="I341" s="368"/>
    </row>
    <row r="342" spans="1:9" ht="15">
      <c r="A342" s="368"/>
      <c r="B342" s="368"/>
      <c r="C342" s="368"/>
      <c r="D342" s="368"/>
      <c r="E342" s="368"/>
      <c r="F342" s="368"/>
      <c r="G342" s="368"/>
      <c r="H342" s="368"/>
      <c r="I342" s="368"/>
    </row>
    <row r="343" spans="1:9" ht="15">
      <c r="A343" s="368"/>
      <c r="B343" s="368"/>
      <c r="C343" s="368"/>
      <c r="D343" s="368"/>
      <c r="E343" s="368"/>
      <c r="F343" s="368"/>
      <c r="G343" s="368"/>
      <c r="H343" s="368"/>
      <c r="I343" s="368"/>
    </row>
    <row r="344" spans="1:9" ht="15">
      <c r="A344" s="368"/>
      <c r="B344" s="368"/>
      <c r="C344" s="368"/>
      <c r="D344" s="368"/>
      <c r="E344" s="368"/>
      <c r="F344" s="368"/>
      <c r="G344" s="368"/>
      <c r="H344" s="368"/>
      <c r="I344" s="368"/>
    </row>
    <row r="345" spans="1:9" ht="15">
      <c r="A345" s="368"/>
      <c r="B345" s="368"/>
      <c r="C345" s="368"/>
      <c r="D345" s="368"/>
      <c r="E345" s="368"/>
      <c r="F345" s="368"/>
      <c r="G345" s="368"/>
      <c r="H345" s="368"/>
      <c r="I345" s="368"/>
    </row>
    <row r="346" spans="1:9" ht="15">
      <c r="A346" s="368"/>
      <c r="B346" s="368"/>
      <c r="C346" s="368"/>
      <c r="D346" s="368"/>
      <c r="E346" s="368"/>
      <c r="F346" s="368"/>
      <c r="G346" s="368"/>
      <c r="H346" s="368"/>
      <c r="I346" s="368"/>
    </row>
    <row r="347" spans="1:9" ht="15">
      <c r="A347" s="368"/>
      <c r="B347" s="368"/>
      <c r="C347" s="368"/>
      <c r="D347" s="368"/>
      <c r="E347" s="368"/>
      <c r="F347" s="368"/>
      <c r="G347" s="368"/>
      <c r="H347" s="368"/>
      <c r="I347" s="368"/>
    </row>
    <row r="348" spans="1:9" ht="15">
      <c r="A348" s="368"/>
      <c r="B348" s="368"/>
      <c r="C348" s="368"/>
      <c r="D348" s="368"/>
      <c r="E348" s="368"/>
      <c r="F348" s="368"/>
      <c r="G348" s="368"/>
      <c r="H348" s="368"/>
      <c r="I348" s="368"/>
    </row>
    <row r="349" spans="1:9" ht="15">
      <c r="A349" s="368"/>
      <c r="B349" s="368"/>
      <c r="C349" s="368"/>
      <c r="D349" s="368"/>
      <c r="E349" s="368"/>
      <c r="F349" s="368"/>
      <c r="G349" s="368"/>
      <c r="H349" s="368"/>
      <c r="I349" s="368"/>
    </row>
    <row r="350" spans="1:9" ht="15">
      <c r="A350" s="368"/>
      <c r="B350" s="368"/>
      <c r="C350" s="368"/>
      <c r="D350" s="368"/>
      <c r="E350" s="368"/>
      <c r="F350" s="368"/>
      <c r="G350" s="368"/>
      <c r="H350" s="368"/>
      <c r="I350" s="368"/>
    </row>
    <row r="351" spans="1:9" ht="15">
      <c r="A351" s="368"/>
      <c r="B351" s="368"/>
      <c r="C351" s="368"/>
      <c r="D351" s="368"/>
      <c r="E351" s="368"/>
      <c r="F351" s="368"/>
      <c r="G351" s="368"/>
      <c r="H351" s="368"/>
      <c r="I351" s="368"/>
    </row>
    <row r="352" spans="1:9" ht="15">
      <c r="A352" s="368"/>
      <c r="B352" s="368"/>
      <c r="C352" s="368"/>
      <c r="D352" s="368"/>
      <c r="E352" s="368"/>
      <c r="F352" s="368"/>
      <c r="G352" s="368"/>
      <c r="H352" s="368"/>
      <c r="I352" s="368"/>
    </row>
    <row r="353" spans="1:9" ht="15">
      <c r="A353" s="368"/>
      <c r="B353" s="368"/>
      <c r="C353" s="368"/>
      <c r="D353" s="368"/>
      <c r="E353" s="368"/>
      <c r="F353" s="368"/>
      <c r="G353" s="368"/>
      <c r="H353" s="368"/>
      <c r="I353" s="368"/>
    </row>
    <row r="354" spans="1:9" ht="15">
      <c r="A354" s="368"/>
      <c r="B354" s="368"/>
      <c r="C354" s="368"/>
      <c r="D354" s="368"/>
      <c r="E354" s="368"/>
      <c r="F354" s="368"/>
      <c r="G354" s="368"/>
      <c r="H354" s="368"/>
      <c r="I354" s="368"/>
    </row>
    <row r="355" spans="1:9" ht="15">
      <c r="A355" s="368"/>
      <c r="B355" s="368"/>
      <c r="C355" s="368"/>
      <c r="D355" s="368"/>
      <c r="E355" s="368"/>
      <c r="F355" s="368"/>
      <c r="G355" s="368"/>
      <c r="H355" s="368"/>
      <c r="I355" s="368"/>
    </row>
    <row r="356" spans="1:9" ht="15">
      <c r="A356" s="368"/>
      <c r="B356" s="368"/>
      <c r="C356" s="368"/>
      <c r="D356" s="368"/>
      <c r="E356" s="368"/>
      <c r="F356" s="368"/>
      <c r="G356" s="368"/>
      <c r="H356" s="368"/>
      <c r="I356" s="368"/>
    </row>
    <row r="357" spans="1:9" ht="15">
      <c r="A357" s="368"/>
      <c r="B357" s="368"/>
      <c r="C357" s="368"/>
      <c r="D357" s="368"/>
      <c r="E357" s="368"/>
      <c r="F357" s="368"/>
      <c r="G357" s="368"/>
      <c r="H357" s="368"/>
      <c r="I357" s="368"/>
    </row>
    <row r="358" spans="1:9" ht="15">
      <c r="A358" s="368"/>
      <c r="B358" s="368"/>
      <c r="C358" s="368"/>
      <c r="D358" s="368"/>
      <c r="E358" s="368"/>
      <c r="F358" s="368"/>
      <c r="G358" s="368"/>
      <c r="H358" s="368"/>
      <c r="I358" s="368"/>
    </row>
    <row r="359" spans="1:9" ht="15">
      <c r="A359" s="368"/>
      <c r="B359" s="368"/>
      <c r="C359" s="368"/>
      <c r="D359" s="368"/>
      <c r="E359" s="368"/>
      <c r="F359" s="368"/>
      <c r="G359" s="368"/>
      <c r="H359" s="368"/>
      <c r="I359" s="368"/>
    </row>
    <row r="360" spans="1:9" ht="15">
      <c r="A360" s="368"/>
      <c r="B360" s="368"/>
      <c r="C360" s="368"/>
      <c r="D360" s="368"/>
      <c r="E360" s="368"/>
      <c r="F360" s="368"/>
      <c r="G360" s="368"/>
      <c r="H360" s="368"/>
      <c r="I360" s="368"/>
    </row>
    <row r="361" spans="1:9" ht="15">
      <c r="A361" s="368"/>
      <c r="B361" s="368"/>
      <c r="C361" s="368"/>
      <c r="D361" s="368"/>
      <c r="E361" s="368"/>
      <c r="F361" s="368"/>
      <c r="G361" s="368"/>
      <c r="H361" s="368"/>
      <c r="I361" s="368"/>
    </row>
    <row r="362" spans="1:9" ht="15">
      <c r="A362" s="368"/>
      <c r="B362" s="368"/>
      <c r="C362" s="368"/>
      <c r="D362" s="368"/>
      <c r="E362" s="368"/>
      <c r="F362" s="368"/>
      <c r="G362" s="368"/>
      <c r="H362" s="368"/>
      <c r="I362" s="368"/>
    </row>
    <row r="363" spans="1:9" ht="15">
      <c r="A363" s="368"/>
      <c r="B363" s="368"/>
      <c r="C363" s="368"/>
      <c r="D363" s="368"/>
      <c r="E363" s="368"/>
      <c r="F363" s="368"/>
      <c r="G363" s="368"/>
      <c r="H363" s="368"/>
      <c r="I363" s="368"/>
    </row>
    <row r="364" spans="1:9" ht="15">
      <c r="A364" s="368"/>
      <c r="B364" s="368"/>
      <c r="C364" s="368"/>
      <c r="D364" s="368"/>
      <c r="E364" s="368"/>
      <c r="F364" s="368"/>
      <c r="G364" s="368"/>
      <c r="H364" s="368"/>
      <c r="I364" s="368"/>
    </row>
    <row r="365" spans="1:9" ht="15">
      <c r="A365" s="368"/>
      <c r="B365" s="368"/>
      <c r="C365" s="368"/>
      <c r="D365" s="368"/>
      <c r="E365" s="368"/>
      <c r="F365" s="368"/>
      <c r="G365" s="368"/>
      <c r="H365" s="368"/>
      <c r="I365" s="368"/>
    </row>
    <row r="366" spans="1:9" ht="15">
      <c r="A366" s="368"/>
      <c r="B366" s="368"/>
      <c r="C366" s="368"/>
      <c r="D366" s="368"/>
      <c r="E366" s="368"/>
      <c r="F366" s="368"/>
      <c r="G366" s="368"/>
      <c r="H366" s="368"/>
      <c r="I366" s="368"/>
    </row>
    <row r="367" spans="1:9" ht="15">
      <c r="A367" s="368"/>
      <c r="B367" s="368"/>
      <c r="C367" s="368"/>
      <c r="D367" s="368"/>
      <c r="E367" s="368"/>
      <c r="F367" s="368"/>
      <c r="G367" s="368"/>
      <c r="H367" s="368"/>
      <c r="I367" s="368"/>
    </row>
    <row r="368" spans="1:9" ht="15">
      <c r="A368" s="368"/>
      <c r="B368" s="368"/>
      <c r="C368" s="368"/>
      <c r="D368" s="368"/>
      <c r="E368" s="368"/>
      <c r="F368" s="368"/>
      <c r="G368" s="368"/>
      <c r="H368" s="368"/>
      <c r="I368" s="368"/>
    </row>
    <row r="369" spans="1:9" ht="15">
      <c r="A369" s="368"/>
      <c r="B369" s="368"/>
      <c r="C369" s="368"/>
      <c r="D369" s="368"/>
      <c r="E369" s="368"/>
      <c r="F369" s="368"/>
      <c r="G369" s="368"/>
      <c r="H369" s="368"/>
      <c r="I369" s="368"/>
    </row>
    <row r="370" spans="1:9" ht="15">
      <c r="A370" s="368"/>
      <c r="B370" s="368"/>
      <c r="C370" s="368"/>
      <c r="D370" s="368"/>
      <c r="E370" s="368"/>
      <c r="F370" s="368"/>
      <c r="G370" s="368"/>
      <c r="H370" s="368"/>
      <c r="I370" s="368"/>
    </row>
    <row r="371" spans="1:9" ht="15">
      <c r="A371" s="368"/>
      <c r="B371" s="368"/>
      <c r="C371" s="368"/>
      <c r="D371" s="368"/>
      <c r="E371" s="368"/>
      <c r="F371" s="368"/>
      <c r="G371" s="368"/>
      <c r="H371" s="368"/>
      <c r="I371" s="368"/>
    </row>
    <row r="372" spans="1:9" ht="15">
      <c r="A372" s="368"/>
      <c r="B372" s="368"/>
      <c r="C372" s="368"/>
      <c r="D372" s="368"/>
      <c r="E372" s="368"/>
      <c r="F372" s="368"/>
      <c r="G372" s="368"/>
      <c r="H372" s="368"/>
      <c r="I372" s="368"/>
    </row>
    <row r="373" spans="1:9" ht="15">
      <c r="A373" s="368"/>
      <c r="B373" s="368"/>
      <c r="C373" s="368"/>
      <c r="D373" s="368"/>
      <c r="E373" s="368"/>
      <c r="F373" s="368"/>
      <c r="G373" s="368"/>
      <c r="H373" s="368"/>
      <c r="I373" s="368"/>
    </row>
    <row r="374" spans="1:9" ht="15">
      <c r="A374" s="368"/>
      <c r="B374" s="368"/>
      <c r="C374" s="368"/>
      <c r="D374" s="368"/>
      <c r="E374" s="368"/>
      <c r="F374" s="368"/>
      <c r="G374" s="368"/>
      <c r="H374" s="368"/>
      <c r="I374" s="368"/>
    </row>
    <row r="375" spans="1:9" ht="15">
      <c r="A375" s="368"/>
      <c r="B375" s="368"/>
      <c r="C375" s="368"/>
      <c r="D375" s="368"/>
      <c r="E375" s="368"/>
      <c r="F375" s="368"/>
      <c r="G375" s="368"/>
      <c r="H375" s="368"/>
      <c r="I375" s="368"/>
    </row>
    <row r="376" spans="1:9" ht="15">
      <c r="A376" s="368"/>
      <c r="B376" s="368"/>
      <c r="C376" s="368"/>
      <c r="D376" s="368"/>
      <c r="E376" s="368"/>
      <c r="F376" s="368"/>
      <c r="G376" s="368"/>
      <c r="H376" s="368"/>
      <c r="I376" s="368"/>
    </row>
    <row r="377" spans="1:9" ht="15">
      <c r="A377" s="368"/>
      <c r="B377" s="368"/>
      <c r="C377" s="368"/>
      <c r="D377" s="368"/>
      <c r="E377" s="368"/>
      <c r="F377" s="368"/>
      <c r="G377" s="368"/>
      <c r="H377" s="368"/>
      <c r="I377" s="368"/>
    </row>
    <row r="378" spans="1:9" ht="15">
      <c r="A378" s="368"/>
      <c r="B378" s="368"/>
      <c r="C378" s="368"/>
      <c r="D378" s="368"/>
      <c r="E378" s="368"/>
      <c r="F378" s="368"/>
      <c r="G378" s="368"/>
      <c r="H378" s="368"/>
      <c r="I378" s="368"/>
    </row>
    <row r="379" spans="1:9" ht="15">
      <c r="A379" s="368"/>
      <c r="B379" s="368"/>
      <c r="C379" s="368"/>
      <c r="D379" s="368"/>
      <c r="E379" s="368"/>
      <c r="F379" s="368"/>
      <c r="G379" s="368"/>
      <c r="H379" s="368"/>
      <c r="I379" s="368"/>
    </row>
    <row r="380" spans="1:9" ht="15">
      <c r="A380" s="368"/>
      <c r="B380" s="368"/>
      <c r="C380" s="368"/>
      <c r="D380" s="368"/>
      <c r="E380" s="368"/>
      <c r="F380" s="368"/>
      <c r="G380" s="368"/>
      <c r="H380" s="368"/>
      <c r="I380" s="368"/>
    </row>
    <row r="381" spans="1:9" ht="15">
      <c r="A381" s="368"/>
      <c r="B381" s="368"/>
      <c r="C381" s="368"/>
      <c r="D381" s="368"/>
      <c r="E381" s="368"/>
      <c r="F381" s="368"/>
      <c r="G381" s="368"/>
      <c r="H381" s="368"/>
      <c r="I381" s="368"/>
    </row>
    <row r="382" spans="1:9" ht="15">
      <c r="A382" s="368"/>
      <c r="B382" s="368"/>
      <c r="C382" s="368"/>
      <c r="D382" s="368"/>
      <c r="E382" s="368"/>
      <c r="F382" s="368"/>
      <c r="G382" s="368"/>
      <c r="H382" s="368"/>
      <c r="I382" s="368"/>
    </row>
    <row r="383" spans="1:9" ht="15">
      <c r="A383" s="368"/>
      <c r="B383" s="368"/>
      <c r="C383" s="368"/>
      <c r="D383" s="368"/>
      <c r="E383" s="368"/>
      <c r="F383" s="368"/>
      <c r="G383" s="368"/>
      <c r="H383" s="368"/>
      <c r="I383" s="368"/>
    </row>
    <row r="384" spans="1:9" ht="15">
      <c r="A384" s="368"/>
      <c r="B384" s="368"/>
      <c r="C384" s="368"/>
      <c r="D384" s="368"/>
      <c r="E384" s="368"/>
      <c r="F384" s="368"/>
      <c r="G384" s="368"/>
      <c r="H384" s="368"/>
      <c r="I384" s="368"/>
    </row>
    <row r="385" spans="1:9" ht="15">
      <c r="A385" s="368"/>
      <c r="B385" s="368"/>
      <c r="C385" s="368"/>
      <c r="D385" s="368"/>
      <c r="E385" s="368"/>
      <c r="F385" s="368"/>
      <c r="G385" s="368"/>
      <c r="H385" s="368"/>
      <c r="I385" s="368"/>
    </row>
    <row r="386" spans="1:9" ht="15">
      <c r="A386" s="368"/>
      <c r="B386" s="368"/>
      <c r="C386" s="368"/>
      <c r="D386" s="368"/>
      <c r="E386" s="368"/>
      <c r="F386" s="368"/>
      <c r="G386" s="368"/>
      <c r="H386" s="368"/>
      <c r="I386" s="368"/>
    </row>
    <row r="387" spans="1:9" ht="15">
      <c r="A387" s="368"/>
      <c r="B387" s="368"/>
      <c r="C387" s="368"/>
      <c r="D387" s="368"/>
      <c r="E387" s="368"/>
      <c r="F387" s="368"/>
      <c r="G387" s="368"/>
      <c r="H387" s="368"/>
      <c r="I387" s="368"/>
    </row>
    <row r="388" spans="1:9" ht="15">
      <c r="A388" s="368"/>
      <c r="B388" s="368"/>
      <c r="C388" s="368"/>
      <c r="D388" s="368"/>
      <c r="E388" s="368"/>
      <c r="F388" s="368"/>
      <c r="G388" s="368"/>
      <c r="H388" s="368"/>
      <c r="I388" s="368"/>
    </row>
    <row r="389" spans="1:9" ht="15">
      <c r="A389" s="368"/>
      <c r="B389" s="368"/>
      <c r="C389" s="368"/>
      <c r="D389" s="368"/>
      <c r="E389" s="368"/>
      <c r="F389" s="368"/>
      <c r="G389" s="368"/>
      <c r="H389" s="368"/>
      <c r="I389" s="368"/>
    </row>
    <row r="390" spans="1:9" ht="15">
      <c r="A390" s="368"/>
      <c r="B390" s="368"/>
      <c r="C390" s="368"/>
      <c r="D390" s="368"/>
      <c r="E390" s="368"/>
      <c r="F390" s="368"/>
      <c r="G390" s="368"/>
      <c r="H390" s="368"/>
      <c r="I390" s="368"/>
    </row>
    <row r="391" spans="1:9" ht="15">
      <c r="A391" s="368"/>
      <c r="B391" s="368"/>
      <c r="C391" s="368"/>
      <c r="D391" s="368"/>
      <c r="E391" s="368"/>
      <c r="F391" s="368"/>
      <c r="G391" s="368"/>
      <c r="H391" s="368"/>
      <c r="I391" s="368"/>
    </row>
    <row r="392" spans="1:9" ht="15">
      <c r="A392" s="368"/>
      <c r="B392" s="368"/>
      <c r="C392" s="368"/>
      <c r="D392" s="368"/>
      <c r="E392" s="368"/>
      <c r="F392" s="368"/>
      <c r="G392" s="368"/>
      <c r="H392" s="368"/>
      <c r="I392" s="368"/>
    </row>
    <row r="393" spans="1:9" ht="15">
      <c r="A393" s="368"/>
      <c r="B393" s="368"/>
      <c r="C393" s="368"/>
      <c r="D393" s="368"/>
      <c r="E393" s="368"/>
      <c r="F393" s="368"/>
      <c r="G393" s="368"/>
      <c r="H393" s="368"/>
      <c r="I393" s="368"/>
    </row>
    <row r="394" spans="1:9" ht="15">
      <c r="A394" s="368"/>
      <c r="B394" s="368"/>
      <c r="C394" s="368"/>
      <c r="D394" s="368"/>
      <c r="E394" s="368"/>
      <c r="F394" s="368"/>
      <c r="G394" s="368"/>
      <c r="H394" s="368"/>
      <c r="I394" s="368"/>
    </row>
    <row r="395" spans="1:9" ht="15">
      <c r="A395" s="368"/>
      <c r="B395" s="368"/>
      <c r="C395" s="368"/>
      <c r="D395" s="368"/>
      <c r="E395" s="368"/>
      <c r="F395" s="368"/>
      <c r="G395" s="368"/>
      <c r="H395" s="368"/>
      <c r="I395" s="368"/>
    </row>
    <row r="396" spans="1:9" ht="15">
      <c r="A396" s="368"/>
      <c r="B396" s="368"/>
      <c r="C396" s="368"/>
      <c r="D396" s="368"/>
      <c r="E396" s="368"/>
      <c r="F396" s="368"/>
      <c r="G396" s="368"/>
      <c r="H396" s="368"/>
      <c r="I396" s="368"/>
    </row>
    <row r="397" spans="1:9" ht="15">
      <c r="A397" s="368"/>
      <c r="B397" s="368"/>
      <c r="C397" s="368"/>
      <c r="D397" s="368"/>
      <c r="E397" s="368"/>
      <c r="F397" s="368"/>
      <c r="G397" s="368"/>
      <c r="H397" s="368"/>
      <c r="I397" s="368"/>
    </row>
    <row r="398" spans="1:9" ht="15">
      <c r="A398" s="368"/>
      <c r="B398" s="368"/>
      <c r="C398" s="368"/>
      <c r="D398" s="368"/>
      <c r="E398" s="368"/>
      <c r="F398" s="368"/>
      <c r="G398" s="368"/>
      <c r="H398" s="368"/>
      <c r="I398" s="368"/>
    </row>
    <row r="399" spans="1:9" ht="15">
      <c r="A399" s="368"/>
      <c r="B399" s="368"/>
      <c r="C399" s="368"/>
      <c r="D399" s="368"/>
      <c r="E399" s="368"/>
      <c r="F399" s="368"/>
      <c r="G399" s="368"/>
      <c r="H399" s="368"/>
      <c r="I399" s="368"/>
    </row>
    <row r="400" spans="1:9" ht="15">
      <c r="A400" s="368"/>
      <c r="B400" s="368"/>
      <c r="C400" s="368"/>
      <c r="D400" s="368"/>
      <c r="E400" s="368"/>
      <c r="F400" s="368"/>
      <c r="G400" s="368"/>
      <c r="H400" s="368"/>
      <c r="I400" s="368"/>
    </row>
    <row r="401" spans="1:9" ht="15">
      <c r="A401" s="368"/>
      <c r="B401" s="368"/>
      <c r="C401" s="368"/>
      <c r="D401" s="368"/>
      <c r="E401" s="368"/>
      <c r="F401" s="368"/>
      <c r="G401" s="368"/>
      <c r="H401" s="368"/>
      <c r="I401" s="368"/>
    </row>
    <row r="402" spans="1:9" ht="15">
      <c r="A402" s="368"/>
      <c r="B402" s="368"/>
      <c r="C402" s="368"/>
      <c r="D402" s="368"/>
      <c r="E402" s="368"/>
      <c r="F402" s="368"/>
      <c r="G402" s="368"/>
      <c r="H402" s="368"/>
      <c r="I402" s="368"/>
    </row>
    <row r="403" spans="1:9" ht="15">
      <c r="A403" s="368"/>
      <c r="B403" s="368"/>
      <c r="C403" s="368"/>
      <c r="D403" s="368"/>
      <c r="E403" s="368"/>
      <c r="F403" s="368"/>
      <c r="G403" s="368"/>
      <c r="H403" s="368"/>
      <c r="I403" s="368"/>
    </row>
    <row r="404" spans="1:9" ht="15">
      <c r="A404" s="368"/>
      <c r="B404" s="368"/>
      <c r="C404" s="368"/>
      <c r="D404" s="368"/>
      <c r="E404" s="368"/>
      <c r="F404" s="368"/>
      <c r="G404" s="368"/>
      <c r="H404" s="368"/>
      <c r="I404" s="368"/>
    </row>
    <row r="405" spans="1:9" ht="15">
      <c r="A405" s="368"/>
      <c r="B405" s="368"/>
      <c r="C405" s="368"/>
      <c r="D405" s="368"/>
      <c r="E405" s="368"/>
      <c r="F405" s="368"/>
      <c r="G405" s="368"/>
      <c r="H405" s="368"/>
      <c r="I405" s="368"/>
    </row>
    <row r="406" spans="1:9" ht="15">
      <c r="A406" s="368"/>
      <c r="B406" s="368"/>
      <c r="C406" s="368"/>
      <c r="D406" s="368"/>
      <c r="E406" s="368"/>
      <c r="F406" s="368"/>
      <c r="G406" s="368"/>
      <c r="H406" s="368"/>
      <c r="I406" s="368"/>
    </row>
    <row r="407" spans="1:9" ht="15">
      <c r="A407" s="368"/>
      <c r="B407" s="368"/>
      <c r="C407" s="368"/>
      <c r="D407" s="368"/>
      <c r="E407" s="368"/>
      <c r="F407" s="368"/>
      <c r="G407" s="368"/>
      <c r="H407" s="368"/>
      <c r="I407" s="368"/>
    </row>
    <row r="408" spans="1:9" ht="15">
      <c r="A408" s="368"/>
      <c r="B408" s="368"/>
      <c r="C408" s="368"/>
      <c r="D408" s="368"/>
      <c r="E408" s="368"/>
      <c r="F408" s="368"/>
      <c r="G408" s="368"/>
      <c r="H408" s="368"/>
      <c r="I408" s="368"/>
    </row>
    <row r="409" spans="1:9" ht="15">
      <c r="A409" s="368"/>
      <c r="B409" s="368"/>
      <c r="C409" s="368"/>
      <c r="D409" s="368"/>
      <c r="E409" s="368"/>
      <c r="F409" s="368"/>
      <c r="G409" s="368"/>
      <c r="H409" s="368"/>
      <c r="I409" s="368"/>
    </row>
    <row r="410" spans="1:9" ht="15">
      <c r="A410" s="368"/>
      <c r="B410" s="368"/>
      <c r="C410" s="368"/>
      <c r="D410" s="368"/>
      <c r="E410" s="368"/>
      <c r="F410" s="368"/>
      <c r="G410" s="368"/>
      <c r="H410" s="368"/>
      <c r="I410" s="368"/>
    </row>
    <row r="411" spans="1:9" ht="15">
      <c r="A411" s="368"/>
      <c r="B411" s="368"/>
      <c r="C411" s="368"/>
      <c r="D411" s="368"/>
      <c r="E411" s="368"/>
      <c r="F411" s="368"/>
      <c r="G411" s="368"/>
      <c r="H411" s="368"/>
      <c r="I411" s="368"/>
    </row>
    <row r="412" spans="1:9" ht="15">
      <c r="A412" s="368"/>
      <c r="B412" s="368"/>
      <c r="C412" s="368"/>
      <c r="D412" s="368"/>
      <c r="E412" s="368"/>
      <c r="F412" s="368"/>
      <c r="G412" s="368"/>
      <c r="H412" s="368"/>
      <c r="I412" s="368"/>
    </row>
    <row r="413" spans="1:9" ht="15">
      <c r="A413" s="368"/>
      <c r="B413" s="368"/>
      <c r="C413" s="368"/>
      <c r="D413" s="368"/>
      <c r="E413" s="368"/>
      <c r="F413" s="368"/>
      <c r="G413" s="368"/>
      <c r="H413" s="368"/>
      <c r="I413" s="368"/>
    </row>
    <row r="414" spans="1:9" ht="15">
      <c r="A414" s="368"/>
      <c r="B414" s="368"/>
      <c r="C414" s="368"/>
      <c r="D414" s="368"/>
      <c r="E414" s="368"/>
      <c r="F414" s="368"/>
      <c r="G414" s="368"/>
      <c r="H414" s="368"/>
      <c r="I414" s="368"/>
    </row>
    <row r="415" spans="1:9" ht="15">
      <c r="A415" s="368"/>
      <c r="B415" s="368"/>
      <c r="C415" s="368"/>
      <c r="D415" s="368"/>
      <c r="E415" s="368"/>
      <c r="F415" s="368"/>
      <c r="G415" s="368"/>
      <c r="H415" s="368"/>
      <c r="I415" s="368"/>
    </row>
    <row r="416" spans="1:9" ht="15">
      <c r="A416" s="368"/>
      <c r="B416" s="368"/>
      <c r="C416" s="368"/>
      <c r="D416" s="368"/>
      <c r="E416" s="368"/>
      <c r="F416" s="368"/>
      <c r="G416" s="368"/>
      <c r="H416" s="368"/>
      <c r="I416" s="368"/>
    </row>
    <row r="417" spans="1:9" ht="15">
      <c r="A417" s="368"/>
      <c r="B417" s="368"/>
      <c r="C417" s="368"/>
      <c r="D417" s="368"/>
      <c r="E417" s="368"/>
      <c r="F417" s="368"/>
      <c r="G417" s="368"/>
      <c r="H417" s="368"/>
      <c r="I417" s="368"/>
    </row>
    <row r="418" spans="1:9" ht="15">
      <c r="A418" s="368"/>
      <c r="B418" s="368"/>
      <c r="C418" s="368"/>
      <c r="D418" s="368"/>
      <c r="E418" s="368"/>
      <c r="F418" s="368"/>
      <c r="G418" s="368"/>
      <c r="H418" s="368"/>
      <c r="I418" s="368"/>
    </row>
    <row r="419" spans="1:9" ht="15">
      <c r="A419" s="368"/>
      <c r="B419" s="368"/>
      <c r="C419" s="368"/>
      <c r="D419" s="368"/>
      <c r="E419" s="368"/>
      <c r="F419" s="368"/>
      <c r="G419" s="368"/>
      <c r="H419" s="368"/>
      <c r="I419" s="368"/>
    </row>
    <row r="420" spans="1:9" ht="15">
      <c r="A420" s="368"/>
      <c r="B420" s="368"/>
      <c r="C420" s="368"/>
      <c r="D420" s="368"/>
      <c r="E420" s="368"/>
      <c r="F420" s="368"/>
      <c r="G420" s="368"/>
      <c r="H420" s="368"/>
      <c r="I420" s="368"/>
    </row>
    <row r="421" spans="1:9" ht="15">
      <c r="A421" s="368"/>
      <c r="B421" s="368"/>
      <c r="C421" s="368"/>
      <c r="D421" s="368"/>
      <c r="E421" s="368"/>
      <c r="F421" s="368"/>
      <c r="G421" s="368"/>
      <c r="H421" s="368"/>
      <c r="I421" s="368"/>
    </row>
    <row r="422" spans="1:9" ht="15">
      <c r="A422" s="368"/>
      <c r="B422" s="368"/>
      <c r="C422" s="368"/>
      <c r="D422" s="368"/>
      <c r="E422" s="368"/>
      <c r="F422" s="368"/>
      <c r="G422" s="368"/>
      <c r="H422" s="368"/>
      <c r="I422" s="368"/>
    </row>
    <row r="423" spans="1:9" ht="15">
      <c r="A423" s="368"/>
      <c r="B423" s="368"/>
      <c r="C423" s="368"/>
      <c r="D423" s="368"/>
      <c r="E423" s="368"/>
      <c r="F423" s="368"/>
      <c r="G423" s="368"/>
      <c r="H423" s="368"/>
      <c r="I423" s="368"/>
    </row>
    <row r="424" spans="1:9" ht="15">
      <c r="A424" s="368"/>
      <c r="B424" s="368"/>
      <c r="C424" s="368"/>
      <c r="D424" s="368"/>
      <c r="E424" s="368"/>
      <c r="F424" s="368"/>
      <c r="G424" s="368"/>
      <c r="H424" s="368"/>
      <c r="I424" s="368"/>
    </row>
    <row r="425" spans="1:9" ht="15">
      <c r="A425" s="368"/>
      <c r="B425" s="368"/>
      <c r="C425" s="368"/>
      <c r="D425" s="368"/>
      <c r="E425" s="368"/>
      <c r="F425" s="368"/>
      <c r="G425" s="368"/>
      <c r="H425" s="368"/>
      <c r="I425" s="368"/>
    </row>
    <row r="426" spans="1:9" ht="15">
      <c r="A426" s="368"/>
      <c r="B426" s="368"/>
      <c r="C426" s="368"/>
      <c r="D426" s="368"/>
      <c r="E426" s="368"/>
      <c r="F426" s="368"/>
      <c r="G426" s="368"/>
      <c r="H426" s="368"/>
      <c r="I426" s="368"/>
    </row>
    <row r="427" spans="1:9" ht="15">
      <c r="A427" s="368"/>
      <c r="B427" s="368"/>
      <c r="C427" s="368"/>
      <c r="D427" s="368"/>
      <c r="E427" s="368"/>
      <c r="F427" s="368"/>
      <c r="G427" s="368"/>
      <c r="H427" s="368"/>
      <c r="I427" s="368"/>
    </row>
    <row r="428" spans="1:9" ht="15">
      <c r="A428" s="368"/>
      <c r="B428" s="368"/>
      <c r="C428" s="368"/>
      <c r="D428" s="368"/>
      <c r="E428" s="368"/>
      <c r="F428" s="368"/>
      <c r="G428" s="368"/>
      <c r="H428" s="368"/>
      <c r="I428" s="368"/>
    </row>
    <row r="429" spans="1:9" ht="15">
      <c r="A429" s="368"/>
      <c r="B429" s="368"/>
      <c r="C429" s="368"/>
      <c r="D429" s="368"/>
      <c r="E429" s="368"/>
      <c r="F429" s="368"/>
      <c r="G429" s="368"/>
      <c r="H429" s="368"/>
      <c r="I429" s="368"/>
    </row>
    <row r="430" spans="1:9" ht="15">
      <c r="A430" s="368"/>
      <c r="B430" s="368"/>
      <c r="C430" s="368"/>
      <c r="D430" s="368"/>
      <c r="E430" s="368"/>
      <c r="F430" s="368"/>
      <c r="G430" s="368"/>
      <c r="H430" s="368"/>
      <c r="I430" s="368"/>
    </row>
    <row r="431" spans="1:9" ht="15">
      <c r="A431" s="368"/>
      <c r="B431" s="368"/>
      <c r="C431" s="368"/>
      <c r="D431" s="368"/>
      <c r="E431" s="368"/>
      <c r="F431" s="368"/>
      <c r="G431" s="368"/>
      <c r="H431" s="368"/>
      <c r="I431" s="368"/>
    </row>
    <row r="432" spans="1:9" ht="15">
      <c r="A432" s="368"/>
      <c r="B432" s="368"/>
      <c r="C432" s="368"/>
      <c r="D432" s="368"/>
      <c r="E432" s="368"/>
      <c r="F432" s="368"/>
      <c r="G432" s="368"/>
      <c r="H432" s="368"/>
      <c r="I432" s="368"/>
    </row>
    <row r="433" spans="1:9" ht="15">
      <c r="A433" s="368"/>
      <c r="B433" s="368"/>
      <c r="C433" s="368"/>
      <c r="D433" s="368"/>
      <c r="E433" s="368"/>
      <c r="F433" s="368"/>
      <c r="G433" s="368"/>
      <c r="H433" s="368"/>
      <c r="I433" s="368"/>
    </row>
    <row r="434" spans="1:9" ht="15">
      <c r="A434" s="368"/>
      <c r="B434" s="368"/>
      <c r="C434" s="368"/>
      <c r="D434" s="368"/>
      <c r="E434" s="368"/>
      <c r="F434" s="368"/>
      <c r="G434" s="368"/>
      <c r="H434" s="368"/>
      <c r="I434" s="368"/>
    </row>
    <row r="435" spans="1:9" ht="15">
      <c r="A435" s="368"/>
      <c r="B435" s="368"/>
      <c r="C435" s="368"/>
      <c r="D435" s="368"/>
      <c r="E435" s="368"/>
      <c r="F435" s="368"/>
      <c r="G435" s="368"/>
      <c r="H435" s="368"/>
      <c r="I435" s="368"/>
    </row>
    <row r="436" spans="1:9" ht="15">
      <c r="A436" s="368"/>
      <c r="B436" s="368"/>
      <c r="C436" s="368"/>
      <c r="D436" s="368"/>
      <c r="E436" s="368"/>
      <c r="F436" s="368"/>
      <c r="G436" s="368"/>
      <c r="H436" s="368"/>
      <c r="I436" s="368"/>
    </row>
    <row r="437" spans="1:9" ht="15">
      <c r="A437" s="368"/>
      <c r="B437" s="368"/>
      <c r="C437" s="368"/>
      <c r="D437" s="368"/>
      <c r="E437" s="368"/>
      <c r="F437" s="368"/>
      <c r="G437" s="368"/>
      <c r="H437" s="368"/>
      <c r="I437" s="368"/>
    </row>
    <row r="438" spans="1:9" ht="15">
      <c r="A438" s="368"/>
      <c r="B438" s="368"/>
      <c r="C438" s="368"/>
      <c r="D438" s="368"/>
      <c r="E438" s="368"/>
      <c r="F438" s="368"/>
      <c r="G438" s="368"/>
      <c r="H438" s="368"/>
      <c r="I438" s="368"/>
    </row>
    <row r="439" spans="1:9" ht="15">
      <c r="A439" s="368"/>
      <c r="B439" s="368"/>
      <c r="C439" s="368"/>
      <c r="D439" s="368"/>
      <c r="E439" s="368"/>
      <c r="F439" s="368"/>
      <c r="G439" s="368"/>
      <c r="H439" s="368"/>
      <c r="I439" s="368"/>
    </row>
    <row r="440" spans="1:9" ht="15">
      <c r="A440" s="368"/>
      <c r="B440" s="368"/>
      <c r="C440" s="368"/>
      <c r="D440" s="368"/>
      <c r="E440" s="368"/>
      <c r="F440" s="368"/>
      <c r="G440" s="368"/>
      <c r="H440" s="368"/>
      <c r="I440" s="368"/>
    </row>
    <row r="441" spans="1:9" ht="15">
      <c r="A441" s="368"/>
      <c r="B441" s="368"/>
      <c r="C441" s="368"/>
      <c r="D441" s="368"/>
      <c r="E441" s="368"/>
      <c r="F441" s="368"/>
      <c r="G441" s="368"/>
      <c r="H441" s="368"/>
      <c r="I441" s="368"/>
    </row>
    <row r="442" spans="1:9" ht="15">
      <c r="A442" s="368"/>
      <c r="B442" s="368"/>
      <c r="C442" s="368"/>
      <c r="D442" s="368"/>
      <c r="E442" s="368"/>
      <c r="F442" s="368"/>
      <c r="G442" s="368"/>
      <c r="H442" s="368"/>
      <c r="I442" s="368"/>
    </row>
    <row r="443" spans="1:9" ht="15">
      <c r="A443" s="368"/>
      <c r="B443" s="368"/>
      <c r="C443" s="368"/>
      <c r="D443" s="368"/>
      <c r="E443" s="368"/>
      <c r="F443" s="368"/>
      <c r="G443" s="368"/>
      <c r="H443" s="368"/>
      <c r="I443" s="368"/>
    </row>
    <row r="444" spans="1:9" ht="15">
      <c r="A444" s="368"/>
      <c r="B444" s="368"/>
      <c r="C444" s="368"/>
      <c r="D444" s="368"/>
      <c r="E444" s="368"/>
      <c r="F444" s="368"/>
      <c r="G444" s="368"/>
      <c r="H444" s="368"/>
      <c r="I444" s="368"/>
    </row>
    <row r="445" spans="1:9" ht="15">
      <c r="A445" s="368"/>
      <c r="B445" s="368"/>
      <c r="C445" s="368"/>
      <c r="D445" s="368"/>
      <c r="E445" s="368"/>
      <c r="F445" s="368"/>
      <c r="G445" s="368"/>
      <c r="H445" s="368"/>
      <c r="I445" s="368"/>
    </row>
    <row r="446" spans="1:9" ht="15">
      <c r="A446" s="368"/>
      <c r="B446" s="368"/>
      <c r="C446" s="368"/>
      <c r="D446" s="368"/>
      <c r="E446" s="368"/>
      <c r="F446" s="368"/>
      <c r="G446" s="368"/>
      <c r="H446" s="368"/>
      <c r="I446" s="368"/>
    </row>
    <row r="447" spans="1:9" ht="15">
      <c r="A447" s="368"/>
      <c r="B447" s="368"/>
      <c r="C447" s="368"/>
      <c r="D447" s="368"/>
      <c r="E447" s="368"/>
      <c r="F447" s="368"/>
      <c r="G447" s="368"/>
      <c r="H447" s="368"/>
      <c r="I447" s="368"/>
    </row>
    <row r="448" spans="1:9" ht="15">
      <c r="A448" s="368"/>
      <c r="B448" s="368"/>
      <c r="C448" s="368"/>
      <c r="D448" s="368"/>
      <c r="E448" s="368"/>
      <c r="F448" s="368"/>
      <c r="G448" s="368"/>
      <c r="H448" s="368"/>
      <c r="I448" s="368"/>
    </row>
    <row r="449" spans="1:9" ht="15">
      <c r="A449" s="368"/>
      <c r="B449" s="368"/>
      <c r="C449" s="368"/>
      <c r="D449" s="368"/>
      <c r="E449" s="368"/>
      <c r="F449" s="368"/>
      <c r="G449" s="368"/>
      <c r="H449" s="368"/>
      <c r="I449" s="368"/>
    </row>
    <row r="450" spans="1:9" ht="15">
      <c r="A450" s="368"/>
      <c r="B450" s="368"/>
      <c r="C450" s="368"/>
      <c r="D450" s="368"/>
      <c r="E450" s="368"/>
      <c r="F450" s="368"/>
      <c r="G450" s="368"/>
      <c r="H450" s="368"/>
      <c r="I450" s="368"/>
    </row>
    <row r="451" spans="1:9" ht="15">
      <c r="A451" s="368"/>
      <c r="B451" s="368"/>
      <c r="C451" s="368"/>
      <c r="D451" s="368"/>
      <c r="E451" s="368"/>
      <c r="F451" s="368"/>
      <c r="G451" s="368"/>
      <c r="H451" s="368"/>
      <c r="I451" s="368"/>
    </row>
    <row r="452" spans="1:9" ht="15">
      <c r="A452" s="368"/>
      <c r="B452" s="368"/>
      <c r="C452" s="368"/>
      <c r="D452" s="368"/>
      <c r="E452" s="368"/>
      <c r="F452" s="368"/>
      <c r="G452" s="368"/>
      <c r="H452" s="368"/>
      <c r="I452" s="368"/>
    </row>
    <row r="453" spans="1:9" ht="15">
      <c r="A453" s="368"/>
      <c r="B453" s="368"/>
      <c r="C453" s="368"/>
      <c r="D453" s="368"/>
      <c r="E453" s="368"/>
      <c r="F453" s="368"/>
      <c r="G453" s="368"/>
      <c r="H453" s="368"/>
      <c r="I453" s="368"/>
    </row>
    <row r="454" spans="1:9" ht="15">
      <c r="A454" s="368"/>
      <c r="B454" s="368"/>
      <c r="C454" s="368"/>
      <c r="D454" s="368"/>
      <c r="E454" s="368"/>
      <c r="F454" s="368"/>
      <c r="G454" s="368"/>
      <c r="H454" s="368"/>
      <c r="I454" s="368"/>
    </row>
    <row r="455" spans="1:9" ht="15">
      <c r="A455" s="368"/>
      <c r="B455" s="368"/>
      <c r="C455" s="368"/>
      <c r="D455" s="368"/>
      <c r="E455" s="368"/>
      <c r="F455" s="368"/>
      <c r="G455" s="368"/>
      <c r="H455" s="368"/>
      <c r="I455" s="368"/>
    </row>
    <row r="456" spans="1:9" ht="15">
      <c r="A456" s="368"/>
      <c r="B456" s="368"/>
      <c r="C456" s="368"/>
      <c r="D456" s="368"/>
      <c r="E456" s="368"/>
      <c r="F456" s="368"/>
      <c r="G456" s="368"/>
      <c r="H456" s="368"/>
      <c r="I456" s="368"/>
    </row>
    <row r="457" spans="1:9" ht="15">
      <c r="A457" s="368"/>
      <c r="B457" s="368"/>
      <c r="C457" s="368"/>
      <c r="D457" s="368"/>
      <c r="E457" s="368"/>
      <c r="F457" s="368"/>
      <c r="G457" s="368"/>
      <c r="H457" s="368"/>
      <c r="I457" s="368"/>
    </row>
    <row r="458" spans="1:9" ht="15">
      <c r="A458" s="368"/>
      <c r="B458" s="368"/>
      <c r="C458" s="368"/>
      <c r="D458" s="368"/>
      <c r="E458" s="368"/>
      <c r="F458" s="368"/>
      <c r="G458" s="368"/>
      <c r="H458" s="368"/>
      <c r="I458" s="368"/>
    </row>
    <row r="459" spans="1:9" ht="15">
      <c r="A459" s="368"/>
      <c r="B459" s="368"/>
      <c r="C459" s="368"/>
      <c r="D459" s="368"/>
      <c r="E459" s="368"/>
      <c r="F459" s="368"/>
      <c r="G459" s="368"/>
      <c r="H459" s="368"/>
      <c r="I459" s="368"/>
    </row>
    <row r="460" spans="1:9" ht="15">
      <c r="A460" s="368"/>
      <c r="B460" s="368"/>
      <c r="C460" s="368"/>
      <c r="D460" s="368"/>
      <c r="E460" s="368"/>
      <c r="F460" s="368"/>
      <c r="G460" s="368"/>
      <c r="H460" s="368"/>
      <c r="I460" s="368"/>
    </row>
    <row r="461" spans="1:9" ht="15">
      <c r="A461" s="368"/>
      <c r="B461" s="368"/>
      <c r="C461" s="368"/>
      <c r="D461" s="368"/>
      <c r="E461" s="368"/>
      <c r="F461" s="368"/>
      <c r="G461" s="368"/>
      <c r="H461" s="368"/>
      <c r="I461" s="368"/>
    </row>
    <row r="462" spans="1:9" ht="15">
      <c r="A462" s="368"/>
      <c r="B462" s="368"/>
      <c r="C462" s="368"/>
      <c r="D462" s="368"/>
      <c r="E462" s="368"/>
      <c r="F462" s="368"/>
      <c r="G462" s="368"/>
      <c r="H462" s="368"/>
      <c r="I462" s="368"/>
    </row>
    <row r="463" spans="1:9" ht="15">
      <c r="A463" s="368"/>
      <c r="B463" s="368"/>
      <c r="C463" s="368"/>
      <c r="D463" s="368"/>
      <c r="E463" s="368"/>
      <c r="F463" s="368"/>
      <c r="G463" s="368"/>
      <c r="H463" s="368"/>
      <c r="I463" s="368"/>
    </row>
    <row r="464" spans="1:9" ht="15">
      <c r="A464" s="368"/>
      <c r="B464" s="368"/>
      <c r="C464" s="368"/>
      <c r="D464" s="368"/>
      <c r="E464" s="368"/>
      <c r="F464" s="368"/>
      <c r="G464" s="368"/>
      <c r="H464" s="368"/>
      <c r="I464" s="368"/>
    </row>
    <row r="465" spans="1:9" ht="15">
      <c r="A465" s="368"/>
      <c r="B465" s="368"/>
      <c r="C465" s="368"/>
      <c r="D465" s="368"/>
      <c r="E465" s="368"/>
      <c r="F465" s="368"/>
      <c r="G465" s="368"/>
      <c r="H465" s="368"/>
      <c r="I465" s="368"/>
    </row>
    <row r="466" spans="1:9" ht="15">
      <c r="A466" s="368"/>
      <c r="B466" s="368"/>
      <c r="C466" s="368"/>
      <c r="D466" s="368"/>
      <c r="E466" s="368"/>
      <c r="F466" s="368"/>
      <c r="G466" s="368"/>
      <c r="H466" s="368"/>
      <c r="I466" s="368"/>
    </row>
    <row r="467" spans="1:9" ht="15">
      <c r="A467" s="368"/>
      <c r="B467" s="368"/>
      <c r="C467" s="368"/>
      <c r="D467" s="368"/>
      <c r="E467" s="368"/>
      <c r="F467" s="368"/>
      <c r="G467" s="368"/>
      <c r="H467" s="368"/>
      <c r="I467" s="368"/>
    </row>
    <row r="468" spans="1:9" ht="15">
      <c r="A468" s="368"/>
      <c r="B468" s="368"/>
      <c r="C468" s="368"/>
      <c r="D468" s="368"/>
      <c r="E468" s="368"/>
      <c r="F468" s="368"/>
      <c r="G468" s="368"/>
      <c r="H468" s="368"/>
      <c r="I468" s="368"/>
    </row>
    <row r="469" spans="1:9" ht="15">
      <c r="A469" s="368"/>
      <c r="B469" s="368"/>
      <c r="C469" s="368"/>
      <c r="D469" s="368"/>
      <c r="E469" s="368"/>
      <c r="F469" s="368"/>
      <c r="G469" s="368"/>
      <c r="H469" s="368"/>
      <c r="I469" s="368"/>
    </row>
    <row r="470" spans="1:9" ht="15">
      <c r="A470" s="368"/>
      <c r="B470" s="368"/>
      <c r="C470" s="368"/>
      <c r="D470" s="368"/>
      <c r="E470" s="368"/>
      <c r="F470" s="368"/>
      <c r="G470" s="368"/>
      <c r="H470" s="368"/>
      <c r="I470" s="368"/>
    </row>
    <row r="471" spans="1:9" ht="15">
      <c r="A471" s="368"/>
      <c r="B471" s="368"/>
      <c r="C471" s="368"/>
      <c r="D471" s="368"/>
      <c r="E471" s="368"/>
      <c r="F471" s="368"/>
      <c r="G471" s="368"/>
      <c r="H471" s="368"/>
      <c r="I471" s="368"/>
    </row>
    <row r="472" spans="1:9" ht="15">
      <c r="A472" s="368"/>
      <c r="B472" s="368"/>
      <c r="C472" s="368"/>
      <c r="D472" s="368"/>
      <c r="E472" s="368"/>
      <c r="F472" s="368"/>
      <c r="G472" s="368"/>
      <c r="H472" s="368"/>
      <c r="I472" s="368"/>
    </row>
    <row r="473" spans="1:9" ht="15">
      <c r="A473" s="368"/>
      <c r="B473" s="368"/>
      <c r="C473" s="368"/>
      <c r="D473" s="368"/>
      <c r="E473" s="368"/>
      <c r="F473" s="368"/>
      <c r="G473" s="368"/>
      <c r="H473" s="368"/>
      <c r="I473" s="368"/>
    </row>
    <row r="474" spans="1:9" ht="15">
      <c r="A474" s="368"/>
      <c r="B474" s="368"/>
      <c r="C474" s="368"/>
      <c r="D474" s="368"/>
      <c r="E474" s="368"/>
      <c r="F474" s="368"/>
      <c r="G474" s="368"/>
      <c r="H474" s="368"/>
      <c r="I474" s="368"/>
    </row>
    <row r="475" spans="1:9" ht="15">
      <c r="A475" s="368"/>
      <c r="B475" s="368"/>
      <c r="C475" s="368"/>
      <c r="D475" s="368"/>
      <c r="E475" s="368"/>
      <c r="F475" s="368"/>
      <c r="G475" s="368"/>
      <c r="H475" s="368"/>
      <c r="I475" s="368"/>
    </row>
    <row r="476" spans="1:9" ht="15">
      <c r="A476" s="368"/>
      <c r="B476" s="368"/>
      <c r="C476" s="368"/>
      <c r="D476" s="368"/>
      <c r="E476" s="368"/>
      <c r="F476" s="368"/>
      <c r="G476" s="368"/>
      <c r="H476" s="368"/>
      <c r="I476" s="368"/>
    </row>
    <row r="477" spans="1:9" ht="15">
      <c r="A477" s="368"/>
      <c r="B477" s="368"/>
      <c r="C477" s="368"/>
      <c r="D477" s="368"/>
      <c r="E477" s="368"/>
      <c r="F477" s="368"/>
      <c r="G477" s="368"/>
      <c r="H477" s="368"/>
      <c r="I477" s="368"/>
    </row>
    <row r="478" spans="1:9" ht="15">
      <c r="A478" s="368"/>
      <c r="B478" s="368"/>
      <c r="C478" s="368"/>
      <c r="D478" s="368"/>
      <c r="E478" s="368"/>
      <c r="F478" s="368"/>
      <c r="G478" s="368"/>
      <c r="H478" s="368"/>
      <c r="I478" s="368"/>
    </row>
    <row r="479" spans="1:9" ht="15">
      <c r="A479" s="368"/>
      <c r="B479" s="368"/>
      <c r="C479" s="368"/>
      <c r="D479" s="368"/>
      <c r="E479" s="368"/>
      <c r="F479" s="368"/>
      <c r="G479" s="368"/>
      <c r="H479" s="368"/>
      <c r="I479" s="368"/>
    </row>
    <row r="480" spans="1:9" ht="15">
      <c r="A480" s="368"/>
      <c r="B480" s="368"/>
      <c r="C480" s="368"/>
      <c r="D480" s="368"/>
      <c r="E480" s="368"/>
      <c r="F480" s="368"/>
      <c r="G480" s="368"/>
      <c r="H480" s="368"/>
      <c r="I480" s="368"/>
    </row>
    <row r="481" spans="1:9" ht="15">
      <c r="A481" s="368"/>
      <c r="B481" s="368"/>
      <c r="C481" s="368"/>
      <c r="D481" s="368"/>
      <c r="E481" s="368"/>
      <c r="F481" s="368"/>
      <c r="G481" s="368"/>
      <c r="H481" s="368"/>
      <c r="I481" s="368"/>
    </row>
    <row r="482" spans="1:9" ht="15">
      <c r="A482" s="368"/>
      <c r="B482" s="368"/>
      <c r="C482" s="368"/>
      <c r="D482" s="368"/>
      <c r="E482" s="368"/>
      <c r="F482" s="368"/>
      <c r="G482" s="368"/>
      <c r="H482" s="368"/>
      <c r="I482" s="368"/>
    </row>
    <row r="483" spans="1:9" ht="15">
      <c r="A483" s="368"/>
      <c r="B483" s="368"/>
      <c r="C483" s="368"/>
      <c r="D483" s="368"/>
      <c r="E483" s="368"/>
      <c r="F483" s="368"/>
      <c r="G483" s="368"/>
      <c r="H483" s="368"/>
      <c r="I483" s="368"/>
    </row>
    <row r="484" spans="1:9" ht="15">
      <c r="A484" s="368"/>
      <c r="B484" s="368"/>
      <c r="C484" s="368"/>
      <c r="D484" s="368"/>
      <c r="E484" s="368"/>
      <c r="F484" s="368"/>
      <c r="G484" s="368"/>
      <c r="H484" s="368"/>
      <c r="I484" s="368"/>
    </row>
    <row r="485" spans="1:9" ht="15">
      <c r="A485" s="368"/>
      <c r="B485" s="368"/>
      <c r="C485" s="368"/>
      <c r="D485" s="368"/>
      <c r="E485" s="368"/>
      <c r="F485" s="368"/>
      <c r="G485" s="368"/>
      <c r="H485" s="368"/>
      <c r="I485" s="368"/>
    </row>
    <row r="486" spans="1:9" ht="15">
      <c r="A486" s="368"/>
      <c r="B486" s="368"/>
      <c r="C486" s="368"/>
      <c r="D486" s="368"/>
      <c r="E486" s="368"/>
      <c r="F486" s="368"/>
      <c r="G486" s="368"/>
      <c r="H486" s="368"/>
      <c r="I486" s="368"/>
    </row>
    <row r="487" spans="1:9" ht="15">
      <c r="A487" s="368"/>
      <c r="B487" s="368"/>
      <c r="C487" s="368"/>
      <c r="D487" s="368"/>
      <c r="E487" s="368"/>
      <c r="F487" s="368"/>
      <c r="G487" s="368"/>
      <c r="H487" s="368"/>
      <c r="I487" s="368"/>
    </row>
    <row r="488" spans="1:9" ht="15">
      <c r="A488" s="368"/>
      <c r="B488" s="368"/>
      <c r="C488" s="368"/>
      <c r="D488" s="368"/>
      <c r="E488" s="368"/>
      <c r="F488" s="368"/>
      <c r="G488" s="368"/>
      <c r="H488" s="368"/>
      <c r="I488" s="368"/>
    </row>
    <row r="489" spans="1:9" ht="15">
      <c r="A489" s="368"/>
      <c r="B489" s="368"/>
      <c r="C489" s="368"/>
      <c r="D489" s="368"/>
      <c r="E489" s="368"/>
      <c r="F489" s="368"/>
      <c r="G489" s="368"/>
      <c r="H489" s="368"/>
      <c r="I489" s="368"/>
    </row>
    <row r="490" spans="1:9" ht="15">
      <c r="A490" s="368"/>
      <c r="B490" s="368"/>
      <c r="C490" s="368"/>
      <c r="D490" s="368"/>
      <c r="E490" s="368"/>
      <c r="F490" s="368"/>
      <c r="G490" s="368"/>
      <c r="H490" s="368"/>
      <c r="I490" s="368"/>
    </row>
    <row r="491" spans="1:9" ht="15">
      <c r="A491" s="368"/>
      <c r="B491" s="368"/>
      <c r="C491" s="368"/>
      <c r="D491" s="368"/>
      <c r="E491" s="368"/>
      <c r="F491" s="368"/>
      <c r="G491" s="368"/>
      <c r="H491" s="368"/>
      <c r="I491" s="368"/>
    </row>
    <row r="492" spans="1:9" ht="15">
      <c r="A492" s="368"/>
      <c r="B492" s="368"/>
      <c r="C492" s="368"/>
      <c r="D492" s="368"/>
      <c r="E492" s="368"/>
      <c r="F492" s="368"/>
      <c r="G492" s="368"/>
      <c r="H492" s="368"/>
      <c r="I492" s="368"/>
    </row>
    <row r="493" spans="1:9" ht="15">
      <c r="A493" s="368"/>
      <c r="B493" s="368"/>
      <c r="C493" s="368"/>
      <c r="D493" s="368"/>
      <c r="E493" s="368"/>
      <c r="F493" s="368"/>
      <c r="G493" s="368"/>
      <c r="H493" s="368"/>
      <c r="I493" s="368"/>
    </row>
    <row r="494" spans="1:9" ht="15">
      <c r="A494" s="368"/>
      <c r="B494" s="368"/>
      <c r="C494" s="368"/>
      <c r="D494" s="368"/>
      <c r="E494" s="368"/>
      <c r="F494" s="368"/>
      <c r="G494" s="368"/>
      <c r="H494" s="368"/>
      <c r="I494" s="368"/>
    </row>
    <row r="495" spans="1:9" ht="15">
      <c r="A495" s="368"/>
      <c r="B495" s="368"/>
      <c r="C495" s="368"/>
      <c r="D495" s="368"/>
      <c r="E495" s="368"/>
      <c r="F495" s="368"/>
      <c r="G495" s="368"/>
      <c r="H495" s="368"/>
      <c r="I495" s="368"/>
    </row>
    <row r="496" spans="1:9" ht="15">
      <c r="A496" s="368"/>
      <c r="B496" s="368"/>
      <c r="C496" s="368"/>
      <c r="D496" s="368"/>
      <c r="E496" s="368"/>
      <c r="F496" s="368"/>
      <c r="G496" s="368"/>
      <c r="H496" s="368"/>
      <c r="I496" s="368"/>
    </row>
    <row r="497" spans="1:9" ht="15">
      <c r="A497" s="368"/>
      <c r="B497" s="368"/>
      <c r="C497" s="368"/>
      <c r="D497" s="368"/>
      <c r="E497" s="368"/>
      <c r="F497" s="368"/>
      <c r="G497" s="368"/>
      <c r="H497" s="368"/>
      <c r="I497" s="368"/>
    </row>
    <row r="498" spans="1:9" ht="15">
      <c r="A498" s="368"/>
      <c r="B498" s="368"/>
      <c r="C498" s="368"/>
      <c r="D498" s="368"/>
      <c r="E498" s="368"/>
      <c r="F498" s="368"/>
      <c r="G498" s="368"/>
      <c r="H498" s="368"/>
      <c r="I498" s="368"/>
    </row>
    <row r="499" spans="1:9" ht="15">
      <c r="A499" s="368"/>
      <c r="B499" s="368"/>
      <c r="C499" s="368"/>
      <c r="D499" s="368"/>
      <c r="E499" s="368"/>
      <c r="F499" s="368"/>
      <c r="G499" s="368"/>
      <c r="H499" s="368"/>
      <c r="I499" s="368"/>
    </row>
    <row r="500" spans="1:9" ht="15">
      <c r="A500" s="368"/>
      <c r="B500" s="368"/>
      <c r="C500" s="368"/>
      <c r="D500" s="368"/>
      <c r="E500" s="368"/>
      <c r="F500" s="368"/>
      <c r="G500" s="368"/>
      <c r="H500" s="368"/>
      <c r="I500" s="368"/>
    </row>
    <row r="501" spans="1:9" ht="15">
      <c r="A501" s="368"/>
      <c r="B501" s="368"/>
      <c r="C501" s="368"/>
      <c r="D501" s="368"/>
      <c r="E501" s="368"/>
      <c r="F501" s="368"/>
      <c r="G501" s="368"/>
      <c r="H501" s="368"/>
      <c r="I501" s="368"/>
    </row>
    <row r="502" spans="1:9" ht="15">
      <c r="A502" s="368"/>
      <c r="B502" s="368"/>
      <c r="C502" s="368"/>
      <c r="D502" s="368"/>
      <c r="E502" s="368"/>
      <c r="F502" s="368"/>
      <c r="G502" s="368"/>
      <c r="H502" s="368"/>
      <c r="I502" s="368"/>
    </row>
    <row r="503" spans="1:9" ht="15">
      <c r="A503" s="368"/>
      <c r="B503" s="368"/>
      <c r="C503" s="368"/>
      <c r="D503" s="368"/>
      <c r="E503" s="368"/>
      <c r="F503" s="368"/>
      <c r="G503" s="368"/>
      <c r="H503" s="368"/>
      <c r="I503" s="368"/>
    </row>
    <row r="504" spans="1:9" ht="15">
      <c r="A504" s="368"/>
      <c r="B504" s="368"/>
      <c r="C504" s="368"/>
      <c r="D504" s="368"/>
      <c r="E504" s="368"/>
      <c r="F504" s="368"/>
      <c r="G504" s="368"/>
      <c r="H504" s="368"/>
      <c r="I504" s="368"/>
    </row>
    <row r="505" spans="1:9" ht="15">
      <c r="A505" s="368"/>
      <c r="B505" s="368"/>
      <c r="C505" s="368"/>
      <c r="D505" s="368"/>
      <c r="E505" s="368"/>
      <c r="F505" s="368"/>
      <c r="G505" s="368"/>
      <c r="H505" s="368"/>
      <c r="I505" s="368"/>
    </row>
    <row r="506" spans="1:9" ht="15">
      <c r="A506" s="368"/>
      <c r="B506" s="368"/>
      <c r="C506" s="368"/>
      <c r="D506" s="368"/>
      <c r="E506" s="368"/>
      <c r="F506" s="368"/>
      <c r="G506" s="368"/>
      <c r="H506" s="368"/>
      <c r="I506" s="368"/>
    </row>
    <row r="507" spans="1:9" ht="15">
      <c r="A507" s="368"/>
      <c r="B507" s="368"/>
      <c r="C507" s="368"/>
      <c r="D507" s="368"/>
      <c r="E507" s="368"/>
      <c r="F507" s="368"/>
      <c r="G507" s="368"/>
      <c r="H507" s="368"/>
      <c r="I507" s="368"/>
    </row>
    <row r="508" spans="1:9" ht="15">
      <c r="A508" s="368"/>
      <c r="B508" s="368"/>
      <c r="C508" s="368"/>
      <c r="D508" s="368"/>
      <c r="E508" s="368"/>
      <c r="F508" s="368"/>
      <c r="G508" s="368"/>
      <c r="H508" s="368"/>
      <c r="I508" s="368"/>
    </row>
    <row r="509" spans="1:9" ht="15">
      <c r="A509" s="368"/>
      <c r="B509" s="368"/>
      <c r="C509" s="368"/>
      <c r="D509" s="368"/>
      <c r="E509" s="368"/>
      <c r="F509" s="368"/>
      <c r="G509" s="368"/>
      <c r="H509" s="368"/>
      <c r="I509" s="368"/>
    </row>
    <row r="510" spans="1:9" ht="15">
      <c r="A510" s="154"/>
      <c r="B510" s="154"/>
      <c r="C510" s="154"/>
      <c r="D510" s="154"/>
      <c r="E510" s="154"/>
      <c r="F510" s="154"/>
      <c r="G510" s="154"/>
      <c r="H510" s="154"/>
      <c r="I510" s="154"/>
    </row>
    <row r="511" spans="1:9" ht="15">
      <c r="A511" s="154"/>
      <c r="B511" s="154"/>
      <c r="C511" s="154"/>
      <c r="D511" s="154"/>
      <c r="E511" s="154"/>
      <c r="F511" s="154"/>
      <c r="G511" s="154"/>
      <c r="H511" s="154"/>
      <c r="I511" s="154"/>
    </row>
    <row r="512" spans="1:9" ht="15">
      <c r="A512" s="154"/>
      <c r="B512" s="154"/>
      <c r="C512" s="154"/>
      <c r="D512" s="154"/>
      <c r="E512" s="154"/>
      <c r="F512" s="154"/>
      <c r="G512" s="154"/>
      <c r="H512" s="154"/>
      <c r="I512" s="154"/>
    </row>
    <row r="513" spans="1:9" ht="15">
      <c r="A513" s="154"/>
      <c r="B513" s="154"/>
      <c r="C513" s="154"/>
      <c r="D513" s="154"/>
      <c r="E513" s="154"/>
      <c r="F513" s="154"/>
      <c r="G513" s="154"/>
      <c r="H513" s="154"/>
      <c r="I513" s="154"/>
    </row>
    <row r="514" spans="1:9" ht="15">
      <c r="A514" s="154"/>
      <c r="B514" s="154"/>
      <c r="C514" s="154"/>
      <c r="D514" s="154"/>
      <c r="E514" s="154"/>
      <c r="F514" s="154"/>
      <c r="G514" s="154"/>
      <c r="H514" s="154"/>
      <c r="I514" s="154"/>
    </row>
    <row r="515" spans="1:9" ht="15">
      <c r="A515" s="154"/>
      <c r="B515" s="154"/>
      <c r="C515" s="154"/>
      <c r="D515" s="154"/>
      <c r="E515" s="154"/>
      <c r="F515" s="154"/>
      <c r="G515" s="154"/>
      <c r="H515" s="154"/>
      <c r="I515" s="154"/>
    </row>
    <row r="516" spans="1:9" ht="15">
      <c r="A516" s="154"/>
      <c r="B516" s="154"/>
      <c r="C516" s="154"/>
      <c r="D516" s="154"/>
      <c r="E516" s="154"/>
      <c r="F516" s="154"/>
      <c r="G516" s="154"/>
      <c r="H516" s="154"/>
      <c r="I516" s="154"/>
    </row>
    <row r="517" spans="1:9" ht="15">
      <c r="A517" s="154"/>
      <c r="B517" s="154"/>
      <c r="C517" s="154"/>
      <c r="D517" s="154"/>
      <c r="E517" s="154"/>
      <c r="F517" s="154"/>
      <c r="G517" s="154"/>
      <c r="H517" s="154"/>
      <c r="I517" s="154"/>
    </row>
    <row r="518" spans="1:9" ht="15">
      <c r="A518" s="154"/>
      <c r="B518" s="154"/>
      <c r="C518" s="154"/>
      <c r="D518" s="154"/>
      <c r="E518" s="154"/>
      <c r="F518" s="154"/>
      <c r="G518" s="154"/>
      <c r="H518" s="154"/>
      <c r="I518" s="154"/>
    </row>
    <row r="519" spans="1:9" ht="15">
      <c r="A519" s="154"/>
      <c r="B519" s="154"/>
      <c r="C519" s="154"/>
      <c r="D519" s="154"/>
      <c r="E519" s="154"/>
      <c r="F519" s="154"/>
      <c r="G519" s="154"/>
      <c r="H519" s="154"/>
      <c r="I519" s="154"/>
    </row>
    <row r="520" spans="1:9" ht="15">
      <c r="A520" s="154"/>
      <c r="B520" s="154"/>
      <c r="C520" s="154"/>
      <c r="D520" s="154"/>
      <c r="E520" s="154"/>
      <c r="F520" s="154"/>
      <c r="G520" s="154"/>
      <c r="H520" s="154"/>
      <c r="I520" s="154"/>
    </row>
    <row r="521" spans="1:9" ht="15">
      <c r="A521" s="154"/>
      <c r="B521" s="154"/>
      <c r="C521" s="154"/>
      <c r="D521" s="154"/>
      <c r="E521" s="154"/>
      <c r="F521" s="154"/>
      <c r="G521" s="154"/>
      <c r="H521" s="154"/>
      <c r="I521" s="154"/>
    </row>
    <row r="522" spans="1:9" ht="15">
      <c r="A522" s="154"/>
      <c r="B522" s="154"/>
      <c r="C522" s="154"/>
      <c r="D522" s="154"/>
      <c r="E522" s="154"/>
      <c r="F522" s="154"/>
      <c r="G522" s="154"/>
      <c r="H522" s="154"/>
      <c r="I522" s="154"/>
    </row>
    <row r="523" spans="1:9" ht="15">
      <c r="A523" s="154"/>
      <c r="B523" s="154"/>
      <c r="C523" s="154"/>
      <c r="D523" s="154"/>
      <c r="E523" s="154"/>
      <c r="F523" s="154"/>
      <c r="G523" s="154"/>
      <c r="H523" s="154"/>
      <c r="I523" s="154"/>
    </row>
    <row r="524" spans="1:9" ht="15">
      <c r="A524" s="154"/>
      <c r="B524" s="154"/>
      <c r="C524" s="154"/>
      <c r="D524" s="154"/>
      <c r="E524" s="154"/>
      <c r="F524" s="154"/>
      <c r="G524" s="154"/>
      <c r="H524" s="154"/>
      <c r="I524" s="154"/>
    </row>
    <row r="525" spans="1:9" ht="15">
      <c r="A525" s="154"/>
      <c r="B525" s="154"/>
      <c r="C525" s="154"/>
      <c r="D525" s="154"/>
      <c r="E525" s="154"/>
      <c r="F525" s="154"/>
      <c r="G525" s="154"/>
      <c r="H525" s="154"/>
      <c r="I525" s="154"/>
    </row>
    <row r="526" spans="1:9" ht="15">
      <c r="A526" s="154"/>
      <c r="B526" s="154"/>
      <c r="C526" s="154"/>
      <c r="D526" s="154"/>
      <c r="E526" s="154"/>
      <c r="F526" s="154"/>
      <c r="G526" s="154"/>
      <c r="H526" s="154"/>
      <c r="I526" s="154"/>
    </row>
    <row r="527" spans="1:9" ht="15">
      <c r="A527" s="154"/>
      <c r="B527" s="154"/>
      <c r="C527" s="154"/>
      <c r="D527" s="154"/>
      <c r="E527" s="154"/>
      <c r="F527" s="154"/>
      <c r="G527" s="154"/>
      <c r="H527" s="154"/>
      <c r="I527" s="154"/>
    </row>
    <row r="528" spans="1:9" ht="15">
      <c r="A528" s="154"/>
      <c r="B528" s="154"/>
      <c r="C528" s="154"/>
      <c r="D528" s="154"/>
      <c r="E528" s="154"/>
      <c r="F528" s="154"/>
      <c r="G528" s="154"/>
      <c r="H528" s="154"/>
      <c r="I528" s="154"/>
    </row>
    <row r="529" spans="1:9" ht="15">
      <c r="A529" s="154"/>
      <c r="B529" s="154"/>
      <c r="C529" s="154"/>
      <c r="D529" s="154"/>
      <c r="E529" s="154"/>
      <c r="F529" s="154"/>
      <c r="G529" s="154"/>
      <c r="H529" s="154"/>
      <c r="I529" s="154"/>
    </row>
    <row r="530" spans="1:9" ht="15">
      <c r="A530" s="154"/>
      <c r="B530" s="154"/>
      <c r="C530" s="154"/>
      <c r="D530" s="154"/>
      <c r="E530" s="154"/>
      <c r="F530" s="154"/>
      <c r="G530" s="154"/>
      <c r="H530" s="154"/>
      <c r="I530" s="154"/>
    </row>
    <row r="531" spans="1:9" ht="15">
      <c r="A531" s="154"/>
      <c r="B531" s="154"/>
      <c r="C531" s="154"/>
      <c r="D531" s="154"/>
      <c r="E531" s="154"/>
      <c r="F531" s="154"/>
      <c r="G531" s="154"/>
      <c r="H531" s="154"/>
      <c r="I531" s="154"/>
    </row>
    <row r="532" spans="1:9" ht="15">
      <c r="A532" s="154"/>
      <c r="B532" s="154"/>
      <c r="C532" s="154"/>
      <c r="D532" s="154"/>
      <c r="E532" s="154"/>
      <c r="F532" s="154"/>
      <c r="G532" s="154"/>
      <c r="H532" s="154"/>
      <c r="I532" s="154"/>
    </row>
    <row r="533" spans="1:9" ht="15">
      <c r="A533" s="154"/>
      <c r="B533" s="154"/>
      <c r="C533" s="154"/>
      <c r="D533" s="154"/>
      <c r="E533" s="154"/>
      <c r="F533" s="154"/>
      <c r="G533" s="154"/>
      <c r="H533" s="154"/>
      <c r="I533" s="154"/>
    </row>
    <row r="534" spans="1:9" ht="15">
      <c r="A534" s="154"/>
      <c r="B534" s="154"/>
      <c r="C534" s="154"/>
      <c r="D534" s="154"/>
      <c r="E534" s="154"/>
      <c r="F534" s="154"/>
      <c r="G534" s="154"/>
      <c r="H534" s="154"/>
      <c r="I534" s="154"/>
    </row>
    <row r="535" spans="1:9" ht="15">
      <c r="A535" s="154"/>
      <c r="B535" s="154"/>
      <c r="C535" s="154"/>
      <c r="D535" s="154"/>
      <c r="E535" s="154"/>
      <c r="F535" s="154"/>
      <c r="G535" s="154"/>
      <c r="H535" s="154"/>
      <c r="I535" s="154"/>
    </row>
    <row r="536" spans="1:9" ht="15">
      <c r="A536" s="154"/>
      <c r="B536" s="154"/>
      <c r="C536" s="154"/>
      <c r="D536" s="154"/>
      <c r="E536" s="154"/>
      <c r="F536" s="154"/>
      <c r="G536" s="154"/>
      <c r="H536" s="154"/>
      <c r="I536" s="154"/>
    </row>
    <row r="537" spans="1:9" ht="15">
      <c r="A537" s="154"/>
      <c r="B537" s="154"/>
      <c r="C537" s="154"/>
      <c r="D537" s="154"/>
      <c r="E537" s="154"/>
      <c r="F537" s="154"/>
      <c r="G537" s="154"/>
      <c r="H537" s="154"/>
      <c r="I537" s="154"/>
    </row>
    <row r="538" spans="1:9" ht="15">
      <c r="A538" s="154"/>
      <c r="B538" s="154"/>
      <c r="C538" s="154"/>
      <c r="D538" s="154"/>
      <c r="E538" s="154"/>
      <c r="F538" s="154"/>
      <c r="G538" s="154"/>
      <c r="H538" s="154"/>
      <c r="I538" s="154"/>
    </row>
    <row r="539" spans="1:9" ht="15">
      <c r="A539" s="154"/>
      <c r="B539" s="154"/>
      <c r="C539" s="154"/>
      <c r="D539" s="154"/>
      <c r="E539" s="154"/>
      <c r="F539" s="154"/>
      <c r="G539" s="154"/>
      <c r="H539" s="154"/>
      <c r="I539" s="154"/>
    </row>
    <row r="540" spans="1:9" ht="15">
      <c r="A540" s="154"/>
      <c r="B540" s="154"/>
      <c r="C540" s="154"/>
      <c r="D540" s="154"/>
      <c r="E540" s="154"/>
      <c r="F540" s="154"/>
      <c r="G540" s="154"/>
      <c r="H540" s="154"/>
      <c r="I540" s="154"/>
    </row>
    <row r="541" spans="1:9" ht="15">
      <c r="A541" s="154"/>
      <c r="B541" s="154"/>
      <c r="C541" s="154"/>
      <c r="D541" s="154"/>
      <c r="E541" s="154"/>
      <c r="F541" s="154"/>
      <c r="G541" s="154"/>
      <c r="H541" s="154"/>
      <c r="I541" s="154"/>
    </row>
    <row r="542" spans="1:9" ht="15">
      <c r="A542" s="154"/>
      <c r="B542" s="154"/>
      <c r="C542" s="154"/>
      <c r="D542" s="154"/>
      <c r="E542" s="154"/>
      <c r="F542" s="154"/>
      <c r="G542" s="154"/>
      <c r="H542" s="154"/>
      <c r="I542" s="154"/>
    </row>
    <row r="543" spans="1:9" ht="15">
      <c r="A543" s="154"/>
      <c r="B543" s="154"/>
      <c r="C543" s="154"/>
      <c r="D543" s="154"/>
      <c r="E543" s="154"/>
      <c r="F543" s="154"/>
      <c r="G543" s="154"/>
      <c r="H543" s="154"/>
      <c r="I543" s="154"/>
    </row>
    <row r="544" spans="1:9" ht="15">
      <c r="A544" s="154"/>
      <c r="B544" s="154"/>
      <c r="C544" s="154"/>
      <c r="D544" s="154"/>
      <c r="E544" s="154"/>
      <c r="F544" s="154"/>
      <c r="G544" s="154"/>
      <c r="H544" s="154"/>
      <c r="I544" s="154"/>
    </row>
    <row r="545" spans="1:9" ht="15">
      <c r="A545" s="154"/>
      <c r="B545" s="154"/>
      <c r="C545" s="154"/>
      <c r="D545" s="154"/>
      <c r="E545" s="154"/>
      <c r="F545" s="154"/>
      <c r="G545" s="154"/>
      <c r="H545" s="154"/>
      <c r="I545" s="154"/>
    </row>
    <row r="546" spans="1:9" ht="15">
      <c r="A546" s="154"/>
      <c r="B546" s="154"/>
      <c r="C546" s="154"/>
      <c r="D546" s="154"/>
      <c r="E546" s="154"/>
      <c r="F546" s="154"/>
      <c r="G546" s="154"/>
      <c r="H546" s="154"/>
      <c r="I546" s="154"/>
    </row>
    <row r="547" spans="1:9" ht="15">
      <c r="A547" s="154"/>
      <c r="B547" s="154"/>
      <c r="C547" s="154"/>
      <c r="D547" s="154"/>
      <c r="E547" s="154"/>
      <c r="F547" s="154"/>
      <c r="G547" s="154"/>
      <c r="H547" s="154"/>
      <c r="I547" s="154"/>
    </row>
    <row r="548" spans="1:9" ht="15">
      <c r="A548" s="154"/>
      <c r="B548" s="154"/>
      <c r="C548" s="154"/>
      <c r="D548" s="154"/>
      <c r="E548" s="154"/>
      <c r="F548" s="154"/>
      <c r="G548" s="154"/>
      <c r="H548" s="154"/>
      <c r="I548" s="154"/>
    </row>
    <row r="549" spans="1:9" ht="15">
      <c r="A549" s="154"/>
      <c r="B549" s="154"/>
      <c r="C549" s="154"/>
      <c r="D549" s="154"/>
      <c r="E549" s="154"/>
      <c r="F549" s="154"/>
      <c r="G549" s="154"/>
      <c r="H549" s="154"/>
      <c r="I549" s="154"/>
    </row>
    <row r="550" spans="1:9" ht="15">
      <c r="A550" s="154"/>
      <c r="B550" s="154"/>
      <c r="C550" s="154"/>
      <c r="D550" s="154"/>
      <c r="E550" s="154"/>
      <c r="F550" s="154"/>
      <c r="G550" s="154"/>
      <c r="H550" s="154"/>
      <c r="I550" s="154"/>
    </row>
    <row r="551" spans="1:9" ht="15">
      <c r="A551" s="154"/>
      <c r="B551" s="154"/>
      <c r="C551" s="154"/>
      <c r="D551" s="154"/>
      <c r="E551" s="154"/>
      <c r="F551" s="154"/>
      <c r="G551" s="154"/>
      <c r="H551" s="154"/>
      <c r="I551" s="154"/>
    </row>
    <row r="552" spans="1:9" ht="15">
      <c r="A552" s="154"/>
      <c r="B552" s="154"/>
      <c r="C552" s="154"/>
      <c r="D552" s="154"/>
      <c r="E552" s="154"/>
      <c r="F552" s="154"/>
      <c r="G552" s="154"/>
      <c r="H552" s="154"/>
      <c r="I552" s="154"/>
    </row>
    <row r="553" spans="1:9" ht="15">
      <c r="A553" s="154"/>
      <c r="B553" s="154"/>
      <c r="C553" s="154"/>
      <c r="D553" s="154"/>
      <c r="E553" s="154"/>
      <c r="F553" s="154"/>
      <c r="G553" s="154"/>
      <c r="H553" s="154"/>
      <c r="I553" s="154"/>
    </row>
    <row r="554" spans="1:9" ht="15">
      <c r="A554" s="154"/>
      <c r="B554" s="154"/>
      <c r="C554" s="154"/>
      <c r="D554" s="154"/>
      <c r="E554" s="154"/>
      <c r="F554" s="154"/>
      <c r="G554" s="154"/>
      <c r="H554" s="154"/>
      <c r="I554" s="154"/>
    </row>
    <row r="555" spans="1:9" ht="15">
      <c r="A555" s="154"/>
      <c r="B555" s="154"/>
      <c r="C555" s="154"/>
      <c r="D555" s="154"/>
      <c r="E555" s="154"/>
      <c r="F555" s="154"/>
      <c r="G555" s="154"/>
      <c r="H555" s="154"/>
      <c r="I555" s="154"/>
    </row>
    <row r="556" spans="1:9" ht="15">
      <c r="A556" s="154"/>
      <c r="B556" s="154"/>
      <c r="C556" s="154"/>
      <c r="D556" s="154"/>
      <c r="E556" s="154"/>
      <c r="F556" s="154"/>
      <c r="G556" s="154"/>
      <c r="H556" s="154"/>
      <c r="I556" s="154"/>
    </row>
    <row r="557" spans="1:9" ht="15">
      <c r="A557" s="154"/>
      <c r="B557" s="154"/>
      <c r="C557" s="154"/>
      <c r="D557" s="154"/>
      <c r="E557" s="154"/>
      <c r="F557" s="154"/>
      <c r="G557" s="154"/>
      <c r="H557" s="154"/>
      <c r="I557" s="154"/>
    </row>
    <row r="558" spans="1:9" ht="15">
      <c r="A558" s="154"/>
      <c r="B558" s="154"/>
      <c r="C558" s="154"/>
      <c r="D558" s="154"/>
      <c r="E558" s="154"/>
      <c r="F558" s="154"/>
      <c r="G558" s="154"/>
      <c r="H558" s="154"/>
      <c r="I558" s="154"/>
    </row>
    <row r="559" spans="1:9" ht="15">
      <c r="A559" s="154"/>
      <c r="B559" s="154"/>
      <c r="C559" s="154"/>
      <c r="D559" s="154"/>
      <c r="E559" s="154"/>
      <c r="F559" s="154"/>
      <c r="G559" s="154"/>
      <c r="H559" s="154"/>
      <c r="I559" s="154"/>
    </row>
    <row r="560" spans="1:9" ht="15">
      <c r="A560" s="154"/>
      <c r="B560" s="154"/>
      <c r="C560" s="154"/>
      <c r="D560" s="154"/>
      <c r="E560" s="154"/>
      <c r="F560" s="154"/>
      <c r="G560" s="154"/>
      <c r="H560" s="154"/>
      <c r="I560" s="154"/>
    </row>
    <row r="561" spans="1:9" ht="15">
      <c r="A561" s="154"/>
      <c r="B561" s="154"/>
      <c r="C561" s="154"/>
      <c r="D561" s="154"/>
      <c r="E561" s="154"/>
      <c r="F561" s="154"/>
      <c r="G561" s="154"/>
      <c r="H561" s="154"/>
      <c r="I561" s="154"/>
    </row>
    <row r="562" spans="1:9" ht="15">
      <c r="A562" s="154"/>
      <c r="B562" s="154"/>
      <c r="C562" s="154"/>
      <c r="D562" s="154"/>
      <c r="E562" s="154"/>
      <c r="F562" s="154"/>
      <c r="G562" s="154"/>
      <c r="H562" s="154"/>
      <c r="I562" s="154"/>
    </row>
    <row r="563" spans="1:9" ht="15">
      <c r="A563" s="154"/>
      <c r="B563" s="154"/>
      <c r="C563" s="154"/>
      <c r="D563" s="154"/>
      <c r="E563" s="154"/>
      <c r="F563" s="154"/>
      <c r="G563" s="154"/>
      <c r="H563" s="154"/>
      <c r="I563" s="154"/>
    </row>
    <row r="564" spans="1:9" ht="15">
      <c r="A564" s="154"/>
      <c r="B564" s="154"/>
      <c r="C564" s="154"/>
      <c r="D564" s="154"/>
      <c r="E564" s="154"/>
      <c r="F564" s="154"/>
      <c r="G564" s="154"/>
      <c r="H564" s="154"/>
      <c r="I564" s="154"/>
    </row>
  </sheetData>
  <sheetProtection password="DF8C" sheet="1" formatCells="0" formatColumns="0" formatRows="0" insertColumns="0" insertRows="0" insertHyperlinks="0" deleteColumns="0" deleteRows="0" sort="0" autoFilter="0" pivotTables="0"/>
  <mergeCells count="2">
    <mergeCell ref="A70:I70"/>
    <mergeCell ref="A1:I1"/>
  </mergeCells>
  <printOptions/>
  <pageMargins left="1.27083333333333" right="0.729166666666667" top="0.75" bottom="0.75" header="0.3" footer="0.3"/>
  <pageSetup horizontalDpi="600" verticalDpi="600" orientation="landscape" paperSize="5" r:id="rId1"/>
  <headerFooter>
    <oddHeader>&amp;CANEXO MODIFICACION PLAN DE COMPRAS ACTA NO.003 DE MARZO 01 DE 2012
</oddHeader>
    <oddFooter>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32" workbookViewId="0" topLeftCell="A1">
      <selection activeCell="D15" sqref="D15"/>
    </sheetView>
  </sheetViews>
  <sheetFormatPr defaultColWidth="11.421875" defaultRowHeight="15"/>
  <cols>
    <col min="1" max="1" width="9.8515625" style="0" customWidth="1"/>
    <col min="2" max="2" width="10.8515625" style="0" customWidth="1"/>
    <col min="3" max="3" width="15.7109375" style="0" customWidth="1"/>
    <col min="4" max="4" width="33.00390625" style="0" customWidth="1"/>
    <col min="6" max="6" width="13.57421875" style="0" customWidth="1"/>
    <col min="9" max="9" width="19.8515625" style="0" customWidth="1"/>
  </cols>
  <sheetData>
    <row r="1" spans="2:3" ht="15">
      <c r="B1" s="155" t="s">
        <v>1399</v>
      </c>
      <c r="C1" s="155"/>
    </row>
    <row r="2" ht="15.75" thickBot="1"/>
    <row r="3" spans="1:9" ht="60.75" thickBot="1">
      <c r="A3" s="195" t="s">
        <v>1265</v>
      </c>
      <c r="B3" s="160" t="s">
        <v>1266</v>
      </c>
      <c r="C3" s="160" t="s">
        <v>1267</v>
      </c>
      <c r="D3" s="160" t="s">
        <v>1268</v>
      </c>
      <c r="E3" s="161" t="s">
        <v>1269</v>
      </c>
      <c r="F3" s="161" t="s">
        <v>1270</v>
      </c>
      <c r="G3" s="160" t="s">
        <v>1280</v>
      </c>
      <c r="H3" s="171" t="s">
        <v>1272</v>
      </c>
      <c r="I3" s="162" t="s">
        <v>1273</v>
      </c>
    </row>
    <row r="4" spans="1:9" ht="15">
      <c r="A4" s="196"/>
      <c r="B4" s="197"/>
      <c r="C4" s="197"/>
      <c r="D4" s="197" t="s">
        <v>1275</v>
      </c>
      <c r="E4" s="198"/>
      <c r="F4" s="198"/>
      <c r="G4" s="197"/>
      <c r="H4" s="197"/>
      <c r="I4" s="199"/>
    </row>
    <row r="5" spans="1:9" ht="15.75" thickBot="1">
      <c r="A5" s="200"/>
      <c r="B5" s="201">
        <v>62</v>
      </c>
      <c r="C5" s="201" t="s">
        <v>1072</v>
      </c>
      <c r="D5" s="201" t="s">
        <v>1392</v>
      </c>
      <c r="E5" s="202">
        <v>6400000</v>
      </c>
      <c r="F5" s="202">
        <v>396800000</v>
      </c>
      <c r="G5" s="201">
        <v>2111061</v>
      </c>
      <c r="H5" s="201" t="s">
        <v>995</v>
      </c>
      <c r="I5" s="203" t="s">
        <v>1393</v>
      </c>
    </row>
  </sheetData>
  <sheetProtection password="DF8C" sheet="1" formatCells="0" formatColumns="0" formatRows="0" insertColumns="0" insertRows="0" insertHyperlinks="0" deleteColumns="0" deleteRows="0" sort="0" autoFilter="0" pivotTables="0"/>
  <printOptions/>
  <pageMargins left="1.95" right="0.7" top="0.75" bottom="0.75" header="0.3" footer="0.3"/>
  <pageSetup horizontalDpi="600" verticalDpi="600" orientation="landscape" paperSize="5" r:id="rId1"/>
  <headerFooter alignWithMargins="0">
    <oddHeader>&amp;CANEXO MODIFICACION PLAN DE COMPRAS ACTA NO.5 DE JUNIO 28 DE 2012
</oddHeader>
    <oddFooter>&amp;R&amp;P de 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I23"/>
  <sheetViews>
    <sheetView workbookViewId="0" topLeftCell="A12">
      <selection activeCell="K16" sqref="K16"/>
    </sheetView>
  </sheetViews>
  <sheetFormatPr defaultColWidth="11.421875" defaultRowHeight="15"/>
  <cols>
    <col min="1" max="1" width="8.8515625" style="0" customWidth="1"/>
    <col min="2" max="2" width="10.421875" style="0" customWidth="1"/>
    <col min="3" max="3" width="11.57421875" style="0" customWidth="1"/>
    <col min="4" max="4" width="36.8515625" style="0" customWidth="1"/>
    <col min="5" max="5" width="13.421875" style="0" customWidth="1"/>
    <col min="6" max="6" width="14.421875" style="0" customWidth="1"/>
    <col min="8" max="8" width="16.421875" style="0" customWidth="1"/>
    <col min="9" max="9" width="19.28125" style="0" customWidth="1"/>
  </cols>
  <sheetData>
    <row r="1" s="209" customFormat="1" ht="15"/>
    <row r="2" spans="1:9" ht="21" customHeight="1">
      <c r="A2" s="249"/>
      <c r="B2" s="517" t="s">
        <v>1399</v>
      </c>
      <c r="C2" s="517"/>
      <c r="D2" s="517"/>
      <c r="E2" s="249"/>
      <c r="F2" s="249"/>
      <c r="G2" s="249"/>
      <c r="H2" s="249"/>
      <c r="I2" s="249"/>
    </row>
    <row r="3" spans="1:9" ht="15.75" thickBot="1">
      <c r="A3" s="249"/>
      <c r="B3" s="249"/>
      <c r="C3" s="249"/>
      <c r="D3" s="249"/>
      <c r="E3" s="249"/>
      <c r="F3" s="249"/>
      <c r="G3" s="249"/>
      <c r="H3" s="249"/>
      <c r="I3" s="249"/>
    </row>
    <row r="4" spans="1:9" ht="39" thickBot="1">
      <c r="A4" s="464" t="s">
        <v>1265</v>
      </c>
      <c r="B4" s="465" t="s">
        <v>1266</v>
      </c>
      <c r="C4" s="465" t="s">
        <v>1267</v>
      </c>
      <c r="D4" s="465" t="s">
        <v>1268</v>
      </c>
      <c r="E4" s="466" t="s">
        <v>1269</v>
      </c>
      <c r="F4" s="466" t="s">
        <v>1270</v>
      </c>
      <c r="G4" s="465" t="s">
        <v>1280</v>
      </c>
      <c r="H4" s="467" t="s">
        <v>1272</v>
      </c>
      <c r="I4" s="468" t="s">
        <v>1273</v>
      </c>
    </row>
    <row r="5" spans="1:9" ht="15">
      <c r="A5" s="253"/>
      <c r="B5" s="254"/>
      <c r="C5" s="254"/>
      <c r="D5" s="254" t="s">
        <v>1274</v>
      </c>
      <c r="E5" s="255">
        <f>SUM(E6:E7)</f>
        <v>10900000</v>
      </c>
      <c r="F5" s="255">
        <f>SUM(F6:F7)</f>
        <v>150000000</v>
      </c>
      <c r="G5" s="254"/>
      <c r="H5" s="254"/>
      <c r="I5" s="236"/>
    </row>
    <row r="6" spans="1:9" ht="15">
      <c r="A6" s="172"/>
      <c r="B6" s="258">
        <v>18</v>
      </c>
      <c r="C6" s="258" t="s">
        <v>1476</v>
      </c>
      <c r="D6" s="257" t="s">
        <v>59</v>
      </c>
      <c r="E6" s="285">
        <v>4400000</v>
      </c>
      <c r="F6" s="285">
        <v>80000000</v>
      </c>
      <c r="G6" s="286">
        <v>2111028</v>
      </c>
      <c r="H6" s="258" t="s">
        <v>1473</v>
      </c>
      <c r="I6" s="236" t="s">
        <v>1484</v>
      </c>
    </row>
    <row r="7" spans="1:9" ht="24.75">
      <c r="A7" s="172"/>
      <c r="B7" s="258">
        <v>11</v>
      </c>
      <c r="C7" s="258" t="s">
        <v>1476</v>
      </c>
      <c r="D7" s="257" t="s">
        <v>60</v>
      </c>
      <c r="E7" s="285">
        <v>6500000</v>
      </c>
      <c r="F7" s="285">
        <v>70000000</v>
      </c>
      <c r="G7" s="286">
        <v>2111028</v>
      </c>
      <c r="H7" s="258" t="s">
        <v>1473</v>
      </c>
      <c r="I7" s="236" t="s">
        <v>1484</v>
      </c>
    </row>
    <row r="8" spans="1:9" ht="15">
      <c r="A8" s="236"/>
      <c r="B8" s="425">
        <v>2</v>
      </c>
      <c r="C8" s="425" t="s">
        <v>1072</v>
      </c>
      <c r="D8" s="236" t="s">
        <v>1485</v>
      </c>
      <c r="E8" s="416">
        <v>5000000</v>
      </c>
      <c r="F8" s="416">
        <v>10000000</v>
      </c>
      <c r="G8" s="286">
        <v>2111028</v>
      </c>
      <c r="H8" s="425" t="s">
        <v>995</v>
      </c>
      <c r="I8" s="236" t="s">
        <v>1484</v>
      </c>
    </row>
    <row r="9" spans="1:9" ht="15">
      <c r="A9" s="417"/>
      <c r="B9" s="418"/>
      <c r="C9" s="418"/>
      <c r="D9" s="418" t="s">
        <v>1275</v>
      </c>
      <c r="E9" s="419"/>
      <c r="F9" s="427">
        <f>SUM(F10:F11)</f>
        <v>450000000</v>
      </c>
      <c r="G9" s="418"/>
      <c r="H9" s="418"/>
      <c r="I9" s="420"/>
    </row>
    <row r="10" spans="1:9" ht="15.75" thickBot="1">
      <c r="A10" s="421"/>
      <c r="B10" s="426">
        <v>70</v>
      </c>
      <c r="C10" s="422" t="s">
        <v>1072</v>
      </c>
      <c r="D10" s="422" t="s">
        <v>1392</v>
      </c>
      <c r="E10" s="424">
        <v>6400000</v>
      </c>
      <c r="F10" s="424">
        <v>300000000</v>
      </c>
      <c r="G10" s="426">
        <v>2111061</v>
      </c>
      <c r="H10" s="426" t="s">
        <v>995</v>
      </c>
      <c r="I10" s="423" t="s">
        <v>1484</v>
      </c>
    </row>
    <row r="11" spans="1:9" ht="15">
      <c r="A11" s="471"/>
      <c r="B11" s="448">
        <v>70</v>
      </c>
      <c r="C11" s="449" t="s">
        <v>1072</v>
      </c>
      <c r="D11" s="449" t="s">
        <v>1486</v>
      </c>
      <c r="E11" s="472">
        <v>6400000</v>
      </c>
      <c r="F11" s="472">
        <v>150000000</v>
      </c>
      <c r="G11" s="448">
        <v>2111061</v>
      </c>
      <c r="H11" s="448" t="s">
        <v>995</v>
      </c>
      <c r="I11" s="473" t="s">
        <v>1484</v>
      </c>
    </row>
    <row r="12" spans="1:9" s="209" customFormat="1" ht="15">
      <c r="A12" s="475"/>
      <c r="B12" s="448"/>
      <c r="C12" s="449"/>
      <c r="D12" s="477" t="s">
        <v>1629</v>
      </c>
      <c r="E12" s="472"/>
      <c r="F12" s="472"/>
      <c r="G12" s="448"/>
      <c r="H12" s="448"/>
      <c r="I12" s="476"/>
    </row>
    <row r="13" spans="1:9" s="209" customFormat="1" ht="30">
      <c r="A13" s="474"/>
      <c r="B13" s="452">
        <v>1</v>
      </c>
      <c r="C13" s="450" t="s">
        <v>1072</v>
      </c>
      <c r="D13" s="450" t="s">
        <v>1628</v>
      </c>
      <c r="E13" s="451">
        <v>42483600</v>
      </c>
      <c r="F13" s="451">
        <v>42483600</v>
      </c>
      <c r="G13" s="452">
        <v>22105521</v>
      </c>
      <c r="H13" s="452" t="s">
        <v>995</v>
      </c>
      <c r="I13" s="452" t="s">
        <v>1484</v>
      </c>
    </row>
    <row r="15" ht="15.75" thickBot="1">
      <c r="D15" s="155" t="s">
        <v>1276</v>
      </c>
    </row>
    <row r="16" spans="1:9" s="209" customFormat="1" ht="39" thickBot="1">
      <c r="A16" s="464" t="s">
        <v>1265</v>
      </c>
      <c r="B16" s="465" t="s">
        <v>1266</v>
      </c>
      <c r="C16" s="465" t="s">
        <v>1267</v>
      </c>
      <c r="D16" s="465" t="s">
        <v>1268</v>
      </c>
      <c r="E16" s="466" t="s">
        <v>1269</v>
      </c>
      <c r="F16" s="466" t="s">
        <v>1270</v>
      </c>
      <c r="G16" s="465" t="s">
        <v>1280</v>
      </c>
      <c r="H16" s="467" t="s">
        <v>1272</v>
      </c>
      <c r="I16" s="468" t="s">
        <v>1273</v>
      </c>
    </row>
    <row r="17" spans="1:9" ht="30">
      <c r="A17" s="453"/>
      <c r="B17" s="454">
        <v>1</v>
      </c>
      <c r="C17" s="455" t="s">
        <v>1072</v>
      </c>
      <c r="D17" s="455" t="s">
        <v>1616</v>
      </c>
      <c r="E17" s="456">
        <v>326163000</v>
      </c>
      <c r="F17" s="456">
        <v>326163000</v>
      </c>
      <c r="G17" s="454" t="s">
        <v>1617</v>
      </c>
      <c r="H17" s="454" t="s">
        <v>1153</v>
      </c>
      <c r="I17" s="457" t="s">
        <v>1446</v>
      </c>
    </row>
    <row r="18" spans="1:9" ht="30">
      <c r="A18" s="458"/>
      <c r="B18" s="448">
        <v>1</v>
      </c>
      <c r="C18" s="449" t="s">
        <v>1072</v>
      </c>
      <c r="D18" s="450" t="s">
        <v>1616</v>
      </c>
      <c r="E18" s="451">
        <v>69904012</v>
      </c>
      <c r="F18" s="451">
        <v>69904012</v>
      </c>
      <c r="G18" s="452" t="s">
        <v>1617</v>
      </c>
      <c r="H18" s="452" t="s">
        <v>1153</v>
      </c>
      <c r="I18" s="459" t="s">
        <v>1446</v>
      </c>
    </row>
    <row r="19" spans="1:9" ht="45">
      <c r="A19" s="458"/>
      <c r="B19" s="448">
        <v>1</v>
      </c>
      <c r="C19" s="449" t="s">
        <v>1072</v>
      </c>
      <c r="D19" s="450" t="s">
        <v>1619</v>
      </c>
      <c r="E19" s="451">
        <v>17028800</v>
      </c>
      <c r="F19" s="451">
        <v>17028800</v>
      </c>
      <c r="G19" s="452" t="s">
        <v>1617</v>
      </c>
      <c r="H19" s="452" t="s">
        <v>1620</v>
      </c>
      <c r="I19" s="459" t="s">
        <v>1446</v>
      </c>
    </row>
    <row r="20" spans="1:9" ht="30">
      <c r="A20" s="458"/>
      <c r="B20" s="448">
        <v>1</v>
      </c>
      <c r="C20" s="449" t="s">
        <v>1072</v>
      </c>
      <c r="D20" s="450" t="s">
        <v>1616</v>
      </c>
      <c r="E20" s="451">
        <v>129541840</v>
      </c>
      <c r="F20" s="451">
        <v>129541840</v>
      </c>
      <c r="G20" s="452" t="s">
        <v>1617</v>
      </c>
      <c r="H20" s="452" t="s">
        <v>1153</v>
      </c>
      <c r="I20" s="459" t="s">
        <v>1446</v>
      </c>
    </row>
    <row r="21" spans="1:9" ht="30.75" thickBot="1">
      <c r="A21" s="460"/>
      <c r="B21" s="426">
        <v>1</v>
      </c>
      <c r="C21" s="422" t="s">
        <v>1072</v>
      </c>
      <c r="D21" s="422" t="s">
        <v>1621</v>
      </c>
      <c r="E21" s="461">
        <v>24867449.96</v>
      </c>
      <c r="F21" s="461">
        <v>24867449.96</v>
      </c>
      <c r="G21" s="462">
        <v>2210069</v>
      </c>
      <c r="H21" s="426" t="s">
        <v>1622</v>
      </c>
      <c r="I21" s="463" t="s">
        <v>1446</v>
      </c>
    </row>
    <row r="23" ht="15">
      <c r="D23" s="470"/>
    </row>
  </sheetData>
  <sheetProtection password="DF8C" sheet="1" formatCells="0" formatColumns="0" formatRows="0" insertColumns="0" insertRows="0" insertHyperlinks="0" deleteColumns="0" deleteRows="0" sort="0" autoFilter="0" pivotTables="0"/>
  <mergeCells count="1">
    <mergeCell ref="B2:D2"/>
  </mergeCells>
  <printOptions/>
  <pageMargins left="1.95" right="0.7" top="0.75" bottom="0.75" header="0.3" footer="0.3"/>
  <pageSetup horizontalDpi="600" verticalDpi="600" orientation="landscape" paperSize="5" r:id="rId1"/>
  <headerFooter>
    <oddHeader>&amp;CANEXO MODIFICACION PLAN DE COMPRAS ACTA NO. 7  DE AGOSTON 21 DE 2012</oddHeader>
    <oddFooter>&amp;R&amp;N  de 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0">
      <selection activeCell="D19" sqref="D19:F21"/>
    </sheetView>
  </sheetViews>
  <sheetFormatPr defaultColWidth="11.421875" defaultRowHeight="15"/>
  <cols>
    <col min="1" max="1" width="9.28125" style="0" customWidth="1"/>
    <col min="2" max="2" width="10.7109375" style="0" customWidth="1"/>
    <col min="4" max="4" width="31.57421875" style="0" customWidth="1"/>
    <col min="5" max="5" width="14.140625" style="0" customWidth="1"/>
    <col min="6" max="6" width="14.00390625" style="0" customWidth="1"/>
    <col min="7" max="7" width="16.28125" style="0" customWidth="1"/>
    <col min="8" max="8" width="15.421875" style="0" customWidth="1"/>
    <col min="9" max="9" width="16.00390625" style="0" customWidth="1"/>
  </cols>
  <sheetData>
    <row r="1" spans="1:9" ht="15">
      <c r="A1" s="249"/>
      <c r="B1" s="518" t="s">
        <v>1399</v>
      </c>
      <c r="C1" s="518"/>
      <c r="D1" s="518"/>
      <c r="E1" s="249"/>
      <c r="F1" s="249"/>
      <c r="G1" s="249"/>
      <c r="H1" s="249"/>
      <c r="I1" s="249"/>
    </row>
    <row r="2" spans="1:9" ht="15.75" thickBot="1">
      <c r="A2" s="249"/>
      <c r="B2" s="249"/>
      <c r="C2" s="249"/>
      <c r="D2" s="249"/>
      <c r="E2" s="249"/>
      <c r="F2" s="249"/>
      <c r="G2" s="249"/>
      <c r="H2" s="249"/>
      <c r="I2" s="249"/>
    </row>
    <row r="3" spans="1:9" ht="39" thickBot="1">
      <c r="A3" s="464" t="s">
        <v>1265</v>
      </c>
      <c r="B3" s="465" t="s">
        <v>1266</v>
      </c>
      <c r="C3" s="465" t="s">
        <v>1267</v>
      </c>
      <c r="D3" s="465" t="s">
        <v>1268</v>
      </c>
      <c r="E3" s="466" t="s">
        <v>1269</v>
      </c>
      <c r="F3" s="466" t="s">
        <v>1270</v>
      </c>
      <c r="G3" s="465" t="s">
        <v>1280</v>
      </c>
      <c r="H3" s="467" t="s">
        <v>1272</v>
      </c>
      <c r="I3" s="468" t="s">
        <v>1273</v>
      </c>
    </row>
    <row r="4" spans="1:9" ht="26.25">
      <c r="A4" s="253"/>
      <c r="B4" s="254"/>
      <c r="C4" s="254"/>
      <c r="D4" s="254" t="s">
        <v>1274</v>
      </c>
      <c r="E4" s="255">
        <f>SUM(E5:E6)</f>
        <v>10900000</v>
      </c>
      <c r="F4" s="255">
        <f>SUM(F5:F7)</f>
        <v>200000000</v>
      </c>
      <c r="G4" s="254"/>
      <c r="H4" s="254"/>
      <c r="I4" s="237"/>
    </row>
    <row r="5" spans="1:9" ht="30">
      <c r="A5" s="172"/>
      <c r="B5" s="258">
        <v>23</v>
      </c>
      <c r="C5" s="258" t="s">
        <v>1476</v>
      </c>
      <c r="D5" s="257" t="s">
        <v>59</v>
      </c>
      <c r="E5" s="285">
        <v>4400000</v>
      </c>
      <c r="F5" s="285">
        <v>90000000</v>
      </c>
      <c r="G5" s="286">
        <v>2111028</v>
      </c>
      <c r="H5" s="258" t="s">
        <v>1473</v>
      </c>
      <c r="I5" s="237" t="s">
        <v>1484</v>
      </c>
    </row>
    <row r="6" spans="1:9" ht="30">
      <c r="A6" s="172"/>
      <c r="B6" s="258">
        <v>16</v>
      </c>
      <c r="C6" s="258" t="s">
        <v>1476</v>
      </c>
      <c r="D6" s="257" t="s">
        <v>60</v>
      </c>
      <c r="E6" s="285">
        <v>6500000</v>
      </c>
      <c r="F6" s="285">
        <v>100000000</v>
      </c>
      <c r="G6" s="286">
        <v>2111028</v>
      </c>
      <c r="H6" s="258" t="s">
        <v>1473</v>
      </c>
      <c r="I6" s="237" t="s">
        <v>1484</v>
      </c>
    </row>
    <row r="7" spans="1:9" ht="30">
      <c r="A7" s="237"/>
      <c r="B7" s="240">
        <v>2</v>
      </c>
      <c r="C7" s="240" t="s">
        <v>1072</v>
      </c>
      <c r="D7" s="237" t="s">
        <v>1485</v>
      </c>
      <c r="E7" s="469">
        <v>5000000</v>
      </c>
      <c r="F7" s="469">
        <v>10000000</v>
      </c>
      <c r="G7" s="286">
        <v>2111028</v>
      </c>
      <c r="H7" s="240" t="s">
        <v>995</v>
      </c>
      <c r="I7" s="237" t="s">
        <v>1484</v>
      </c>
    </row>
    <row r="8" spans="1:9" ht="15">
      <c r="A8" s="417"/>
      <c r="B8" s="418"/>
      <c r="C8" s="418"/>
      <c r="D8" s="418" t="s">
        <v>1275</v>
      </c>
      <c r="E8" s="419"/>
      <c r="F8" s="427">
        <f>SUM(F9:F10)</f>
        <v>200000000</v>
      </c>
      <c r="G8" s="418"/>
      <c r="H8" s="418"/>
      <c r="I8" s="420"/>
    </row>
    <row r="9" spans="1:9" ht="30.75" thickBot="1">
      <c r="A9" s="421"/>
      <c r="B9" s="426">
        <v>16</v>
      </c>
      <c r="C9" s="422" t="s">
        <v>1072</v>
      </c>
      <c r="D9" s="422" t="s">
        <v>1392</v>
      </c>
      <c r="E9" s="424">
        <v>6400000</v>
      </c>
      <c r="F9" s="424">
        <v>100000000</v>
      </c>
      <c r="G9" s="426">
        <v>2111061</v>
      </c>
      <c r="H9" s="426" t="s">
        <v>995</v>
      </c>
      <c r="I9" s="423" t="s">
        <v>1484</v>
      </c>
    </row>
    <row r="10" spans="1:9" ht="30.75" thickBot="1">
      <c r="A10" s="421"/>
      <c r="B10" s="426">
        <v>16</v>
      </c>
      <c r="C10" s="422" t="s">
        <v>1072</v>
      </c>
      <c r="D10" s="422" t="s">
        <v>1486</v>
      </c>
      <c r="E10" s="424">
        <v>6400000</v>
      </c>
      <c r="F10" s="424">
        <v>100000000</v>
      </c>
      <c r="G10" s="426">
        <v>2111061</v>
      </c>
      <c r="H10" s="426" t="s">
        <v>995</v>
      </c>
      <c r="I10" s="423" t="s">
        <v>1484</v>
      </c>
    </row>
    <row r="12" ht="15">
      <c r="D12" s="155" t="s">
        <v>1279</v>
      </c>
    </row>
    <row r="13" ht="15.75" thickBot="1"/>
    <row r="14" spans="1:9" ht="39" thickBot="1">
      <c r="A14" s="464" t="s">
        <v>1265</v>
      </c>
      <c r="B14" s="465" t="s">
        <v>1266</v>
      </c>
      <c r="C14" s="465" t="s">
        <v>1267</v>
      </c>
      <c r="D14" s="465" t="s">
        <v>1268</v>
      </c>
      <c r="E14" s="466" t="s">
        <v>1269</v>
      </c>
      <c r="F14" s="466" t="s">
        <v>1270</v>
      </c>
      <c r="G14" s="465" t="s">
        <v>1280</v>
      </c>
      <c r="H14" s="467" t="s">
        <v>1272</v>
      </c>
      <c r="I14" s="468" t="s">
        <v>1273</v>
      </c>
    </row>
    <row r="15" spans="1:9" ht="30">
      <c r="A15" s="236"/>
      <c r="B15" s="236">
        <v>1</v>
      </c>
      <c r="C15" s="236" t="s">
        <v>1072</v>
      </c>
      <c r="D15" s="237" t="s">
        <v>1636</v>
      </c>
      <c r="E15" s="501">
        <v>20000000</v>
      </c>
      <c r="F15" s="501">
        <v>20000000</v>
      </c>
      <c r="G15" s="236">
        <v>22108761</v>
      </c>
      <c r="H15" s="236" t="s">
        <v>995</v>
      </c>
      <c r="I15" s="237" t="s">
        <v>1630</v>
      </c>
    </row>
    <row r="16" spans="1:9" ht="30">
      <c r="A16" s="236"/>
      <c r="B16" s="236">
        <v>1</v>
      </c>
      <c r="C16" s="236" t="s">
        <v>1072</v>
      </c>
      <c r="D16" s="237" t="s">
        <v>1637</v>
      </c>
      <c r="E16" s="501">
        <v>100000000</v>
      </c>
      <c r="F16" s="501">
        <v>100000000</v>
      </c>
      <c r="G16" s="236">
        <v>22101711</v>
      </c>
      <c r="H16" s="237" t="s">
        <v>990</v>
      </c>
      <c r="I16" s="237" t="s">
        <v>1630</v>
      </c>
    </row>
    <row r="17" spans="1:9" ht="30">
      <c r="A17" s="236"/>
      <c r="B17" s="236">
        <v>1</v>
      </c>
      <c r="C17" s="236" t="s">
        <v>1072</v>
      </c>
      <c r="D17" s="237" t="s">
        <v>1638</v>
      </c>
      <c r="E17" s="501">
        <v>89500000</v>
      </c>
      <c r="F17" s="501">
        <v>89500000</v>
      </c>
      <c r="G17" s="236">
        <v>22101721</v>
      </c>
      <c r="H17" s="237" t="s">
        <v>990</v>
      </c>
      <c r="I17" s="237" t="s">
        <v>1630</v>
      </c>
    </row>
    <row r="19" ht="15">
      <c r="D19" s="513"/>
    </row>
    <row r="21" ht="15">
      <c r="D21" s="513"/>
    </row>
  </sheetData>
  <sheetProtection password="DF8C" sheet="1" formatCells="0" formatColumns="0" formatRows="0" insertColumns="0" insertRows="0" insertHyperlinks="0" deleteColumns="0" deleteRows="0" sort="0" autoFilter="0" pivotTables="0"/>
  <mergeCells count="1">
    <mergeCell ref="B1:D1"/>
  </mergeCells>
  <printOptions/>
  <pageMargins left="1.2" right="0.7" top="0.75" bottom="0.75" header="0.3" footer="0.3"/>
  <pageSetup horizontalDpi="600" verticalDpi="600" orientation="landscape" paperSize="5" r:id="rId1"/>
  <headerFooter>
    <oddHeader>&amp;CANEXO ACTA DE MODIFICACION PLAN DE COMPRAS NO. 8 DE AGOSTO 24 DE 2012</oddHeader>
    <oddFooter>&amp;R&amp;P de 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4">
      <selection activeCell="D19" sqref="D19"/>
    </sheetView>
  </sheetViews>
  <sheetFormatPr defaultColWidth="11.421875" defaultRowHeight="15"/>
  <cols>
    <col min="2" max="2" width="7.00390625" style="0" customWidth="1"/>
    <col min="3" max="3" width="10.421875" style="0" customWidth="1"/>
    <col min="4" max="4" width="38.28125" style="0" customWidth="1"/>
    <col min="5" max="5" width="15.8515625" style="0" customWidth="1"/>
    <col min="6" max="6" width="15.140625" style="0" customWidth="1"/>
    <col min="8" max="8" width="14.140625" style="0" customWidth="1"/>
    <col min="9" max="9" width="23.28125" style="0" customWidth="1"/>
  </cols>
  <sheetData>
    <row r="1" ht="15">
      <c r="J1" s="249"/>
    </row>
    <row r="2" spans="1:9" ht="15">
      <c r="A2" s="249"/>
      <c r="B2" s="521" t="s">
        <v>1399</v>
      </c>
      <c r="C2" s="521"/>
      <c r="D2" s="521"/>
      <c r="E2" s="249"/>
      <c r="F2" s="249"/>
      <c r="G2" s="249"/>
      <c r="H2" s="249"/>
      <c r="I2" s="249"/>
    </row>
    <row r="3" spans="1:9" ht="15.75" thickBot="1">
      <c r="A3" s="249"/>
      <c r="B3" s="249"/>
      <c r="C3" s="249"/>
      <c r="D3" s="249"/>
      <c r="E3" s="249"/>
      <c r="F3" s="249"/>
      <c r="G3" s="249"/>
      <c r="H3" s="249"/>
      <c r="I3" s="249"/>
    </row>
    <row r="4" spans="1:9" ht="51.75" thickBot="1">
      <c r="A4" s="464" t="s">
        <v>1265</v>
      </c>
      <c r="B4" s="465" t="s">
        <v>1266</v>
      </c>
      <c r="C4" s="465" t="s">
        <v>1267</v>
      </c>
      <c r="D4" s="465" t="s">
        <v>1268</v>
      </c>
      <c r="E4" s="466" t="s">
        <v>1269</v>
      </c>
      <c r="F4" s="466" t="s">
        <v>1270</v>
      </c>
      <c r="G4" s="468" t="s">
        <v>1280</v>
      </c>
      <c r="H4" s="500" t="s">
        <v>1272</v>
      </c>
      <c r="I4" s="468" t="s">
        <v>1273</v>
      </c>
    </row>
    <row r="5" spans="1:9" ht="15">
      <c r="A5" s="253"/>
      <c r="B5" s="254"/>
      <c r="C5" s="254"/>
      <c r="D5" s="254" t="s">
        <v>1274</v>
      </c>
      <c r="E5" s="255">
        <f>SUM(E6:E7)</f>
        <v>10900000</v>
      </c>
      <c r="F5" s="255">
        <f>SUM(F6:F7)</f>
        <v>141000000</v>
      </c>
      <c r="G5" s="254"/>
      <c r="H5" s="254"/>
      <c r="I5" s="237"/>
    </row>
    <row r="6" spans="1:9" ht="15">
      <c r="A6" s="172"/>
      <c r="B6" s="258">
        <f>SUM(F6/E6)</f>
        <v>22.727272727272727</v>
      </c>
      <c r="C6" s="258" t="s">
        <v>1476</v>
      </c>
      <c r="D6" s="257" t="s">
        <v>59</v>
      </c>
      <c r="E6" s="285">
        <v>4400000</v>
      </c>
      <c r="F6" s="285">
        <v>100000000</v>
      </c>
      <c r="G6" s="286">
        <v>2111028</v>
      </c>
      <c r="H6" s="258" t="s">
        <v>1473</v>
      </c>
      <c r="I6" s="237" t="s">
        <v>1630</v>
      </c>
    </row>
    <row r="7" spans="1:9" ht="15">
      <c r="A7" s="172"/>
      <c r="B7" s="258">
        <f>SUM(F7/E7)</f>
        <v>6.3076923076923075</v>
      </c>
      <c r="C7" s="258" t="s">
        <v>1476</v>
      </c>
      <c r="D7" s="257" t="s">
        <v>60</v>
      </c>
      <c r="E7" s="285">
        <v>6500000</v>
      </c>
      <c r="F7" s="285">
        <v>41000000</v>
      </c>
      <c r="G7" s="286">
        <v>2111028</v>
      </c>
      <c r="H7" s="258" t="s">
        <v>1473</v>
      </c>
      <c r="I7" s="237" t="s">
        <v>1630</v>
      </c>
    </row>
    <row r="8" spans="1:9" ht="15">
      <c r="A8" s="417"/>
      <c r="B8" s="418"/>
      <c r="C8" s="418"/>
      <c r="D8" s="418" t="s">
        <v>1275</v>
      </c>
      <c r="E8" s="419"/>
      <c r="F8" s="427">
        <f>SUM(F9:F10)</f>
        <v>200000000</v>
      </c>
      <c r="G8" s="418"/>
      <c r="H8" s="418"/>
      <c r="I8" s="237"/>
    </row>
    <row r="9" spans="1:9" ht="30">
      <c r="A9" s="471"/>
      <c r="B9" s="258">
        <f>SUM(F9/E9)</f>
        <v>15.625</v>
      </c>
      <c r="C9" s="449" t="s">
        <v>1072</v>
      </c>
      <c r="D9" s="449" t="s">
        <v>1392</v>
      </c>
      <c r="E9" s="472">
        <v>6400000</v>
      </c>
      <c r="F9" s="472">
        <v>100000000</v>
      </c>
      <c r="G9" s="448">
        <v>2111061</v>
      </c>
      <c r="H9" s="448" t="s">
        <v>995</v>
      </c>
      <c r="I9" s="404" t="s">
        <v>1630</v>
      </c>
    </row>
    <row r="10" spans="1:9" ht="30">
      <c r="A10" s="474"/>
      <c r="B10" s="258">
        <f>SUM(F10/E10)</f>
        <v>15.625</v>
      </c>
      <c r="C10" s="450" t="s">
        <v>1072</v>
      </c>
      <c r="D10" s="450" t="s">
        <v>1486</v>
      </c>
      <c r="E10" s="451">
        <v>6400000</v>
      </c>
      <c r="F10" s="451">
        <v>100000000</v>
      </c>
      <c r="G10" s="452">
        <v>2111061</v>
      </c>
      <c r="H10" s="452" t="s">
        <v>995</v>
      </c>
      <c r="I10" s="237" t="s">
        <v>1630</v>
      </c>
    </row>
    <row r="11" spans="1:9" ht="15">
      <c r="A11" s="236"/>
      <c r="B11" s="236">
        <v>1</v>
      </c>
      <c r="C11" s="236" t="s">
        <v>1072</v>
      </c>
      <c r="D11" s="236" t="s">
        <v>1644</v>
      </c>
      <c r="E11" s="236"/>
      <c r="F11" s="236"/>
      <c r="G11" s="236"/>
      <c r="H11" s="236"/>
      <c r="I11" s="236"/>
    </row>
    <row r="12" spans="1:9" s="209" customFormat="1" ht="15">
      <c r="A12" s="236"/>
      <c r="B12" s="236">
        <v>1</v>
      </c>
      <c r="C12" s="236" t="s">
        <v>1072</v>
      </c>
      <c r="D12" s="236" t="s">
        <v>1645</v>
      </c>
      <c r="E12" s="501">
        <v>23000000</v>
      </c>
      <c r="F12" s="501">
        <v>23000000</v>
      </c>
      <c r="G12" s="236">
        <v>2133047</v>
      </c>
      <c r="H12" s="236" t="s">
        <v>995</v>
      </c>
      <c r="I12" s="514" t="s">
        <v>1646</v>
      </c>
    </row>
    <row r="13" spans="1:9" s="209" customFormat="1" ht="15">
      <c r="A13" s="236"/>
      <c r="B13" s="236">
        <v>1</v>
      </c>
      <c r="C13" s="236" t="s">
        <v>1072</v>
      </c>
      <c r="D13" s="236" t="s">
        <v>1647</v>
      </c>
      <c r="E13" s="501">
        <v>40000000</v>
      </c>
      <c r="F13" s="501">
        <v>40000000</v>
      </c>
      <c r="G13" s="236">
        <v>2122044</v>
      </c>
      <c r="H13" s="236" t="s">
        <v>995</v>
      </c>
      <c r="I13" s="236" t="s">
        <v>1646</v>
      </c>
    </row>
    <row r="14" spans="1:9" s="209" customFormat="1" ht="15">
      <c r="A14" s="236"/>
      <c r="B14" s="236">
        <v>1</v>
      </c>
      <c r="C14" s="236" t="s">
        <v>1072</v>
      </c>
      <c r="D14" s="429" t="s">
        <v>1648</v>
      </c>
      <c r="E14" s="501">
        <v>130000000</v>
      </c>
      <c r="F14" s="501">
        <v>130000000</v>
      </c>
      <c r="G14" s="429">
        <v>2121036</v>
      </c>
      <c r="H14" s="236" t="s">
        <v>1649</v>
      </c>
      <c r="I14" s="236" t="s">
        <v>1646</v>
      </c>
    </row>
    <row r="15" s="209" customFormat="1" ht="15"/>
    <row r="16" spans="1:9" ht="15.75" thickBot="1">
      <c r="A16" s="209"/>
      <c r="B16" s="209"/>
      <c r="C16" s="209"/>
      <c r="D16" s="440" t="s">
        <v>1276</v>
      </c>
      <c r="E16" s="209"/>
      <c r="F16" s="209"/>
      <c r="G16" s="209"/>
      <c r="H16" s="209"/>
      <c r="I16" s="209"/>
    </row>
    <row r="17" spans="1:9" ht="15">
      <c r="A17" s="519" t="s">
        <v>1265</v>
      </c>
      <c r="B17" s="519" t="s">
        <v>1266</v>
      </c>
      <c r="C17" s="519" t="s">
        <v>1267</v>
      </c>
      <c r="D17" s="519" t="s">
        <v>1268</v>
      </c>
      <c r="E17" s="519" t="s">
        <v>1269</v>
      </c>
      <c r="F17" s="519" t="s">
        <v>1270</v>
      </c>
      <c r="G17" s="519" t="s">
        <v>1271</v>
      </c>
      <c r="H17" s="519" t="s">
        <v>1272</v>
      </c>
      <c r="I17" s="519" t="s">
        <v>1273</v>
      </c>
    </row>
    <row r="18" spans="1:9" ht="15">
      <c r="A18" s="520"/>
      <c r="B18" s="520"/>
      <c r="C18" s="520"/>
      <c r="D18" s="520"/>
      <c r="E18" s="520"/>
      <c r="F18" s="520"/>
      <c r="G18" s="520"/>
      <c r="H18" s="520"/>
      <c r="I18" s="520"/>
    </row>
    <row r="19" spans="1:9" ht="38.25">
      <c r="A19" s="210"/>
      <c r="B19" s="216"/>
      <c r="C19" s="217"/>
      <c r="D19" s="221" t="s">
        <v>1632</v>
      </c>
      <c r="E19" s="218">
        <v>374057596</v>
      </c>
      <c r="F19" s="218">
        <v>374057596</v>
      </c>
      <c r="G19" s="219">
        <v>2210615</v>
      </c>
      <c r="H19" s="217" t="s">
        <v>1650</v>
      </c>
      <c r="I19" s="236" t="s">
        <v>1633</v>
      </c>
    </row>
    <row r="20" spans="1:9" ht="38.25">
      <c r="A20" s="210"/>
      <c r="B20" s="216">
        <v>1</v>
      </c>
      <c r="C20" s="221" t="s">
        <v>1126</v>
      </c>
      <c r="D20" s="221" t="s">
        <v>1139</v>
      </c>
      <c r="E20" s="223">
        <v>2000000000</v>
      </c>
      <c r="F20" s="223">
        <v>2000000000</v>
      </c>
      <c r="G20" s="220">
        <v>2210818</v>
      </c>
      <c r="H20" s="217" t="s">
        <v>1651</v>
      </c>
      <c r="I20" s="236" t="s">
        <v>1633</v>
      </c>
    </row>
    <row r="21" spans="1:9" ht="25.5">
      <c r="A21" s="210"/>
      <c r="B21" s="216">
        <v>1</v>
      </c>
      <c r="C21" s="221" t="s">
        <v>1128</v>
      </c>
      <c r="D21" s="221" t="s">
        <v>1634</v>
      </c>
      <c r="E21" s="223">
        <v>300000000</v>
      </c>
      <c r="F21" s="223">
        <v>300000000</v>
      </c>
      <c r="G21" s="220">
        <v>2210687</v>
      </c>
      <c r="H21" s="217" t="s">
        <v>1650</v>
      </c>
      <c r="I21" s="236" t="s">
        <v>1455</v>
      </c>
    </row>
    <row r="22" spans="1:9" ht="38.25">
      <c r="A22" s="210"/>
      <c r="B22" s="216">
        <v>1</v>
      </c>
      <c r="C22" s="221" t="s">
        <v>1117</v>
      </c>
      <c r="D22" s="221" t="s">
        <v>1635</v>
      </c>
      <c r="E22" s="222">
        <v>50000000</v>
      </c>
      <c r="F22" s="222">
        <v>50000000</v>
      </c>
      <c r="G22" s="220">
        <v>2210173</v>
      </c>
      <c r="H22" s="217" t="s">
        <v>1650</v>
      </c>
      <c r="I22" s="236" t="s">
        <v>1468</v>
      </c>
    </row>
  </sheetData>
  <sheetProtection password="DF8C" sheet="1" formatCells="0" formatColumns="0" formatRows="0" insertColumns="0" insertRows="0" insertHyperlinks="0" deleteColumns="0" deleteRows="0" sort="0" autoFilter="0" pivotTables="0"/>
  <mergeCells count="10">
    <mergeCell ref="F17:F18"/>
    <mergeCell ref="G17:G18"/>
    <mergeCell ref="H17:H18"/>
    <mergeCell ref="I17:I18"/>
    <mergeCell ref="B2:D2"/>
    <mergeCell ref="A17:A18"/>
    <mergeCell ref="B17:B18"/>
    <mergeCell ref="C17:C18"/>
    <mergeCell ref="D17:D18"/>
    <mergeCell ref="E17:E18"/>
  </mergeCells>
  <printOptions/>
  <pageMargins left="1.7" right="0.7" top="0.75" bottom="0.75" header="0.3" footer="0.3"/>
  <pageSetup horizontalDpi="600" verticalDpi="600" orientation="landscape" paperSize="5" r:id="rId1"/>
  <headerFooter>
    <oddHeader xml:space="preserve">&amp;CANEXO MODIFICACION PLAN DE COMPRAS ACTA NO. 010 DE SEPTIEMBRE 28 DE 2012
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G6" sqref="G6"/>
    </sheetView>
  </sheetViews>
  <sheetFormatPr defaultColWidth="11.421875" defaultRowHeight="15"/>
  <cols>
    <col min="1" max="1" width="8.8515625" style="0" customWidth="1"/>
    <col min="2" max="2" width="10.28125" style="0" customWidth="1"/>
    <col min="4" max="4" width="33.7109375" style="0" customWidth="1"/>
    <col min="5" max="5" width="12.7109375" style="0" customWidth="1"/>
    <col min="6" max="6" width="13.7109375" style="0" customWidth="1"/>
    <col min="7" max="7" width="16.140625" style="0" customWidth="1"/>
    <col min="8" max="8" width="15.57421875" style="0" customWidth="1"/>
    <col min="9" max="9" width="22.00390625" style="0" customWidth="1"/>
  </cols>
  <sheetData>
    <row r="1" spans="1:9" ht="15">
      <c r="A1" s="249"/>
      <c r="B1" s="521" t="s">
        <v>1399</v>
      </c>
      <c r="C1" s="521"/>
      <c r="D1" s="521"/>
      <c r="E1" s="249"/>
      <c r="F1" s="249"/>
      <c r="G1" s="249"/>
      <c r="H1" s="249"/>
      <c r="I1" s="249"/>
    </row>
    <row r="2" spans="1:9" ht="15.75" thickBot="1">
      <c r="A2" s="249"/>
      <c r="B2" s="249"/>
      <c r="C2" s="249"/>
      <c r="D2" s="249"/>
      <c r="E2" s="249"/>
      <c r="F2" s="249"/>
      <c r="G2" s="249"/>
      <c r="H2" s="249"/>
      <c r="I2" s="249"/>
    </row>
    <row r="3" spans="1:9" ht="39" thickBot="1">
      <c r="A3" s="464" t="s">
        <v>1265</v>
      </c>
      <c r="B3" s="465" t="s">
        <v>1266</v>
      </c>
      <c r="C3" s="465" t="s">
        <v>1267</v>
      </c>
      <c r="D3" s="465" t="s">
        <v>1268</v>
      </c>
      <c r="E3" s="466" t="s">
        <v>1269</v>
      </c>
      <c r="F3" s="466" t="s">
        <v>1270</v>
      </c>
      <c r="G3" s="468" t="s">
        <v>1280</v>
      </c>
      <c r="H3" s="500" t="s">
        <v>1272</v>
      </c>
      <c r="I3" s="468" t="s">
        <v>1273</v>
      </c>
    </row>
    <row r="4" spans="1:9" ht="15">
      <c r="A4" s="479"/>
      <c r="B4" s="480"/>
      <c r="C4" s="480"/>
      <c r="D4" s="480" t="s">
        <v>1274</v>
      </c>
      <c r="E4" s="481">
        <f>SUM(E5:E7)</f>
        <v>15900000</v>
      </c>
      <c r="F4" s="481">
        <f>SUM(F5:F7)</f>
        <v>200000000</v>
      </c>
      <c r="G4" s="480"/>
      <c r="H4" s="480"/>
      <c r="I4" s="409"/>
    </row>
    <row r="5" spans="1:9" ht="15">
      <c r="A5" s="482"/>
      <c r="B5" s="483">
        <f>SUM(F5/E5)</f>
        <v>34.09090909090909</v>
      </c>
      <c r="C5" s="483" t="s">
        <v>1476</v>
      </c>
      <c r="D5" s="484" t="s">
        <v>59</v>
      </c>
      <c r="E5" s="485">
        <v>4400000</v>
      </c>
      <c r="F5" s="485">
        <v>150000000</v>
      </c>
      <c r="G5" s="486">
        <v>2111028</v>
      </c>
      <c r="H5" s="483" t="s">
        <v>1473</v>
      </c>
      <c r="I5" s="409" t="s">
        <v>1630</v>
      </c>
    </row>
    <row r="6" spans="1:9" ht="15">
      <c r="A6" s="482"/>
      <c r="B6" s="483">
        <f>SUM(F6/E6)</f>
        <v>6.153846153846154</v>
      </c>
      <c r="C6" s="483" t="s">
        <v>1476</v>
      </c>
      <c r="D6" s="484" t="s">
        <v>60</v>
      </c>
      <c r="E6" s="485">
        <v>6500000</v>
      </c>
      <c r="F6" s="485">
        <v>40000000</v>
      </c>
      <c r="G6" s="486">
        <v>2111028</v>
      </c>
      <c r="H6" s="483" t="s">
        <v>1473</v>
      </c>
      <c r="I6" s="409" t="s">
        <v>1630</v>
      </c>
    </row>
    <row r="7" spans="1:9" ht="15">
      <c r="A7" s="409"/>
      <c r="B7" s="483">
        <f>SUM(F7/E7)</f>
        <v>2</v>
      </c>
      <c r="C7" s="478" t="s">
        <v>1072</v>
      </c>
      <c r="D7" s="409" t="s">
        <v>1485</v>
      </c>
      <c r="E7" s="416">
        <v>5000000</v>
      </c>
      <c r="F7" s="416">
        <v>10000000</v>
      </c>
      <c r="G7" s="486">
        <v>2111028</v>
      </c>
      <c r="H7" s="478" t="s">
        <v>995</v>
      </c>
      <c r="I7" s="409" t="s">
        <v>1630</v>
      </c>
    </row>
    <row r="8" spans="1:9" ht="15">
      <c r="A8" s="487"/>
      <c r="B8" s="488"/>
      <c r="C8" s="488"/>
      <c r="D8" s="488" t="s">
        <v>1275</v>
      </c>
      <c r="E8" s="489">
        <f>SUM(E4:E7)</f>
        <v>31800000</v>
      </c>
      <c r="F8" s="490">
        <f>SUM(F9:F10)</f>
        <v>145000000</v>
      </c>
      <c r="G8" s="488"/>
      <c r="H8" s="488"/>
      <c r="I8" s="409"/>
    </row>
    <row r="9" spans="1:9" ht="15">
      <c r="A9" s="491"/>
      <c r="B9" s="483">
        <f>SUM(F9/E9)</f>
        <v>12.5</v>
      </c>
      <c r="C9" s="493" t="s">
        <v>1072</v>
      </c>
      <c r="D9" s="493" t="s">
        <v>1392</v>
      </c>
      <c r="E9" s="494">
        <v>6400000</v>
      </c>
      <c r="F9" s="494">
        <v>80000000</v>
      </c>
      <c r="G9" s="492">
        <v>2111061</v>
      </c>
      <c r="H9" s="492" t="s">
        <v>995</v>
      </c>
      <c r="I9" s="495" t="s">
        <v>1630</v>
      </c>
    </row>
    <row r="10" spans="1:9" ht="15">
      <c r="A10" s="496"/>
      <c r="B10" s="483">
        <f>SUM(F10/E10)</f>
        <v>10.15625</v>
      </c>
      <c r="C10" s="498" t="s">
        <v>1072</v>
      </c>
      <c r="D10" s="498" t="s">
        <v>1486</v>
      </c>
      <c r="E10" s="499">
        <v>6400000</v>
      </c>
      <c r="F10" s="499">
        <v>65000000</v>
      </c>
      <c r="G10" s="497">
        <v>2111061</v>
      </c>
      <c r="H10" s="497" t="s">
        <v>995</v>
      </c>
      <c r="I10" s="409" t="s">
        <v>1630</v>
      </c>
    </row>
    <row r="11" spans="1:9" ht="15">
      <c r="A11" s="236"/>
      <c r="B11" s="236"/>
      <c r="C11" s="236"/>
      <c r="D11" s="509" t="s">
        <v>1312</v>
      </c>
      <c r="E11" s="236"/>
      <c r="F11" s="236"/>
      <c r="G11" s="236"/>
      <c r="H11" s="236"/>
      <c r="I11" s="236"/>
    </row>
    <row r="12" spans="1:9" ht="90">
      <c r="A12" s="235"/>
      <c r="B12" s="483">
        <f>SUM(F12/E12)</f>
        <v>1</v>
      </c>
      <c r="C12" s="498" t="s">
        <v>1072</v>
      </c>
      <c r="D12" s="237" t="s">
        <v>1631</v>
      </c>
      <c r="E12" s="501">
        <v>42862500</v>
      </c>
      <c r="F12" s="501">
        <v>42862500</v>
      </c>
      <c r="G12" s="236">
        <v>2121076</v>
      </c>
      <c r="H12" s="236" t="s">
        <v>995</v>
      </c>
      <c r="I12" s="236" t="s">
        <v>1455</v>
      </c>
    </row>
    <row r="13" spans="1:9" s="209" customFormat="1" ht="15">
      <c r="A13" s="502"/>
      <c r="B13" s="503"/>
      <c r="C13" s="508" t="s">
        <v>1294</v>
      </c>
      <c r="D13" s="411"/>
      <c r="E13" s="505"/>
      <c r="F13" s="505"/>
      <c r="G13" s="502"/>
      <c r="H13" s="506"/>
      <c r="I13" s="502"/>
    </row>
    <row r="14" spans="1:9" s="209" customFormat="1" ht="15.75" thickBot="1">
      <c r="A14" s="502"/>
      <c r="B14" s="503"/>
      <c r="C14" s="504"/>
      <c r="D14" s="411"/>
      <c r="E14" s="505"/>
      <c r="F14" s="505"/>
      <c r="G14" s="502"/>
      <c r="H14" s="506"/>
      <c r="I14" s="502"/>
    </row>
    <row r="15" spans="1:9" s="209" customFormat="1" ht="39" thickBot="1">
      <c r="A15" s="507" t="s">
        <v>1265</v>
      </c>
      <c r="B15" s="465" t="s">
        <v>1266</v>
      </c>
      <c r="C15" s="465" t="s">
        <v>1267</v>
      </c>
      <c r="D15" s="465" t="s">
        <v>1268</v>
      </c>
      <c r="E15" s="466" t="s">
        <v>1269</v>
      </c>
      <c r="F15" s="466" t="s">
        <v>1270</v>
      </c>
      <c r="G15" s="468" t="s">
        <v>1280</v>
      </c>
      <c r="H15" s="500" t="s">
        <v>1272</v>
      </c>
      <c r="I15" s="468" t="s">
        <v>1273</v>
      </c>
    </row>
    <row r="16" spans="1:10" ht="45">
      <c r="A16" s="236"/>
      <c r="B16" s="483">
        <f>SUM(F16/E16)</f>
        <v>1</v>
      </c>
      <c r="C16" s="498" t="s">
        <v>1072</v>
      </c>
      <c r="D16" s="237" t="s">
        <v>1639</v>
      </c>
      <c r="E16" s="501">
        <v>42862500</v>
      </c>
      <c r="F16" s="501">
        <v>42862500</v>
      </c>
      <c r="G16" s="236" t="s">
        <v>1640</v>
      </c>
      <c r="H16" s="236" t="s">
        <v>995</v>
      </c>
      <c r="I16" s="236" t="s">
        <v>1455</v>
      </c>
      <c r="J16" s="209"/>
    </row>
    <row r="18" ht="15">
      <c r="C18" s="155" t="s">
        <v>1641</v>
      </c>
    </row>
    <row r="19" spans="1:9" ht="38.25">
      <c r="A19" s="228" t="s">
        <v>1265</v>
      </c>
      <c r="B19" s="510" t="s">
        <v>1266</v>
      </c>
      <c r="C19" s="510" t="s">
        <v>1267</v>
      </c>
      <c r="D19" s="510" t="s">
        <v>1268</v>
      </c>
      <c r="E19" s="511" t="s">
        <v>1269</v>
      </c>
      <c r="F19" s="511" t="s">
        <v>1270</v>
      </c>
      <c r="G19" s="512" t="s">
        <v>1280</v>
      </c>
      <c r="H19" s="512" t="s">
        <v>1272</v>
      </c>
      <c r="I19" s="512" t="s">
        <v>1273</v>
      </c>
    </row>
    <row r="20" spans="1:9" ht="45">
      <c r="A20" s="236"/>
      <c r="B20" s="236">
        <v>48</v>
      </c>
      <c r="C20" s="236" t="s">
        <v>1072</v>
      </c>
      <c r="D20" s="237" t="s">
        <v>1642</v>
      </c>
      <c r="E20" s="501">
        <v>120000000</v>
      </c>
      <c r="F20" s="501">
        <v>120000000</v>
      </c>
      <c r="G20" s="236" t="s">
        <v>1643</v>
      </c>
      <c r="H20" s="236" t="s">
        <v>995</v>
      </c>
      <c r="I20" s="236"/>
    </row>
  </sheetData>
  <sheetProtection password="DF8C" sheet="1" formatCells="0" formatColumns="0" formatRows="0" insertColumns="0" insertRows="0" insertHyperlinks="0" deleteColumns="0" deleteRows="0" sort="0" autoFilter="0" pivotTables="0"/>
  <mergeCells count="1">
    <mergeCell ref="B1:D1"/>
  </mergeCells>
  <printOptions/>
  <pageMargins left="1.7" right="0.7" top="0.75" bottom="0.75" header="0.3" footer="0.3"/>
  <pageSetup horizontalDpi="600" verticalDpi="600" orientation="landscape" paperSize="5" r:id="rId1"/>
  <headerFooter>
    <oddHeader>&amp;CANEXO MODIFICACION PLAN DE COMPRAS ACTA NO. 009 DE SEPTIEMBRE 07
 DE 2012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391"/>
  <sheetViews>
    <sheetView tabSelected="1" zoomScale="110" zoomScaleNormal="110" workbookViewId="0" topLeftCell="A120">
      <selection activeCell="D289" sqref="D289"/>
    </sheetView>
  </sheetViews>
  <sheetFormatPr defaultColWidth="11.421875" defaultRowHeight="15"/>
  <cols>
    <col min="3" max="3" width="12.00390625" style="0" customWidth="1"/>
    <col min="4" max="4" width="44.140625" style="0" customWidth="1"/>
    <col min="5" max="5" width="17.00390625" style="0" customWidth="1"/>
    <col min="6" max="6" width="18.421875" style="0" customWidth="1"/>
    <col min="7" max="7" width="13.57421875" style="0" customWidth="1"/>
    <col min="8" max="8" width="18.28125" style="0" customWidth="1"/>
    <col min="9" max="9" width="13.00390625" style="0" customWidth="1"/>
  </cols>
  <sheetData>
    <row r="1" spans="1:9" ht="15.75" customHeight="1">
      <c r="A1" s="519" t="s">
        <v>1265</v>
      </c>
      <c r="B1" s="519" t="s">
        <v>1266</v>
      </c>
      <c r="C1" s="519" t="s">
        <v>1267</v>
      </c>
      <c r="D1" s="519" t="s">
        <v>1268</v>
      </c>
      <c r="E1" s="519" t="s">
        <v>1269</v>
      </c>
      <c r="F1" s="519" t="s">
        <v>1270</v>
      </c>
      <c r="G1" s="519" t="s">
        <v>1271</v>
      </c>
      <c r="H1" s="519" t="s">
        <v>1272</v>
      </c>
      <c r="I1" s="519" t="s">
        <v>1273</v>
      </c>
    </row>
    <row r="2" spans="1:9" ht="15" customHeight="1" thickBot="1">
      <c r="A2" s="522"/>
      <c r="B2" s="522"/>
      <c r="C2" s="522"/>
      <c r="D2" s="522"/>
      <c r="E2" s="522"/>
      <c r="F2" s="522"/>
      <c r="G2" s="522"/>
      <c r="H2" s="522"/>
      <c r="I2" s="522"/>
    </row>
    <row r="3" spans="1:9" ht="15">
      <c r="A3" s="214">
        <v>13</v>
      </c>
      <c r="B3" s="141"/>
      <c r="C3" s="142"/>
      <c r="D3" s="406" t="s">
        <v>1305</v>
      </c>
      <c r="E3" s="152">
        <f>SUM(E4:E4)</f>
        <v>1000000</v>
      </c>
      <c r="F3" s="152">
        <f>SUM(F4:F4)</f>
        <v>-15650000</v>
      </c>
      <c r="G3" s="145"/>
      <c r="H3" s="142"/>
      <c r="I3" s="412"/>
    </row>
    <row r="4" spans="1:9" ht="15">
      <c r="A4" s="214">
        <v>22</v>
      </c>
      <c r="B4" s="141">
        <v>15</v>
      </c>
      <c r="C4" s="142" t="s">
        <v>949</v>
      </c>
      <c r="D4" s="176" t="s">
        <v>208</v>
      </c>
      <c r="E4" s="146">
        <v>1000000</v>
      </c>
      <c r="F4" s="144">
        <v>-15650000</v>
      </c>
      <c r="G4" s="145">
        <v>2120032</v>
      </c>
      <c r="H4" s="142" t="s">
        <v>989</v>
      </c>
      <c r="I4" s="142" t="s">
        <v>986</v>
      </c>
    </row>
    <row r="5" spans="1:9" ht="15">
      <c r="A5" s="214"/>
      <c r="B5" s="147">
        <v>4</v>
      </c>
      <c r="C5" s="148" t="s">
        <v>1358</v>
      </c>
      <c r="D5" s="407" t="s">
        <v>1487</v>
      </c>
      <c r="E5" s="146">
        <v>2500000</v>
      </c>
      <c r="F5" s="413">
        <v>10000000</v>
      </c>
      <c r="G5" s="145">
        <v>2120032</v>
      </c>
      <c r="H5" s="142" t="s">
        <v>995</v>
      </c>
      <c r="I5" s="142" t="s">
        <v>1446</v>
      </c>
    </row>
    <row r="6" spans="1:9" ht="15">
      <c r="A6" s="214"/>
      <c r="B6" s="147">
        <v>1</v>
      </c>
      <c r="C6" s="148" t="s">
        <v>1364</v>
      </c>
      <c r="D6" s="407" t="s">
        <v>1502</v>
      </c>
      <c r="E6" s="146">
        <v>300000</v>
      </c>
      <c r="F6" s="413">
        <v>300000</v>
      </c>
      <c r="G6" s="145">
        <v>2120032</v>
      </c>
      <c r="H6" s="142" t="s">
        <v>995</v>
      </c>
      <c r="I6" s="142" t="s">
        <v>1446</v>
      </c>
    </row>
    <row r="7" spans="1:9" ht="15">
      <c r="A7" s="214"/>
      <c r="B7" s="147">
        <v>2</v>
      </c>
      <c r="C7" s="148" t="s">
        <v>1364</v>
      </c>
      <c r="D7" s="407" t="s">
        <v>1503</v>
      </c>
      <c r="E7" s="146">
        <v>350000</v>
      </c>
      <c r="F7" s="413">
        <v>700000</v>
      </c>
      <c r="G7" s="145">
        <v>2120032</v>
      </c>
      <c r="H7" s="142" t="s">
        <v>995</v>
      </c>
      <c r="I7" s="142" t="s">
        <v>1446</v>
      </c>
    </row>
    <row r="8" spans="1:9" ht="15">
      <c r="A8" s="214"/>
      <c r="B8" s="147">
        <v>1</v>
      </c>
      <c r="C8" s="148" t="s">
        <v>1364</v>
      </c>
      <c r="D8" s="407" t="s">
        <v>1504</v>
      </c>
      <c r="E8" s="146">
        <v>450000</v>
      </c>
      <c r="F8" s="413">
        <v>450000</v>
      </c>
      <c r="G8" s="145">
        <v>2120032</v>
      </c>
      <c r="H8" s="142" t="s">
        <v>995</v>
      </c>
      <c r="I8" s="142" t="s">
        <v>1446</v>
      </c>
    </row>
    <row r="9" spans="1:9" ht="15">
      <c r="A9" s="214"/>
      <c r="B9" s="147">
        <v>1</v>
      </c>
      <c r="C9" s="148" t="s">
        <v>1506</v>
      </c>
      <c r="D9" s="407" t="s">
        <v>1505</v>
      </c>
      <c r="E9" s="146">
        <v>3750000</v>
      </c>
      <c r="F9" s="413">
        <v>3750000</v>
      </c>
      <c r="G9" s="145">
        <v>2120032</v>
      </c>
      <c r="H9" s="142" t="s">
        <v>995</v>
      </c>
      <c r="I9" s="142" t="s">
        <v>1446</v>
      </c>
    </row>
    <row r="10" spans="1:9" ht="15">
      <c r="A10" s="214"/>
      <c r="B10" s="147">
        <v>1</v>
      </c>
      <c r="C10" s="148" t="s">
        <v>1364</v>
      </c>
      <c r="D10" s="407" t="s">
        <v>1507</v>
      </c>
      <c r="E10" s="146">
        <v>450000</v>
      </c>
      <c r="F10" s="413">
        <v>450000</v>
      </c>
      <c r="G10" s="145">
        <v>2120032</v>
      </c>
      <c r="H10" s="142" t="s">
        <v>995</v>
      </c>
      <c r="I10" s="142" t="s">
        <v>1446</v>
      </c>
    </row>
    <row r="11" spans="1:9" ht="15">
      <c r="A11" s="214">
        <v>61</v>
      </c>
      <c r="B11" s="141"/>
      <c r="C11" s="142"/>
      <c r="D11" s="406" t="s">
        <v>1306</v>
      </c>
      <c r="E11" s="152">
        <f>SUM(E12:E58)</f>
        <v>4073346</v>
      </c>
      <c r="F11" s="152">
        <f>SUM(F12:F58)</f>
        <v>87108533</v>
      </c>
      <c r="G11" s="145"/>
      <c r="H11" s="142"/>
      <c r="I11" s="142"/>
    </row>
    <row r="12" spans="1:9" ht="15">
      <c r="A12" s="214">
        <v>62</v>
      </c>
      <c r="B12" s="147">
        <v>300</v>
      </c>
      <c r="C12" s="148" t="s">
        <v>954</v>
      </c>
      <c r="D12" s="407" t="s">
        <v>312</v>
      </c>
      <c r="E12" s="146">
        <v>2000</v>
      </c>
      <c r="F12" s="413">
        <v>600000</v>
      </c>
      <c r="G12" s="145">
        <v>2120039</v>
      </c>
      <c r="H12" s="142" t="s">
        <v>989</v>
      </c>
      <c r="I12" s="142" t="s">
        <v>1446</v>
      </c>
    </row>
    <row r="13" spans="1:9" ht="15">
      <c r="A13" s="214">
        <v>67</v>
      </c>
      <c r="B13" s="147">
        <v>3200</v>
      </c>
      <c r="C13" s="148" t="s">
        <v>949</v>
      </c>
      <c r="D13" s="407" t="s">
        <v>317</v>
      </c>
      <c r="E13" s="146">
        <v>200</v>
      </c>
      <c r="F13" s="413">
        <v>640000</v>
      </c>
      <c r="G13" s="145">
        <v>2120039</v>
      </c>
      <c r="H13" s="142" t="s">
        <v>989</v>
      </c>
      <c r="I13" s="142" t="s">
        <v>1446</v>
      </c>
    </row>
    <row r="14" spans="1:9" ht="15">
      <c r="A14" s="214">
        <v>69</v>
      </c>
      <c r="B14" s="141">
        <v>50000</v>
      </c>
      <c r="C14" s="142" t="s">
        <v>949</v>
      </c>
      <c r="D14" s="176" t="s">
        <v>496</v>
      </c>
      <c r="E14" s="146">
        <v>2000</v>
      </c>
      <c r="F14" s="144">
        <v>-100000000</v>
      </c>
      <c r="G14" s="145">
        <v>2120039</v>
      </c>
      <c r="H14" s="142" t="s">
        <v>989</v>
      </c>
      <c r="I14" s="142" t="s">
        <v>1446</v>
      </c>
    </row>
    <row r="15" spans="1:9" ht="15">
      <c r="A15" s="214">
        <v>77</v>
      </c>
      <c r="B15" s="147">
        <v>182</v>
      </c>
      <c r="C15" s="148" t="s">
        <v>949</v>
      </c>
      <c r="D15" s="407" t="s">
        <v>340</v>
      </c>
      <c r="E15" s="146">
        <v>550</v>
      </c>
      <c r="F15" s="413">
        <v>100000</v>
      </c>
      <c r="G15" s="145">
        <v>2120039</v>
      </c>
      <c r="H15" s="142" t="s">
        <v>989</v>
      </c>
      <c r="I15" s="142" t="s">
        <v>1446</v>
      </c>
    </row>
    <row r="16" spans="1:9" ht="15">
      <c r="A16" s="214">
        <v>86</v>
      </c>
      <c r="B16" s="147">
        <v>681</v>
      </c>
      <c r="C16" s="148" t="s">
        <v>949</v>
      </c>
      <c r="D16" s="407" t="s">
        <v>352</v>
      </c>
      <c r="E16" s="146">
        <v>360</v>
      </c>
      <c r="F16" s="413">
        <v>245000</v>
      </c>
      <c r="G16" s="145">
        <v>2120039</v>
      </c>
      <c r="H16" s="142" t="s">
        <v>989</v>
      </c>
      <c r="I16" s="142" t="s">
        <v>1446</v>
      </c>
    </row>
    <row r="17" spans="1:9" ht="15">
      <c r="A17" s="214">
        <v>89</v>
      </c>
      <c r="B17" s="147">
        <v>10606</v>
      </c>
      <c r="C17" s="148" t="s">
        <v>949</v>
      </c>
      <c r="D17" s="407" t="s">
        <v>355</v>
      </c>
      <c r="E17" s="146">
        <v>1200</v>
      </c>
      <c r="F17" s="144">
        <v>-12727190</v>
      </c>
      <c r="G17" s="145">
        <v>2120039</v>
      </c>
      <c r="H17" s="142" t="s">
        <v>989</v>
      </c>
      <c r="I17" s="142" t="s">
        <v>1446</v>
      </c>
    </row>
    <row r="18" spans="1:9" ht="15">
      <c r="A18" s="214">
        <v>90</v>
      </c>
      <c r="B18" s="147">
        <v>8024</v>
      </c>
      <c r="C18" s="148" t="s">
        <v>949</v>
      </c>
      <c r="D18" s="407" t="s">
        <v>322</v>
      </c>
      <c r="E18" s="146">
        <v>1133</v>
      </c>
      <c r="F18" s="144">
        <v>-9091467</v>
      </c>
      <c r="G18" s="145">
        <v>2120039</v>
      </c>
      <c r="H18" s="142" t="s">
        <v>989</v>
      </c>
      <c r="I18" s="142" t="s">
        <v>1446</v>
      </c>
    </row>
    <row r="19" spans="1:9" ht="15">
      <c r="A19" s="214">
        <v>92</v>
      </c>
      <c r="B19" s="147">
        <v>225</v>
      </c>
      <c r="C19" s="148" t="s">
        <v>949</v>
      </c>
      <c r="D19" s="407" t="s">
        <v>432</v>
      </c>
      <c r="E19" s="146">
        <v>2000</v>
      </c>
      <c r="F19" s="413">
        <v>450000</v>
      </c>
      <c r="G19" s="145">
        <v>2120039</v>
      </c>
      <c r="H19" s="142" t="s">
        <v>989</v>
      </c>
      <c r="I19" s="142" t="s">
        <v>1446</v>
      </c>
    </row>
    <row r="20" spans="1:9" ht="15">
      <c r="A20" s="214">
        <v>95</v>
      </c>
      <c r="B20" s="147">
        <f>SUM(F20/E20)</f>
        <v>1155.3501599715605</v>
      </c>
      <c r="C20" s="148" t="s">
        <v>953</v>
      </c>
      <c r="D20" s="407" t="s">
        <v>378</v>
      </c>
      <c r="E20" s="146">
        <v>11252</v>
      </c>
      <c r="F20" s="413">
        <v>13000000</v>
      </c>
      <c r="G20" s="145">
        <v>2120039</v>
      </c>
      <c r="H20" s="142" t="s">
        <v>989</v>
      </c>
      <c r="I20" s="142" t="s">
        <v>1446</v>
      </c>
    </row>
    <row r="21" spans="1:9" ht="15">
      <c r="A21" s="214">
        <v>96</v>
      </c>
      <c r="B21" s="141">
        <f aca="true" t="shared" si="0" ref="B21:B84">SUM(F21/E21)</f>
        <v>35.714285714285715</v>
      </c>
      <c r="C21" s="148" t="s">
        <v>949</v>
      </c>
      <c r="D21" s="407" t="s">
        <v>364</v>
      </c>
      <c r="E21" s="146">
        <v>7000</v>
      </c>
      <c r="F21" s="413">
        <v>250000</v>
      </c>
      <c r="G21" s="145">
        <v>2120039</v>
      </c>
      <c r="H21" s="142" t="s">
        <v>989</v>
      </c>
      <c r="I21" s="142" t="s">
        <v>1446</v>
      </c>
    </row>
    <row r="22" spans="1:9" ht="15">
      <c r="A22" s="214">
        <v>97</v>
      </c>
      <c r="B22" s="141">
        <v>1250</v>
      </c>
      <c r="C22" s="148" t="s">
        <v>949</v>
      </c>
      <c r="D22" s="407" t="s">
        <v>321</v>
      </c>
      <c r="E22" s="146">
        <v>8000</v>
      </c>
      <c r="F22" s="144">
        <v>-10000000</v>
      </c>
      <c r="G22" s="145">
        <v>2120039</v>
      </c>
      <c r="H22" s="142" t="s">
        <v>989</v>
      </c>
      <c r="I22" s="142" t="s">
        <v>1446</v>
      </c>
    </row>
    <row r="23" spans="1:9" ht="15">
      <c r="A23" s="214">
        <v>101</v>
      </c>
      <c r="B23" s="141">
        <v>2000</v>
      </c>
      <c r="C23" s="148" t="s">
        <v>949</v>
      </c>
      <c r="D23" s="407" t="s">
        <v>389</v>
      </c>
      <c r="E23" s="146">
        <v>2000</v>
      </c>
      <c r="F23" s="144">
        <v>-4000000</v>
      </c>
      <c r="G23" s="145">
        <v>2120039</v>
      </c>
      <c r="H23" s="142" t="s">
        <v>989</v>
      </c>
      <c r="I23" s="142" t="s">
        <v>1446</v>
      </c>
    </row>
    <row r="24" spans="1:9" ht="15">
      <c r="A24" s="214">
        <v>104</v>
      </c>
      <c r="B24" s="141">
        <v>188</v>
      </c>
      <c r="C24" s="148" t="s">
        <v>954</v>
      </c>
      <c r="D24" s="407" t="s">
        <v>394</v>
      </c>
      <c r="E24" s="146">
        <v>80000</v>
      </c>
      <c r="F24" s="144">
        <v>-15000000</v>
      </c>
      <c r="G24" s="145">
        <v>2120039</v>
      </c>
      <c r="H24" s="142" t="s">
        <v>989</v>
      </c>
      <c r="I24" s="142" t="s">
        <v>1446</v>
      </c>
    </row>
    <row r="25" spans="1:9" ht="15">
      <c r="A25" s="214">
        <v>107</v>
      </c>
      <c r="B25" s="141">
        <f t="shared" si="0"/>
        <v>2181.818181818182</v>
      </c>
      <c r="C25" s="148" t="s">
        <v>949</v>
      </c>
      <c r="D25" s="407" t="s">
        <v>401</v>
      </c>
      <c r="E25" s="146">
        <v>550</v>
      </c>
      <c r="F25" s="144">
        <v>1200000</v>
      </c>
      <c r="G25" s="145">
        <v>2120039</v>
      </c>
      <c r="H25" s="142" t="s">
        <v>989</v>
      </c>
      <c r="I25" s="142" t="s">
        <v>1446</v>
      </c>
    </row>
    <row r="26" spans="1:9" ht="15">
      <c r="A26" s="214">
        <v>112</v>
      </c>
      <c r="B26" s="141">
        <v>10000</v>
      </c>
      <c r="C26" s="142" t="s">
        <v>949</v>
      </c>
      <c r="D26" s="407" t="s">
        <v>313</v>
      </c>
      <c r="E26" s="146">
        <v>200</v>
      </c>
      <c r="F26" s="144">
        <v>-2000000</v>
      </c>
      <c r="G26" s="145">
        <v>2120039</v>
      </c>
      <c r="H26" s="142" t="s">
        <v>989</v>
      </c>
      <c r="I26" s="142" t="s">
        <v>1446</v>
      </c>
    </row>
    <row r="27" spans="1:9" ht="15">
      <c r="A27" s="214">
        <v>118</v>
      </c>
      <c r="B27" s="141">
        <f t="shared" si="0"/>
        <v>74.79431563201197</v>
      </c>
      <c r="C27" s="148" t="s">
        <v>954</v>
      </c>
      <c r="D27" s="407" t="s">
        <v>358</v>
      </c>
      <c r="E27" s="146">
        <v>1337</v>
      </c>
      <c r="F27" s="413">
        <v>100000</v>
      </c>
      <c r="G27" s="145">
        <v>2120039</v>
      </c>
      <c r="H27" s="142" t="s">
        <v>989</v>
      </c>
      <c r="I27" s="142" t="s">
        <v>1446</v>
      </c>
    </row>
    <row r="28" spans="1:9" ht="15">
      <c r="A28" s="214">
        <v>119</v>
      </c>
      <c r="B28" s="141">
        <f t="shared" si="0"/>
        <v>3600</v>
      </c>
      <c r="C28" s="148" t="s">
        <v>954</v>
      </c>
      <c r="D28" s="407" t="s">
        <v>360</v>
      </c>
      <c r="E28" s="146">
        <v>2500</v>
      </c>
      <c r="F28" s="413">
        <v>9000000</v>
      </c>
      <c r="G28" s="145">
        <v>2120039</v>
      </c>
      <c r="H28" s="142" t="s">
        <v>989</v>
      </c>
      <c r="I28" s="142" t="s">
        <v>1446</v>
      </c>
    </row>
    <row r="29" spans="1:9" ht="15">
      <c r="A29" s="214">
        <v>122</v>
      </c>
      <c r="B29" s="141">
        <f t="shared" si="0"/>
        <v>94.2507068803016</v>
      </c>
      <c r="C29" s="148" t="s">
        <v>949</v>
      </c>
      <c r="D29" s="407" t="s">
        <v>363</v>
      </c>
      <c r="E29" s="146">
        <v>2122</v>
      </c>
      <c r="F29" s="413">
        <v>200000</v>
      </c>
      <c r="G29" s="145">
        <v>2120039</v>
      </c>
      <c r="H29" s="142" t="s">
        <v>989</v>
      </c>
      <c r="I29" s="142" t="s">
        <v>1446</v>
      </c>
    </row>
    <row r="30" spans="1:9" ht="15">
      <c r="A30" s="214">
        <v>124</v>
      </c>
      <c r="B30" s="141">
        <v>48</v>
      </c>
      <c r="C30" s="142" t="s">
        <v>954</v>
      </c>
      <c r="D30" s="176" t="s">
        <v>374</v>
      </c>
      <c r="E30" s="146">
        <v>62000</v>
      </c>
      <c r="F30" s="144">
        <v>-3000000</v>
      </c>
      <c r="G30" s="145">
        <v>2120039</v>
      </c>
      <c r="H30" s="142" t="s">
        <v>989</v>
      </c>
      <c r="I30" s="142" t="s">
        <v>1446</v>
      </c>
    </row>
    <row r="31" spans="1:9" ht="15">
      <c r="A31" s="214">
        <v>125</v>
      </c>
      <c r="B31" s="141">
        <v>156</v>
      </c>
      <c r="C31" s="148" t="s">
        <v>954</v>
      </c>
      <c r="D31" s="407" t="s">
        <v>375</v>
      </c>
      <c r="E31" s="146">
        <v>64200</v>
      </c>
      <c r="F31" s="144">
        <v>-10000000</v>
      </c>
      <c r="G31" s="145">
        <v>2120039</v>
      </c>
      <c r="H31" s="142" t="s">
        <v>989</v>
      </c>
      <c r="I31" s="142" t="s">
        <v>1446</v>
      </c>
    </row>
    <row r="32" spans="1:9" ht="15">
      <c r="A32" s="214">
        <v>127</v>
      </c>
      <c r="B32" s="141">
        <f t="shared" si="0"/>
        <v>38.70967741935484</v>
      </c>
      <c r="C32" s="148" t="s">
        <v>954</v>
      </c>
      <c r="D32" s="407" t="s">
        <v>377</v>
      </c>
      <c r="E32" s="146">
        <v>62000</v>
      </c>
      <c r="F32" s="413">
        <v>2400000</v>
      </c>
      <c r="G32" s="145">
        <v>2120039</v>
      </c>
      <c r="H32" s="142" t="s">
        <v>989</v>
      </c>
      <c r="I32" s="142" t="s">
        <v>1446</v>
      </c>
    </row>
    <row r="33" spans="1:9" ht="15">
      <c r="A33" s="214">
        <v>129</v>
      </c>
      <c r="B33" s="141">
        <f t="shared" si="0"/>
        <v>0.5555555555555556</v>
      </c>
      <c r="C33" s="142" t="s">
        <v>955</v>
      </c>
      <c r="D33" s="176" t="s">
        <v>480</v>
      </c>
      <c r="E33" s="146">
        <v>18000</v>
      </c>
      <c r="F33" s="413">
        <v>10000</v>
      </c>
      <c r="G33" s="145">
        <v>2120039</v>
      </c>
      <c r="H33" s="142" t="s">
        <v>989</v>
      </c>
      <c r="I33" s="142" t="s">
        <v>1446</v>
      </c>
    </row>
    <row r="34" spans="1:9" ht="15">
      <c r="A34" s="214">
        <v>130</v>
      </c>
      <c r="B34" s="141">
        <f t="shared" si="0"/>
        <v>3766.6666666666665</v>
      </c>
      <c r="C34" s="148" t="s">
        <v>953</v>
      </c>
      <c r="D34" s="407" t="s">
        <v>379</v>
      </c>
      <c r="E34" s="146">
        <v>12000</v>
      </c>
      <c r="F34" s="413">
        <v>45200000</v>
      </c>
      <c r="G34" s="145">
        <v>2120039</v>
      </c>
      <c r="H34" s="142" t="s">
        <v>989</v>
      </c>
      <c r="I34" s="142" t="s">
        <v>1446</v>
      </c>
    </row>
    <row r="35" spans="1:9" ht="15">
      <c r="A35" s="214">
        <v>139</v>
      </c>
      <c r="B35" s="141">
        <f t="shared" si="0"/>
        <v>1428.5714285714287</v>
      </c>
      <c r="C35" s="148" t="s">
        <v>949</v>
      </c>
      <c r="D35" s="407" t="s">
        <v>387</v>
      </c>
      <c r="E35" s="146">
        <v>3500</v>
      </c>
      <c r="F35" s="413">
        <v>5000000</v>
      </c>
      <c r="G35" s="145">
        <v>2120039</v>
      </c>
      <c r="H35" s="142" t="s">
        <v>989</v>
      </c>
      <c r="I35" s="142" t="s">
        <v>1446</v>
      </c>
    </row>
    <row r="36" spans="1:9" ht="15">
      <c r="A36" s="214">
        <v>141</v>
      </c>
      <c r="B36" s="141">
        <f t="shared" si="0"/>
        <v>100</v>
      </c>
      <c r="C36" s="148" t="s">
        <v>957</v>
      </c>
      <c r="D36" s="407" t="s">
        <v>396</v>
      </c>
      <c r="E36" s="146">
        <v>600</v>
      </c>
      <c r="F36" s="413">
        <v>60000</v>
      </c>
      <c r="G36" s="145">
        <v>2120039</v>
      </c>
      <c r="H36" s="142" t="s">
        <v>989</v>
      </c>
      <c r="I36" s="142" t="s">
        <v>1446</v>
      </c>
    </row>
    <row r="37" spans="1:9" ht="15">
      <c r="A37" s="214">
        <v>145</v>
      </c>
      <c r="B37" s="141">
        <f t="shared" si="0"/>
        <v>23</v>
      </c>
      <c r="C37" s="148" t="s">
        <v>949</v>
      </c>
      <c r="D37" s="407" t="s">
        <v>407</v>
      </c>
      <c r="E37" s="146">
        <v>5000</v>
      </c>
      <c r="F37" s="413">
        <v>115000</v>
      </c>
      <c r="G37" s="145">
        <v>2120039</v>
      </c>
      <c r="H37" s="142" t="s">
        <v>989</v>
      </c>
      <c r="I37" s="142" t="s">
        <v>1446</v>
      </c>
    </row>
    <row r="38" spans="1:9" ht="15">
      <c r="A38" s="214">
        <v>146</v>
      </c>
      <c r="B38" s="141">
        <f t="shared" si="0"/>
        <v>125</v>
      </c>
      <c r="C38" s="148" t="s">
        <v>949</v>
      </c>
      <c r="D38" s="407" t="s">
        <v>406</v>
      </c>
      <c r="E38" s="146">
        <v>1600</v>
      </c>
      <c r="F38" s="413">
        <v>200000</v>
      </c>
      <c r="G38" s="145">
        <v>2120039</v>
      </c>
      <c r="H38" s="142" t="s">
        <v>989</v>
      </c>
      <c r="I38" s="142" t="s">
        <v>1446</v>
      </c>
    </row>
    <row r="39" spans="1:9" ht="15">
      <c r="A39" s="214">
        <v>153</v>
      </c>
      <c r="B39" s="141">
        <v>300</v>
      </c>
      <c r="C39" s="148" t="s">
        <v>949</v>
      </c>
      <c r="D39" s="407" t="s">
        <v>125</v>
      </c>
      <c r="E39" s="146">
        <v>20000</v>
      </c>
      <c r="F39" s="144">
        <v>-6000000</v>
      </c>
      <c r="G39" s="145">
        <v>2120039</v>
      </c>
      <c r="H39" s="142" t="s">
        <v>989</v>
      </c>
      <c r="I39" s="142" t="s">
        <v>1446</v>
      </c>
    </row>
    <row r="40" spans="1:9" ht="15">
      <c r="A40" s="214">
        <v>154</v>
      </c>
      <c r="B40" s="141">
        <f t="shared" si="0"/>
        <v>986.8421052631579</v>
      </c>
      <c r="C40" s="148" t="s">
        <v>954</v>
      </c>
      <c r="D40" s="407" t="s">
        <v>359</v>
      </c>
      <c r="E40" s="146">
        <v>1216</v>
      </c>
      <c r="F40" s="413">
        <v>1200000</v>
      </c>
      <c r="G40" s="145">
        <v>2120039</v>
      </c>
      <c r="H40" s="142" t="s">
        <v>989</v>
      </c>
      <c r="I40" s="142" t="s">
        <v>1446</v>
      </c>
    </row>
    <row r="41" spans="1:9" ht="15">
      <c r="A41" s="214">
        <v>159</v>
      </c>
      <c r="B41" s="141">
        <f t="shared" si="0"/>
        <v>1000</v>
      </c>
      <c r="C41" s="148" t="s">
        <v>949</v>
      </c>
      <c r="D41" s="407" t="s">
        <v>419</v>
      </c>
      <c r="E41" s="146">
        <v>300</v>
      </c>
      <c r="F41" s="413">
        <v>300000</v>
      </c>
      <c r="G41" s="145">
        <v>2120039</v>
      </c>
      <c r="H41" s="142" t="s">
        <v>989</v>
      </c>
      <c r="I41" s="142" t="s">
        <v>1446</v>
      </c>
    </row>
    <row r="42" spans="1:9" ht="15">
      <c r="A42" s="214">
        <v>160</v>
      </c>
      <c r="B42" s="141">
        <f t="shared" si="0"/>
        <v>2000</v>
      </c>
      <c r="C42" s="148" t="s">
        <v>949</v>
      </c>
      <c r="D42" s="407" t="s">
        <v>420</v>
      </c>
      <c r="E42" s="146">
        <v>400</v>
      </c>
      <c r="F42" s="413">
        <v>800000</v>
      </c>
      <c r="G42" s="145">
        <v>2120039</v>
      </c>
      <c r="H42" s="142" t="s">
        <v>989</v>
      </c>
      <c r="I42" s="142" t="s">
        <v>1446</v>
      </c>
    </row>
    <row r="43" spans="1:9" s="209" customFormat="1" ht="15">
      <c r="A43" s="214"/>
      <c r="B43" s="141">
        <f t="shared" si="0"/>
        <v>12.078615</v>
      </c>
      <c r="C43" s="148" t="s">
        <v>1364</v>
      </c>
      <c r="D43" s="176" t="s">
        <v>1496</v>
      </c>
      <c r="E43" s="146">
        <v>200000</v>
      </c>
      <c r="F43" s="430">
        <v>2415723</v>
      </c>
      <c r="G43" s="145">
        <v>2120039</v>
      </c>
      <c r="H43" s="142" t="s">
        <v>989</v>
      </c>
      <c r="I43" s="142" t="s">
        <v>1446</v>
      </c>
    </row>
    <row r="44" spans="1:9" s="209" customFormat="1" ht="15">
      <c r="A44" s="214"/>
      <c r="B44" s="141">
        <f t="shared" si="0"/>
        <v>80</v>
      </c>
      <c r="C44" s="148" t="s">
        <v>1364</v>
      </c>
      <c r="D44" s="176" t="s">
        <v>1497</v>
      </c>
      <c r="E44" s="146">
        <v>83230</v>
      </c>
      <c r="F44" s="430">
        <v>6658400</v>
      </c>
      <c r="G44" s="145">
        <v>2120039</v>
      </c>
      <c r="H44" s="142" t="s">
        <v>989</v>
      </c>
      <c r="I44" s="142" t="s">
        <v>1446</v>
      </c>
    </row>
    <row r="45" spans="1:9" s="209" customFormat="1" ht="26.25">
      <c r="A45" s="214"/>
      <c r="B45" s="141">
        <f t="shared" si="0"/>
        <v>62.53886927209692</v>
      </c>
      <c r="C45" s="148" t="s">
        <v>954</v>
      </c>
      <c r="D45" s="143" t="s">
        <v>1498</v>
      </c>
      <c r="E45" s="146">
        <v>124893</v>
      </c>
      <c r="F45" s="430">
        <v>7810667</v>
      </c>
      <c r="G45" s="145">
        <v>2120039</v>
      </c>
      <c r="H45" s="142" t="s">
        <v>989</v>
      </c>
      <c r="I45" s="142" t="s">
        <v>1446</v>
      </c>
    </row>
    <row r="46" spans="1:9" s="209" customFormat="1" ht="26.25">
      <c r="A46" s="214"/>
      <c r="B46" s="141">
        <f t="shared" si="0"/>
        <v>25.584113034972628</v>
      </c>
      <c r="C46" s="148" t="s">
        <v>954</v>
      </c>
      <c r="D46" s="143" t="s">
        <v>1499</v>
      </c>
      <c r="E46" s="146">
        <v>195267</v>
      </c>
      <c r="F46" s="430">
        <v>4995733</v>
      </c>
      <c r="G46" s="145">
        <v>2120039</v>
      </c>
      <c r="H46" s="142" t="s">
        <v>989</v>
      </c>
      <c r="I46" s="142" t="s">
        <v>1446</v>
      </c>
    </row>
    <row r="47" spans="1:9" s="209" customFormat="1" ht="26.25">
      <c r="A47" s="214"/>
      <c r="B47" s="141">
        <f t="shared" si="0"/>
        <v>99.99964806381776</v>
      </c>
      <c r="C47" s="148" t="s">
        <v>954</v>
      </c>
      <c r="D47" s="143" t="s">
        <v>1500</v>
      </c>
      <c r="E47" s="146">
        <v>93767</v>
      </c>
      <c r="F47" s="430">
        <v>9376667</v>
      </c>
      <c r="G47" s="145">
        <v>2120039</v>
      </c>
      <c r="H47" s="142" t="s">
        <v>989</v>
      </c>
      <c r="I47" s="142" t="s">
        <v>1446</v>
      </c>
    </row>
    <row r="48" spans="1:9" s="209" customFormat="1" ht="15">
      <c r="A48" s="214"/>
      <c r="B48" s="141">
        <f t="shared" si="0"/>
        <v>412.79669762641896</v>
      </c>
      <c r="C48" s="148" t="s">
        <v>1364</v>
      </c>
      <c r="D48" s="176" t="s">
        <v>1501</v>
      </c>
      <c r="E48" s="146">
        <v>969</v>
      </c>
      <c r="F48" s="430">
        <v>400000</v>
      </c>
      <c r="G48" s="145">
        <v>2120039</v>
      </c>
      <c r="H48" s="142" t="s">
        <v>989</v>
      </c>
      <c r="I48" s="142" t="s">
        <v>1446</v>
      </c>
    </row>
    <row r="49" spans="1:9" s="209" customFormat="1" ht="15">
      <c r="A49" s="214">
        <v>166</v>
      </c>
      <c r="B49" s="141">
        <f t="shared" si="0"/>
        <v>353.3333333333333</v>
      </c>
      <c r="C49" s="142" t="s">
        <v>949</v>
      </c>
      <c r="D49" s="176" t="s">
        <v>393</v>
      </c>
      <c r="E49" s="146">
        <v>300000</v>
      </c>
      <c r="F49" s="438">
        <v>106000000</v>
      </c>
      <c r="G49" s="145">
        <v>2120043</v>
      </c>
      <c r="H49" s="142" t="s">
        <v>989</v>
      </c>
      <c r="I49" s="142" t="s">
        <v>1446</v>
      </c>
    </row>
    <row r="50" spans="1:9" s="209" customFormat="1" ht="15">
      <c r="A50" s="214">
        <v>341</v>
      </c>
      <c r="B50" s="141">
        <v>10</v>
      </c>
      <c r="C50" s="142" t="s">
        <v>949</v>
      </c>
      <c r="D50" s="176" t="s">
        <v>506</v>
      </c>
      <c r="E50" s="146">
        <v>300000</v>
      </c>
      <c r="F50" s="144">
        <f aca="true" t="shared" si="1" ref="F50:F58">(B50*E50)</f>
        <v>3000000</v>
      </c>
      <c r="G50" s="145">
        <v>2120043</v>
      </c>
      <c r="H50" s="142" t="s">
        <v>989</v>
      </c>
      <c r="I50" s="142" t="s">
        <v>1446</v>
      </c>
    </row>
    <row r="51" spans="1:9" s="209" customFormat="1" ht="15">
      <c r="A51" s="214">
        <v>342</v>
      </c>
      <c r="B51" s="141">
        <v>6</v>
      </c>
      <c r="C51" s="142" t="s">
        <v>949</v>
      </c>
      <c r="D51" s="176" t="s">
        <v>507</v>
      </c>
      <c r="E51" s="146">
        <v>300000</v>
      </c>
      <c r="F51" s="144">
        <f t="shared" si="1"/>
        <v>1800000</v>
      </c>
      <c r="G51" s="145">
        <v>2120043</v>
      </c>
      <c r="H51" s="142" t="s">
        <v>989</v>
      </c>
      <c r="I51" s="142" t="s">
        <v>1446</v>
      </c>
    </row>
    <row r="52" spans="1:9" s="209" customFormat="1" ht="15">
      <c r="A52" s="214">
        <v>343</v>
      </c>
      <c r="B52" s="141">
        <v>15</v>
      </c>
      <c r="C52" s="142" t="s">
        <v>949</v>
      </c>
      <c r="D52" s="176" t="s">
        <v>508</v>
      </c>
      <c r="E52" s="146">
        <v>300000</v>
      </c>
      <c r="F52" s="144">
        <f t="shared" si="1"/>
        <v>4500000</v>
      </c>
      <c r="G52" s="145">
        <v>2120043</v>
      </c>
      <c r="H52" s="142" t="s">
        <v>989</v>
      </c>
      <c r="I52" s="142" t="s">
        <v>1446</v>
      </c>
    </row>
    <row r="53" spans="1:9" s="209" customFormat="1" ht="15">
      <c r="A53" s="214">
        <v>344</v>
      </c>
      <c r="B53" s="141">
        <v>20</v>
      </c>
      <c r="C53" s="142" t="s">
        <v>949</v>
      </c>
      <c r="D53" s="176" t="s">
        <v>509</v>
      </c>
      <c r="E53" s="146">
        <v>300000</v>
      </c>
      <c r="F53" s="144">
        <f t="shared" si="1"/>
        <v>6000000</v>
      </c>
      <c r="G53" s="145">
        <v>2120043</v>
      </c>
      <c r="H53" s="142" t="s">
        <v>989</v>
      </c>
      <c r="I53" s="142" t="s">
        <v>1446</v>
      </c>
    </row>
    <row r="54" spans="1:9" s="209" customFormat="1" ht="15">
      <c r="A54" s="214">
        <v>345</v>
      </c>
      <c r="B54" s="141">
        <v>24</v>
      </c>
      <c r="C54" s="142" t="s">
        <v>949</v>
      </c>
      <c r="D54" s="176" t="s">
        <v>510</v>
      </c>
      <c r="E54" s="146">
        <v>300000</v>
      </c>
      <c r="F54" s="144">
        <f t="shared" si="1"/>
        <v>7200000</v>
      </c>
      <c r="G54" s="145">
        <v>2120043</v>
      </c>
      <c r="H54" s="142" t="s">
        <v>989</v>
      </c>
      <c r="I54" s="142" t="s">
        <v>1446</v>
      </c>
    </row>
    <row r="55" spans="1:9" s="209" customFormat="1" ht="15">
      <c r="A55" s="214">
        <v>346</v>
      </c>
      <c r="B55" s="141">
        <v>15</v>
      </c>
      <c r="C55" s="142" t="s">
        <v>949</v>
      </c>
      <c r="D55" s="176" t="s">
        <v>511</v>
      </c>
      <c r="E55" s="146">
        <v>300000</v>
      </c>
      <c r="F55" s="144">
        <f t="shared" si="1"/>
        <v>4500000</v>
      </c>
      <c r="G55" s="145">
        <v>2120043</v>
      </c>
      <c r="H55" s="142" t="s">
        <v>989</v>
      </c>
      <c r="I55" s="142" t="s">
        <v>1446</v>
      </c>
    </row>
    <row r="56" spans="1:9" s="209" customFormat="1" ht="15">
      <c r="A56" s="214">
        <v>347</v>
      </c>
      <c r="B56" s="141">
        <v>20</v>
      </c>
      <c r="C56" s="142" t="s">
        <v>949</v>
      </c>
      <c r="D56" s="176" t="s">
        <v>512</v>
      </c>
      <c r="E56" s="146">
        <v>300000</v>
      </c>
      <c r="F56" s="144">
        <f t="shared" si="1"/>
        <v>6000000</v>
      </c>
      <c r="G56" s="145">
        <v>2120043</v>
      </c>
      <c r="H56" s="142" t="s">
        <v>989</v>
      </c>
      <c r="I56" s="142" t="s">
        <v>1446</v>
      </c>
    </row>
    <row r="57" spans="1:9" s="209" customFormat="1" ht="15">
      <c r="A57" s="214">
        <v>348</v>
      </c>
      <c r="B57" s="141">
        <v>12</v>
      </c>
      <c r="C57" s="142" t="s">
        <v>949</v>
      </c>
      <c r="D57" s="176" t="s">
        <v>513</v>
      </c>
      <c r="E57" s="146">
        <v>300000</v>
      </c>
      <c r="F57" s="144">
        <f t="shared" si="1"/>
        <v>3600000</v>
      </c>
      <c r="G57" s="145">
        <v>2120043</v>
      </c>
      <c r="H57" s="142" t="s">
        <v>989</v>
      </c>
      <c r="I57" s="142" t="s">
        <v>1446</v>
      </c>
    </row>
    <row r="58" spans="1:9" s="209" customFormat="1" ht="15">
      <c r="A58" s="214">
        <v>349</v>
      </c>
      <c r="B58" s="141">
        <v>12</v>
      </c>
      <c r="C58" s="142" t="s">
        <v>949</v>
      </c>
      <c r="D58" s="176" t="s">
        <v>514</v>
      </c>
      <c r="E58" s="146">
        <v>300000</v>
      </c>
      <c r="F58" s="144">
        <f t="shared" si="1"/>
        <v>3600000</v>
      </c>
      <c r="G58" s="145">
        <v>2120043</v>
      </c>
      <c r="H58" s="142" t="s">
        <v>989</v>
      </c>
      <c r="I58" s="142" t="s">
        <v>1446</v>
      </c>
    </row>
    <row r="59" spans="1:9" ht="15">
      <c r="A59" s="214">
        <v>165</v>
      </c>
      <c r="B59" s="141">
        <f t="shared" si="0"/>
        <v>2000</v>
      </c>
      <c r="C59" s="142"/>
      <c r="D59" s="406" t="s">
        <v>1307</v>
      </c>
      <c r="E59" s="152">
        <f>SUM(E49:E84)</f>
        <v>30090408</v>
      </c>
      <c r="F59" s="152">
        <f>SUM(F49:F84)</f>
        <v>528948164</v>
      </c>
      <c r="G59" s="145"/>
      <c r="H59" s="142"/>
      <c r="I59" s="142"/>
    </row>
    <row r="60" spans="1:9" s="209" customFormat="1" ht="15">
      <c r="A60" s="214">
        <v>166</v>
      </c>
      <c r="B60" s="141">
        <v>187</v>
      </c>
      <c r="C60" s="142" t="s">
        <v>949</v>
      </c>
      <c r="D60" s="176" t="s">
        <v>393</v>
      </c>
      <c r="E60" s="146">
        <v>300000</v>
      </c>
      <c r="F60" s="431">
        <v>-56155320</v>
      </c>
      <c r="G60" s="145">
        <v>2120043</v>
      </c>
      <c r="H60" s="142" t="s">
        <v>989</v>
      </c>
      <c r="I60" s="142" t="s">
        <v>1446</v>
      </c>
    </row>
    <row r="61" spans="1:9" s="209" customFormat="1" ht="15">
      <c r="A61" s="214">
        <v>167</v>
      </c>
      <c r="B61" s="141">
        <v>229</v>
      </c>
      <c r="C61" s="148" t="s">
        <v>949</v>
      </c>
      <c r="D61" s="407" t="s">
        <v>392</v>
      </c>
      <c r="E61" s="146">
        <v>100000</v>
      </c>
      <c r="F61" s="413">
        <v>-22903213</v>
      </c>
      <c r="G61" s="145">
        <v>2120043</v>
      </c>
      <c r="H61" s="142" t="s">
        <v>989</v>
      </c>
      <c r="I61" s="142" t="s">
        <v>1446</v>
      </c>
    </row>
    <row r="62" spans="1:9" ht="15">
      <c r="A62" s="214">
        <v>238</v>
      </c>
      <c r="B62" s="141">
        <f t="shared" si="0"/>
        <v>1066.6666666666667</v>
      </c>
      <c r="C62" s="142" t="s">
        <v>957</v>
      </c>
      <c r="D62" s="176" t="s">
        <v>341</v>
      </c>
      <c r="E62" s="146">
        <v>1500</v>
      </c>
      <c r="F62" s="413">
        <v>1600000</v>
      </c>
      <c r="G62" s="145">
        <v>2120043</v>
      </c>
      <c r="H62" s="142" t="s">
        <v>989</v>
      </c>
      <c r="I62" s="142" t="s">
        <v>1446</v>
      </c>
    </row>
    <row r="63" spans="1:9" ht="15">
      <c r="A63" s="214">
        <v>294</v>
      </c>
      <c r="B63" s="141">
        <f t="shared" si="0"/>
        <v>0.2222222222222222</v>
      </c>
      <c r="C63" s="142" t="s">
        <v>949</v>
      </c>
      <c r="D63" s="176" t="s">
        <v>227</v>
      </c>
      <c r="E63" s="146">
        <v>90000</v>
      </c>
      <c r="F63" s="413">
        <v>20000</v>
      </c>
      <c r="G63" s="145">
        <v>2120043</v>
      </c>
      <c r="H63" s="142" t="s">
        <v>989</v>
      </c>
      <c r="I63" s="142" t="s">
        <v>1446</v>
      </c>
    </row>
    <row r="64" spans="1:9" ht="15">
      <c r="A64" s="214">
        <v>295</v>
      </c>
      <c r="B64" s="141">
        <f t="shared" si="0"/>
        <v>36.8421052631579</v>
      </c>
      <c r="C64" s="142" t="s">
        <v>949</v>
      </c>
      <c r="D64" s="176" t="s">
        <v>207</v>
      </c>
      <c r="E64" s="146">
        <v>38000</v>
      </c>
      <c r="F64" s="413">
        <v>1400000</v>
      </c>
      <c r="G64" s="145">
        <v>2120043</v>
      </c>
      <c r="H64" s="142" t="s">
        <v>989</v>
      </c>
      <c r="I64" s="142" t="s">
        <v>1446</v>
      </c>
    </row>
    <row r="65" spans="1:9" ht="15">
      <c r="A65" s="214">
        <v>324</v>
      </c>
      <c r="B65" s="141">
        <f t="shared" si="0"/>
        <v>263.1578947368421</v>
      </c>
      <c r="C65" s="142" t="s">
        <v>949</v>
      </c>
      <c r="D65" s="176" t="s">
        <v>303</v>
      </c>
      <c r="E65" s="146">
        <v>1900</v>
      </c>
      <c r="F65" s="413">
        <v>500000</v>
      </c>
      <c r="G65" s="145">
        <v>2120043</v>
      </c>
      <c r="H65" s="142" t="s">
        <v>989</v>
      </c>
      <c r="I65" s="142" t="s">
        <v>1446</v>
      </c>
    </row>
    <row r="66" spans="1:9" ht="15">
      <c r="A66" s="214">
        <v>325</v>
      </c>
      <c r="B66" s="141">
        <f t="shared" si="0"/>
        <v>125</v>
      </c>
      <c r="C66" s="148" t="s">
        <v>949</v>
      </c>
      <c r="D66" s="407" t="s">
        <v>304</v>
      </c>
      <c r="E66" s="146">
        <v>4000</v>
      </c>
      <c r="F66" s="413">
        <v>500000</v>
      </c>
      <c r="G66" s="145">
        <v>2120043</v>
      </c>
      <c r="H66" s="142" t="s">
        <v>989</v>
      </c>
      <c r="I66" s="142" t="s">
        <v>1446</v>
      </c>
    </row>
    <row r="67" spans="1:9" ht="15">
      <c r="A67" s="214">
        <v>327</v>
      </c>
      <c r="B67" s="141">
        <f t="shared" si="0"/>
        <v>125</v>
      </c>
      <c r="C67" s="148" t="s">
        <v>949</v>
      </c>
      <c r="D67" s="407" t="s">
        <v>306</v>
      </c>
      <c r="E67" s="146">
        <v>4000</v>
      </c>
      <c r="F67" s="413">
        <v>500000</v>
      </c>
      <c r="G67" s="145">
        <v>2120043</v>
      </c>
      <c r="H67" s="142" t="s">
        <v>989</v>
      </c>
      <c r="I67" s="142" t="s">
        <v>1446</v>
      </c>
    </row>
    <row r="68" spans="1:9" ht="15">
      <c r="A68" s="214">
        <v>329</v>
      </c>
      <c r="B68" s="141">
        <f t="shared" si="0"/>
        <v>714.2857142857143</v>
      </c>
      <c r="C68" s="148" t="s">
        <v>955</v>
      </c>
      <c r="D68" s="407" t="s">
        <v>308</v>
      </c>
      <c r="E68" s="146">
        <v>700</v>
      </c>
      <c r="F68" s="413">
        <v>500000</v>
      </c>
      <c r="G68" s="145">
        <v>2120043</v>
      </c>
      <c r="H68" s="142" t="s">
        <v>989</v>
      </c>
      <c r="I68" s="142" t="s">
        <v>1446</v>
      </c>
    </row>
    <row r="69" spans="1:9" ht="15">
      <c r="A69" s="214">
        <v>337</v>
      </c>
      <c r="B69" s="141">
        <f t="shared" si="0"/>
        <v>13.622947097555437</v>
      </c>
      <c r="C69" s="148" t="s">
        <v>949</v>
      </c>
      <c r="D69" s="407" t="s">
        <v>346</v>
      </c>
      <c r="E69" s="146">
        <v>13213</v>
      </c>
      <c r="F69" s="413">
        <v>180000</v>
      </c>
      <c r="G69" s="145">
        <v>2120043</v>
      </c>
      <c r="H69" s="142" t="s">
        <v>989</v>
      </c>
      <c r="I69" s="142" t="s">
        <v>1446</v>
      </c>
    </row>
    <row r="70" spans="1:9" ht="15">
      <c r="A70" s="214">
        <v>338</v>
      </c>
      <c r="B70" s="141">
        <f t="shared" si="0"/>
        <v>132.4453190040112</v>
      </c>
      <c r="C70" s="148" t="s">
        <v>949</v>
      </c>
      <c r="D70" s="407" t="s">
        <v>347</v>
      </c>
      <c r="E70" s="146">
        <v>13213</v>
      </c>
      <c r="F70" s="413">
        <v>1750000</v>
      </c>
      <c r="G70" s="145">
        <v>2120043</v>
      </c>
      <c r="H70" s="142" t="s">
        <v>989</v>
      </c>
      <c r="I70" s="142" t="s">
        <v>1446</v>
      </c>
    </row>
    <row r="71" spans="1:9" ht="15">
      <c r="A71" s="214">
        <v>341</v>
      </c>
      <c r="B71" s="141">
        <v>10</v>
      </c>
      <c r="C71" s="142" t="s">
        <v>949</v>
      </c>
      <c r="D71" s="176" t="s">
        <v>506</v>
      </c>
      <c r="E71" s="146">
        <v>300000</v>
      </c>
      <c r="F71" s="413">
        <v>-3000000</v>
      </c>
      <c r="G71" s="145">
        <v>2120043</v>
      </c>
      <c r="H71" s="142" t="s">
        <v>989</v>
      </c>
      <c r="I71" s="142" t="s">
        <v>1446</v>
      </c>
    </row>
    <row r="72" spans="1:9" ht="15">
      <c r="A72" s="214">
        <v>342</v>
      </c>
      <c r="B72" s="141">
        <v>6</v>
      </c>
      <c r="C72" s="142" t="s">
        <v>949</v>
      </c>
      <c r="D72" s="176" t="s">
        <v>507</v>
      </c>
      <c r="E72" s="146">
        <v>300000</v>
      </c>
      <c r="F72" s="413">
        <v>-1800000</v>
      </c>
      <c r="G72" s="145">
        <v>2120043</v>
      </c>
      <c r="H72" s="142" t="s">
        <v>989</v>
      </c>
      <c r="I72" s="142" t="s">
        <v>1446</v>
      </c>
    </row>
    <row r="73" spans="1:9" ht="15">
      <c r="A73" s="214">
        <v>343</v>
      </c>
      <c r="B73" s="141">
        <v>12</v>
      </c>
      <c r="C73" s="142" t="s">
        <v>949</v>
      </c>
      <c r="D73" s="176" t="s">
        <v>508</v>
      </c>
      <c r="E73" s="146">
        <v>300000</v>
      </c>
      <c r="F73" s="413">
        <v>-3600000</v>
      </c>
      <c r="G73" s="145">
        <v>2120043</v>
      </c>
      <c r="H73" s="142" t="s">
        <v>989</v>
      </c>
      <c r="I73" s="142" t="s">
        <v>1446</v>
      </c>
    </row>
    <row r="74" spans="1:9" ht="15">
      <c r="A74" s="214">
        <v>344</v>
      </c>
      <c r="B74" s="141">
        <v>20</v>
      </c>
      <c r="C74" s="142" t="s">
        <v>949</v>
      </c>
      <c r="D74" s="176" t="s">
        <v>509</v>
      </c>
      <c r="E74" s="146">
        <v>300000</v>
      </c>
      <c r="F74" s="413">
        <v>-6000000</v>
      </c>
      <c r="G74" s="145">
        <v>2120043</v>
      </c>
      <c r="H74" s="142" t="s">
        <v>989</v>
      </c>
      <c r="I74" s="142" t="s">
        <v>1446</v>
      </c>
    </row>
    <row r="75" spans="1:9" ht="15">
      <c r="A75" s="214">
        <v>345</v>
      </c>
      <c r="B75" s="141">
        <v>24</v>
      </c>
      <c r="C75" s="142" t="s">
        <v>949</v>
      </c>
      <c r="D75" s="176" t="s">
        <v>510</v>
      </c>
      <c r="E75" s="146">
        <v>300000</v>
      </c>
      <c r="F75" s="413">
        <v>-7200000</v>
      </c>
      <c r="G75" s="145">
        <v>2120043</v>
      </c>
      <c r="H75" s="142" t="s">
        <v>989</v>
      </c>
      <c r="I75" s="142" t="s">
        <v>1446</v>
      </c>
    </row>
    <row r="76" spans="1:9" ht="15">
      <c r="A76" s="214">
        <v>346</v>
      </c>
      <c r="B76" s="141">
        <v>15</v>
      </c>
      <c r="C76" s="142" t="s">
        <v>949</v>
      </c>
      <c r="D76" s="176" t="s">
        <v>511</v>
      </c>
      <c r="E76" s="146">
        <v>300000</v>
      </c>
      <c r="F76" s="413">
        <v>-4500000</v>
      </c>
      <c r="G76" s="145">
        <v>2120043</v>
      </c>
      <c r="H76" s="142" t="s">
        <v>989</v>
      </c>
      <c r="I76" s="142" t="s">
        <v>1446</v>
      </c>
    </row>
    <row r="77" spans="1:9" ht="15">
      <c r="A77" s="214">
        <v>347</v>
      </c>
      <c r="B77" s="141">
        <v>20</v>
      </c>
      <c r="C77" s="142" t="s">
        <v>949</v>
      </c>
      <c r="D77" s="176" t="s">
        <v>512</v>
      </c>
      <c r="E77" s="146">
        <v>300000</v>
      </c>
      <c r="F77" s="413">
        <v>-6000000</v>
      </c>
      <c r="G77" s="145">
        <v>2120043</v>
      </c>
      <c r="H77" s="142" t="s">
        <v>989</v>
      </c>
      <c r="I77" s="142" t="s">
        <v>1446</v>
      </c>
    </row>
    <row r="78" spans="1:9" ht="15">
      <c r="A78" s="214">
        <v>348</v>
      </c>
      <c r="B78" s="141">
        <v>12</v>
      </c>
      <c r="C78" s="142" t="s">
        <v>949</v>
      </c>
      <c r="D78" s="176" t="s">
        <v>513</v>
      </c>
      <c r="E78" s="146">
        <v>300000</v>
      </c>
      <c r="F78" s="413">
        <v>-3600000</v>
      </c>
      <c r="G78" s="145">
        <v>2120043</v>
      </c>
      <c r="H78" s="142" t="s">
        <v>989</v>
      </c>
      <c r="I78" s="142" t="s">
        <v>1446</v>
      </c>
    </row>
    <row r="79" spans="1:9" ht="15">
      <c r="A79" s="214">
        <v>349</v>
      </c>
      <c r="B79" s="141">
        <v>12</v>
      </c>
      <c r="C79" s="142" t="s">
        <v>949</v>
      </c>
      <c r="D79" s="176" t="s">
        <v>514</v>
      </c>
      <c r="E79" s="146">
        <v>300000</v>
      </c>
      <c r="F79" s="413">
        <v>-3600000</v>
      </c>
      <c r="G79" s="145">
        <v>2120043</v>
      </c>
      <c r="H79" s="142" t="s">
        <v>989</v>
      </c>
      <c r="I79" s="142" t="s">
        <v>1446</v>
      </c>
    </row>
    <row r="80" spans="1:9" ht="15">
      <c r="A80" s="214">
        <v>365</v>
      </c>
      <c r="B80" s="141">
        <f t="shared" si="0"/>
        <v>200</v>
      </c>
      <c r="C80" s="142" t="s">
        <v>949</v>
      </c>
      <c r="D80" s="176" t="s">
        <v>518</v>
      </c>
      <c r="E80" s="146">
        <v>25000</v>
      </c>
      <c r="F80" s="413">
        <v>5000000</v>
      </c>
      <c r="G80" s="145">
        <v>2120043</v>
      </c>
      <c r="H80" s="142" t="s">
        <v>989</v>
      </c>
      <c r="I80" s="142" t="s">
        <v>1446</v>
      </c>
    </row>
    <row r="81" spans="1:9" ht="15">
      <c r="A81" s="214">
        <v>366</v>
      </c>
      <c r="B81" s="141">
        <f t="shared" si="0"/>
        <v>707.79756989501</v>
      </c>
      <c r="C81" s="148" t="s">
        <v>957</v>
      </c>
      <c r="D81" s="407" t="s">
        <v>445</v>
      </c>
      <c r="E81" s="146">
        <v>8477</v>
      </c>
      <c r="F81" s="413">
        <v>6000000</v>
      </c>
      <c r="G81" s="145">
        <v>2120043</v>
      </c>
      <c r="H81" s="142" t="s">
        <v>989</v>
      </c>
      <c r="I81" s="142" t="s">
        <v>1446</v>
      </c>
    </row>
    <row r="82" spans="1:9" ht="15">
      <c r="A82" s="214">
        <v>367</v>
      </c>
      <c r="B82" s="141">
        <f t="shared" si="0"/>
        <v>266.6666666666667</v>
      </c>
      <c r="C82" s="142" t="s">
        <v>949</v>
      </c>
      <c r="D82" s="176" t="s">
        <v>446</v>
      </c>
      <c r="E82" s="146">
        <v>15000</v>
      </c>
      <c r="F82" s="413">
        <v>4000000</v>
      </c>
      <c r="G82" s="145">
        <v>2120043</v>
      </c>
      <c r="H82" s="142" t="s">
        <v>989</v>
      </c>
      <c r="I82" s="142" t="s">
        <v>1446</v>
      </c>
    </row>
    <row r="83" spans="1:9" ht="15">
      <c r="A83" s="214">
        <v>370</v>
      </c>
      <c r="B83" s="141">
        <f t="shared" si="0"/>
        <v>840</v>
      </c>
      <c r="C83" s="142" t="s">
        <v>974</v>
      </c>
      <c r="D83" s="176" t="s">
        <v>449</v>
      </c>
      <c r="E83" s="146">
        <v>7500</v>
      </c>
      <c r="F83" s="413">
        <v>6300000</v>
      </c>
      <c r="G83" s="145">
        <v>2120043</v>
      </c>
      <c r="H83" s="142" t="s">
        <v>989</v>
      </c>
      <c r="I83" s="142" t="s">
        <v>1446</v>
      </c>
    </row>
    <row r="84" spans="1:9" ht="15">
      <c r="A84" s="214">
        <v>371</v>
      </c>
      <c r="B84" s="141">
        <f t="shared" si="0"/>
        <v>1050.0807754442649</v>
      </c>
      <c r="C84" s="148" t="s">
        <v>965</v>
      </c>
      <c r="D84" s="407" t="s">
        <v>450</v>
      </c>
      <c r="E84" s="146">
        <v>3714</v>
      </c>
      <c r="F84" s="413">
        <v>3900000</v>
      </c>
      <c r="G84" s="145">
        <v>2120043</v>
      </c>
      <c r="H84" s="142" t="s">
        <v>989</v>
      </c>
      <c r="I84" s="142" t="s">
        <v>1446</v>
      </c>
    </row>
    <row r="85" spans="1:9" ht="15">
      <c r="A85" s="214"/>
      <c r="B85" s="141"/>
      <c r="C85" s="142"/>
      <c r="D85" s="406" t="s">
        <v>1308</v>
      </c>
      <c r="E85" s="152">
        <f>SUM(E86:E87)</f>
        <v>6600000</v>
      </c>
      <c r="F85" s="152">
        <f>SUM(F86:F87)</f>
        <v>-1856000</v>
      </c>
      <c r="G85" s="145"/>
      <c r="H85" s="142"/>
      <c r="I85" s="142"/>
    </row>
    <row r="86" spans="1:9" ht="15">
      <c r="A86" s="214">
        <v>414</v>
      </c>
      <c r="B86" s="141">
        <v>1</v>
      </c>
      <c r="C86" s="148" t="s">
        <v>949</v>
      </c>
      <c r="D86" s="407" t="s">
        <v>285</v>
      </c>
      <c r="E86" s="146">
        <v>4000000</v>
      </c>
      <c r="F86" s="413">
        <v>-2856000</v>
      </c>
      <c r="G86" s="145">
        <v>2120056</v>
      </c>
      <c r="H86" s="142" t="s">
        <v>989</v>
      </c>
      <c r="I86" s="142" t="s">
        <v>1446</v>
      </c>
    </row>
    <row r="87" spans="1:9" ht="15">
      <c r="A87" s="214">
        <v>415</v>
      </c>
      <c r="B87" s="141">
        <v>1</v>
      </c>
      <c r="C87" s="148" t="s">
        <v>949</v>
      </c>
      <c r="D87" s="407" t="s">
        <v>286</v>
      </c>
      <c r="E87" s="146">
        <v>2600000</v>
      </c>
      <c r="F87" s="413">
        <v>1000000</v>
      </c>
      <c r="G87" s="145">
        <v>2120056</v>
      </c>
      <c r="H87" s="142" t="s">
        <v>989</v>
      </c>
      <c r="I87" s="142" t="s">
        <v>1446</v>
      </c>
    </row>
    <row r="88" spans="1:9" ht="15">
      <c r="A88" s="214"/>
      <c r="B88" s="141">
        <f aca="true" t="shared" si="2" ref="B88:B127">SUM(F88/E88)</f>
        <v>1.16</v>
      </c>
      <c r="C88" s="148" t="s">
        <v>1364</v>
      </c>
      <c r="D88" s="407" t="s">
        <v>1508</v>
      </c>
      <c r="E88" s="146">
        <v>600000</v>
      </c>
      <c r="F88" s="413">
        <v>696000</v>
      </c>
      <c r="G88" s="145">
        <v>2120056</v>
      </c>
      <c r="H88" s="142"/>
      <c r="I88" s="142" t="s">
        <v>1446</v>
      </c>
    </row>
    <row r="89" spans="1:9" ht="15">
      <c r="A89" s="214"/>
      <c r="B89" s="141">
        <f t="shared" si="2"/>
        <v>1.16</v>
      </c>
      <c r="C89" s="148" t="s">
        <v>1364</v>
      </c>
      <c r="D89" s="407" t="s">
        <v>1509</v>
      </c>
      <c r="E89" s="146">
        <v>200000</v>
      </c>
      <c r="F89" s="413">
        <v>232000</v>
      </c>
      <c r="G89" s="145">
        <v>2120056</v>
      </c>
      <c r="H89" s="142"/>
      <c r="I89" s="142" t="s">
        <v>1446</v>
      </c>
    </row>
    <row r="90" spans="1:9" ht="15">
      <c r="A90" s="214"/>
      <c r="B90" s="141">
        <f t="shared" si="2"/>
        <v>6.1866666666666665</v>
      </c>
      <c r="C90" s="148" t="s">
        <v>1364</v>
      </c>
      <c r="D90" s="407" t="s">
        <v>1510</v>
      </c>
      <c r="E90" s="146">
        <v>150000</v>
      </c>
      <c r="F90" s="413">
        <v>928000</v>
      </c>
      <c r="G90" s="145">
        <v>2120056</v>
      </c>
      <c r="H90" s="142"/>
      <c r="I90" s="142" t="s">
        <v>1446</v>
      </c>
    </row>
    <row r="91" spans="1:9" ht="15">
      <c r="A91" s="214"/>
      <c r="B91" s="141">
        <f t="shared" si="2"/>
        <v>0</v>
      </c>
      <c r="C91" s="148"/>
      <c r="D91" s="408" t="s">
        <v>1309</v>
      </c>
      <c r="E91" s="152">
        <f>SUM(E92:E93)</f>
        <v>-10422200</v>
      </c>
      <c r="F91" s="152">
        <f>SUM(F92:F96)</f>
        <v>0</v>
      </c>
      <c r="G91" s="145"/>
      <c r="H91" s="142"/>
      <c r="I91" s="142" t="s">
        <v>1446</v>
      </c>
    </row>
    <row r="92" spans="1:9" ht="15">
      <c r="A92" s="214">
        <v>430</v>
      </c>
      <c r="B92" s="141">
        <f t="shared" si="2"/>
        <v>1</v>
      </c>
      <c r="C92" s="142" t="s">
        <v>949</v>
      </c>
      <c r="D92" s="176" t="s">
        <v>292</v>
      </c>
      <c r="E92" s="146">
        <v>-10555200</v>
      </c>
      <c r="F92" s="413">
        <v>-10555200</v>
      </c>
      <c r="G92" s="145">
        <v>2120057</v>
      </c>
      <c r="H92" s="142" t="s">
        <v>989</v>
      </c>
      <c r="I92" s="142" t="s">
        <v>1446</v>
      </c>
    </row>
    <row r="93" spans="1:9" ht="15">
      <c r="A93" s="214">
        <v>437</v>
      </c>
      <c r="B93" s="141">
        <f t="shared" si="2"/>
        <v>12.030075187969924</v>
      </c>
      <c r="C93" s="148" t="s">
        <v>949</v>
      </c>
      <c r="D93" s="407" t="s">
        <v>300</v>
      </c>
      <c r="E93" s="146">
        <v>133000</v>
      </c>
      <c r="F93" s="413">
        <v>1600000</v>
      </c>
      <c r="G93" s="145">
        <v>2120057</v>
      </c>
      <c r="H93" s="142" t="s">
        <v>989</v>
      </c>
      <c r="I93" s="142" t="s">
        <v>1446</v>
      </c>
    </row>
    <row r="94" spans="1:9" ht="15">
      <c r="A94" s="214"/>
      <c r="B94" s="141">
        <f t="shared" si="2"/>
        <v>232</v>
      </c>
      <c r="C94" s="142" t="s">
        <v>1066</v>
      </c>
      <c r="D94" s="176" t="s">
        <v>1515</v>
      </c>
      <c r="E94" s="146">
        <v>32000</v>
      </c>
      <c r="F94" s="413">
        <v>7424000</v>
      </c>
      <c r="G94" s="145">
        <v>2120057</v>
      </c>
      <c r="H94" s="142"/>
      <c r="I94" s="142" t="s">
        <v>1446</v>
      </c>
    </row>
    <row r="95" spans="1:9" ht="15">
      <c r="A95" s="214"/>
      <c r="B95" s="141">
        <f t="shared" si="2"/>
        <v>3.48</v>
      </c>
      <c r="C95" s="142" t="s">
        <v>1066</v>
      </c>
      <c r="D95" s="176" t="s">
        <v>1521</v>
      </c>
      <c r="E95" s="146">
        <v>300000</v>
      </c>
      <c r="F95" s="413">
        <v>1044000</v>
      </c>
      <c r="G95" s="145">
        <v>2120057</v>
      </c>
      <c r="H95" s="142"/>
      <c r="I95" s="142" t="s">
        <v>1446</v>
      </c>
    </row>
    <row r="96" spans="1:9" ht="15">
      <c r="A96" s="214"/>
      <c r="B96" s="141">
        <f t="shared" si="2"/>
        <v>1.16</v>
      </c>
      <c r="C96" s="142" t="s">
        <v>1066</v>
      </c>
      <c r="D96" s="176" t="s">
        <v>1530</v>
      </c>
      <c r="E96" s="146">
        <v>420000</v>
      </c>
      <c r="F96" s="413">
        <v>487200</v>
      </c>
      <c r="G96" s="145">
        <v>2120057</v>
      </c>
      <c r="H96" s="142"/>
      <c r="I96" s="142" t="s">
        <v>1446</v>
      </c>
    </row>
    <row r="97" spans="1:9" ht="15">
      <c r="A97" s="214"/>
      <c r="B97" s="141">
        <f t="shared" si="2"/>
        <v>0.8947368421052632</v>
      </c>
      <c r="C97" s="142"/>
      <c r="D97" s="406" t="s">
        <v>1310</v>
      </c>
      <c r="E97" s="152">
        <f>SUM(E98:E99)</f>
        <v>38000000</v>
      </c>
      <c r="F97" s="152">
        <f>SUM(F98:F100)</f>
        <v>34000000</v>
      </c>
      <c r="G97" s="145"/>
      <c r="H97" s="142"/>
      <c r="I97" s="142" t="s">
        <v>1446</v>
      </c>
    </row>
    <row r="98" spans="1:9" ht="25.5">
      <c r="A98" s="214">
        <v>514</v>
      </c>
      <c r="B98" s="141">
        <f t="shared" si="2"/>
        <v>1</v>
      </c>
      <c r="C98" s="142" t="s">
        <v>947</v>
      </c>
      <c r="D98" s="176" t="s">
        <v>468</v>
      </c>
      <c r="E98" s="146">
        <v>-12000000</v>
      </c>
      <c r="F98" s="413">
        <v>-12000000</v>
      </c>
      <c r="G98" s="145">
        <v>2121037</v>
      </c>
      <c r="H98" s="151" t="s">
        <v>990</v>
      </c>
      <c r="I98" s="142" t="s">
        <v>1446</v>
      </c>
    </row>
    <row r="99" spans="1:9" ht="25.5">
      <c r="A99" s="214">
        <v>516</v>
      </c>
      <c r="B99" s="141">
        <f t="shared" si="2"/>
        <v>-0.04</v>
      </c>
      <c r="C99" s="142" t="s">
        <v>947</v>
      </c>
      <c r="D99" s="176" t="s">
        <v>470</v>
      </c>
      <c r="E99" s="146">
        <v>50000000</v>
      </c>
      <c r="F99" s="413">
        <v>-2000000</v>
      </c>
      <c r="G99" s="145">
        <v>2121037</v>
      </c>
      <c r="H99" s="151" t="s">
        <v>990</v>
      </c>
      <c r="I99" s="142" t="s">
        <v>1446</v>
      </c>
    </row>
    <row r="100" spans="1:9" ht="15">
      <c r="A100" s="214"/>
      <c r="B100" s="141">
        <f t="shared" si="2"/>
        <v>1</v>
      </c>
      <c r="C100" s="142" t="s">
        <v>1072</v>
      </c>
      <c r="D100" s="176" t="s">
        <v>1511</v>
      </c>
      <c r="E100" s="146">
        <v>48000000</v>
      </c>
      <c r="F100" s="413">
        <v>48000000</v>
      </c>
      <c r="G100" s="145">
        <v>2121037</v>
      </c>
      <c r="H100" s="151"/>
      <c r="I100" s="142" t="s">
        <v>1446</v>
      </c>
    </row>
    <row r="101" spans="1:9" ht="15">
      <c r="A101" s="214"/>
      <c r="B101" s="141"/>
      <c r="C101" s="142"/>
      <c r="D101" s="406" t="s">
        <v>1311</v>
      </c>
      <c r="E101" s="152">
        <f>SUM(E102:E103)</f>
        <v>30150000</v>
      </c>
      <c r="F101" s="414">
        <f>SUM(F102:F103)</f>
        <v>-34000000</v>
      </c>
      <c r="G101" s="145"/>
      <c r="H101" s="151"/>
      <c r="I101" s="142" t="s">
        <v>1446</v>
      </c>
    </row>
    <row r="102" spans="1:9" ht="25.5">
      <c r="A102" s="214">
        <v>521</v>
      </c>
      <c r="B102" s="141">
        <f t="shared" si="2"/>
        <v>-0.4666666666666667</v>
      </c>
      <c r="C102" s="142" t="s">
        <v>981</v>
      </c>
      <c r="D102" s="143" t="s">
        <v>43</v>
      </c>
      <c r="E102" s="146">
        <v>30000000</v>
      </c>
      <c r="F102" s="413">
        <v>-14000000</v>
      </c>
      <c r="G102" s="145">
        <v>2121052</v>
      </c>
      <c r="H102" s="151" t="s">
        <v>983</v>
      </c>
      <c r="I102" s="142" t="s">
        <v>1446</v>
      </c>
    </row>
    <row r="103" spans="1:9" ht="25.5">
      <c r="A103" s="214">
        <v>524</v>
      </c>
      <c r="B103" s="141">
        <v>133</v>
      </c>
      <c r="C103" s="142" t="s">
        <v>1065</v>
      </c>
      <c r="D103" s="143" t="s">
        <v>490</v>
      </c>
      <c r="E103" s="146">
        <v>150000</v>
      </c>
      <c r="F103" s="413">
        <v>-20000000</v>
      </c>
      <c r="G103" s="145">
        <v>2121052</v>
      </c>
      <c r="H103" s="151" t="s">
        <v>984</v>
      </c>
      <c r="I103" s="142" t="s">
        <v>1446</v>
      </c>
    </row>
    <row r="104" spans="1:9" ht="15">
      <c r="A104" s="214"/>
      <c r="B104" s="141">
        <f t="shared" si="2"/>
        <v>-1.0516086330935253</v>
      </c>
      <c r="C104" s="142"/>
      <c r="D104" s="406" t="s">
        <v>1312</v>
      </c>
      <c r="E104" s="152">
        <f>SUM(E105:E107)</f>
        <v>34750000</v>
      </c>
      <c r="F104" s="414">
        <f>SUM(F105:F126)</f>
        <v>-36543400</v>
      </c>
      <c r="G104" s="153"/>
      <c r="H104" s="142"/>
      <c r="I104" s="142"/>
    </row>
    <row r="105" spans="1:9" ht="15">
      <c r="A105" s="214">
        <v>548</v>
      </c>
      <c r="B105" s="141">
        <v>8</v>
      </c>
      <c r="C105" s="148" t="s">
        <v>949</v>
      </c>
      <c r="D105" s="407" t="s">
        <v>17</v>
      </c>
      <c r="E105" s="146">
        <v>250000</v>
      </c>
      <c r="F105" s="413">
        <v>-12500000</v>
      </c>
      <c r="G105" s="145">
        <v>2121076</v>
      </c>
      <c r="H105" s="142" t="s">
        <v>989</v>
      </c>
      <c r="I105" s="142" t="s">
        <v>1446</v>
      </c>
    </row>
    <row r="106" spans="1:9" ht="15">
      <c r="A106" s="214">
        <v>550</v>
      </c>
      <c r="B106" s="141">
        <v>1</v>
      </c>
      <c r="C106" s="142" t="s">
        <v>947</v>
      </c>
      <c r="D106" s="407" t="s">
        <v>1069</v>
      </c>
      <c r="E106" s="146">
        <v>4500000</v>
      </c>
      <c r="F106" s="413">
        <v>-4500000</v>
      </c>
      <c r="G106" s="145">
        <v>2121076</v>
      </c>
      <c r="H106" s="142" t="s">
        <v>989</v>
      </c>
      <c r="I106" s="142" t="s">
        <v>1446</v>
      </c>
    </row>
    <row r="107" spans="1:9" ht="15">
      <c r="A107" s="214">
        <v>552</v>
      </c>
      <c r="B107" s="141">
        <f t="shared" si="2"/>
        <v>-1</v>
      </c>
      <c r="C107" s="142" t="s">
        <v>947</v>
      </c>
      <c r="D107" s="176" t="s">
        <v>475</v>
      </c>
      <c r="E107" s="146">
        <v>30000000</v>
      </c>
      <c r="F107" s="413">
        <v>-30000000</v>
      </c>
      <c r="G107" s="145">
        <v>2121076</v>
      </c>
      <c r="H107" s="142" t="s">
        <v>989</v>
      </c>
      <c r="I107" s="142" t="s">
        <v>1446</v>
      </c>
    </row>
    <row r="108" spans="1:9" ht="15">
      <c r="A108" s="214"/>
      <c r="B108" s="141">
        <f t="shared" si="2"/>
        <v>40.6</v>
      </c>
      <c r="C108" s="142">
        <v>35</v>
      </c>
      <c r="D108" s="176" t="s">
        <v>1512</v>
      </c>
      <c r="E108" s="146">
        <v>50000</v>
      </c>
      <c r="F108" s="413">
        <v>2030000</v>
      </c>
      <c r="G108" s="145">
        <v>2121076</v>
      </c>
      <c r="H108" s="142"/>
      <c r="I108" s="142" t="s">
        <v>1446</v>
      </c>
    </row>
    <row r="109" spans="1:9" ht="15">
      <c r="A109" s="214"/>
      <c r="B109" s="141">
        <f t="shared" si="2"/>
        <v>17.4</v>
      </c>
      <c r="C109" s="142" t="s">
        <v>1364</v>
      </c>
      <c r="D109" s="176" t="s">
        <v>1513</v>
      </c>
      <c r="E109" s="146">
        <v>9000</v>
      </c>
      <c r="F109" s="413">
        <v>156600</v>
      </c>
      <c r="G109" s="145">
        <v>2121076</v>
      </c>
      <c r="H109" s="142"/>
      <c r="I109" s="142" t="s">
        <v>1446</v>
      </c>
    </row>
    <row r="110" spans="1:9" ht="15">
      <c r="A110" s="214"/>
      <c r="B110" s="141">
        <f t="shared" si="2"/>
        <v>11.6</v>
      </c>
      <c r="C110" s="142" t="s">
        <v>1364</v>
      </c>
      <c r="D110" s="176" t="s">
        <v>1514</v>
      </c>
      <c r="E110" s="146">
        <v>43000</v>
      </c>
      <c r="F110" s="413">
        <v>498800</v>
      </c>
      <c r="G110" s="145">
        <v>2121076</v>
      </c>
      <c r="H110" s="142"/>
      <c r="I110" s="142" t="s">
        <v>1446</v>
      </c>
    </row>
    <row r="111" spans="1:9" ht="15">
      <c r="A111" s="214"/>
      <c r="B111" s="141">
        <f t="shared" si="2"/>
        <v>1.16</v>
      </c>
      <c r="C111" s="142"/>
      <c r="D111" s="176" t="s">
        <v>1516</v>
      </c>
      <c r="E111" s="146">
        <v>140000</v>
      </c>
      <c r="F111" s="413">
        <v>162400</v>
      </c>
      <c r="G111" s="145">
        <v>2121076</v>
      </c>
      <c r="H111" s="142"/>
      <c r="I111" s="142" t="s">
        <v>1446</v>
      </c>
    </row>
    <row r="112" spans="1:9" ht="15">
      <c r="A112" s="214"/>
      <c r="B112" s="141">
        <f t="shared" si="2"/>
        <v>6.96</v>
      </c>
      <c r="C112" s="142" t="s">
        <v>1364</v>
      </c>
      <c r="D112" s="176" t="s">
        <v>1517</v>
      </c>
      <c r="E112" s="146">
        <v>60000</v>
      </c>
      <c r="F112" s="413">
        <v>417600</v>
      </c>
      <c r="G112" s="145">
        <v>2121076</v>
      </c>
      <c r="H112" s="142"/>
      <c r="I112" s="142" t="s">
        <v>1446</v>
      </c>
    </row>
    <row r="113" spans="1:9" ht="15">
      <c r="A113" s="214"/>
      <c r="B113" s="141">
        <f t="shared" si="2"/>
        <v>6.96</v>
      </c>
      <c r="C113" s="142" t="s">
        <v>1364</v>
      </c>
      <c r="D113" s="176" t="s">
        <v>1518</v>
      </c>
      <c r="E113" s="146">
        <v>130000</v>
      </c>
      <c r="F113" s="413">
        <v>904800</v>
      </c>
      <c r="G113" s="145">
        <v>2121076</v>
      </c>
      <c r="H113" s="142"/>
      <c r="I113" s="142" t="s">
        <v>1446</v>
      </c>
    </row>
    <row r="114" spans="1:9" ht="15">
      <c r="A114" s="214"/>
      <c r="B114" s="141">
        <f t="shared" si="2"/>
        <v>1.16</v>
      </c>
      <c r="C114" s="142" t="s">
        <v>1520</v>
      </c>
      <c r="D114" s="176" t="s">
        <v>1519</v>
      </c>
      <c r="E114" s="146">
        <v>420000</v>
      </c>
      <c r="F114" s="413">
        <v>487200</v>
      </c>
      <c r="G114" s="145">
        <v>2121076</v>
      </c>
      <c r="H114" s="142"/>
      <c r="I114" s="142" t="s">
        <v>1446</v>
      </c>
    </row>
    <row r="115" spans="1:9" ht="15">
      <c r="A115" s="214"/>
      <c r="B115" s="141">
        <f t="shared" si="2"/>
        <v>23.182795698924732</v>
      </c>
      <c r="C115" s="142" t="s">
        <v>1364</v>
      </c>
      <c r="D115" s="176" t="s">
        <v>1522</v>
      </c>
      <c r="E115" s="146">
        <v>46500</v>
      </c>
      <c r="F115" s="413">
        <v>1078000</v>
      </c>
      <c r="G115" s="145">
        <v>2121076</v>
      </c>
      <c r="H115" s="142"/>
      <c r="I115" s="142" t="s">
        <v>1446</v>
      </c>
    </row>
    <row r="116" spans="1:9" ht="15">
      <c r="A116" s="214"/>
      <c r="B116" s="141">
        <f t="shared" si="2"/>
        <v>11.6</v>
      </c>
      <c r="C116" s="142" t="s">
        <v>1364</v>
      </c>
      <c r="D116" s="176" t="s">
        <v>1523</v>
      </c>
      <c r="E116" s="146">
        <v>14500</v>
      </c>
      <c r="F116" s="413">
        <v>168200</v>
      </c>
      <c r="G116" s="145">
        <v>2121076</v>
      </c>
      <c r="H116" s="142"/>
      <c r="I116" s="142" t="s">
        <v>1446</v>
      </c>
    </row>
    <row r="117" spans="1:9" ht="15">
      <c r="A117" s="214"/>
      <c r="B117" s="141">
        <f t="shared" si="2"/>
        <v>3.48</v>
      </c>
      <c r="C117" s="148" t="s">
        <v>949</v>
      </c>
      <c r="D117" s="407" t="s">
        <v>1524</v>
      </c>
      <c r="E117" s="146">
        <v>600000</v>
      </c>
      <c r="F117" s="413">
        <v>2088000</v>
      </c>
      <c r="G117" s="145">
        <v>2121076</v>
      </c>
      <c r="H117" s="142"/>
      <c r="I117" s="142" t="s">
        <v>1446</v>
      </c>
    </row>
    <row r="118" spans="1:9" ht="15">
      <c r="A118" s="214"/>
      <c r="B118" s="141">
        <f t="shared" si="2"/>
        <v>5.8</v>
      </c>
      <c r="C118" s="148" t="s">
        <v>1364</v>
      </c>
      <c r="D118" s="407" t="s">
        <v>1525</v>
      </c>
      <c r="E118" s="146">
        <v>65000</v>
      </c>
      <c r="F118" s="413">
        <v>377000</v>
      </c>
      <c r="G118" s="145">
        <v>2121076</v>
      </c>
      <c r="H118" s="142"/>
      <c r="I118" s="142" t="s">
        <v>1446</v>
      </c>
    </row>
    <row r="119" spans="1:9" ht="15">
      <c r="A119" s="214"/>
      <c r="B119" s="141">
        <f t="shared" si="2"/>
        <v>58</v>
      </c>
      <c r="C119" s="148" t="s">
        <v>960</v>
      </c>
      <c r="D119" s="407" t="s">
        <v>1526</v>
      </c>
      <c r="E119" s="146">
        <v>20000</v>
      </c>
      <c r="F119" s="413">
        <v>1160000</v>
      </c>
      <c r="G119" s="145">
        <v>2121076</v>
      </c>
      <c r="H119" s="142"/>
      <c r="I119" s="142" t="s">
        <v>1446</v>
      </c>
    </row>
    <row r="120" spans="1:9" ht="15">
      <c r="A120" s="214"/>
      <c r="B120" s="141">
        <f t="shared" si="2"/>
        <v>1.16</v>
      </c>
      <c r="C120" s="148" t="s">
        <v>1364</v>
      </c>
      <c r="D120" s="407" t="s">
        <v>1527</v>
      </c>
      <c r="E120" s="146">
        <v>200000</v>
      </c>
      <c r="F120" s="413">
        <v>232000</v>
      </c>
      <c r="G120" s="145">
        <v>2121076</v>
      </c>
      <c r="H120" s="142"/>
      <c r="I120" s="142" t="s">
        <v>1446</v>
      </c>
    </row>
    <row r="121" spans="1:9" ht="15">
      <c r="A121" s="214"/>
      <c r="B121" s="141">
        <f t="shared" si="2"/>
        <v>58</v>
      </c>
      <c r="C121" s="148" t="s">
        <v>1364</v>
      </c>
      <c r="D121" s="407" t="s">
        <v>1528</v>
      </c>
      <c r="E121" s="146">
        <v>3000</v>
      </c>
      <c r="F121" s="413">
        <v>174000</v>
      </c>
      <c r="G121" s="145">
        <v>2121076</v>
      </c>
      <c r="H121" s="142"/>
      <c r="I121" s="142" t="s">
        <v>1446</v>
      </c>
    </row>
    <row r="122" spans="1:9" ht="15">
      <c r="A122" s="214"/>
      <c r="B122" s="141">
        <f t="shared" si="2"/>
        <v>1.16</v>
      </c>
      <c r="C122" s="148" t="s">
        <v>1364</v>
      </c>
      <c r="D122" s="407" t="s">
        <v>1529</v>
      </c>
      <c r="E122" s="146">
        <v>30000</v>
      </c>
      <c r="F122" s="413">
        <v>34800</v>
      </c>
      <c r="G122" s="145">
        <v>2121076</v>
      </c>
      <c r="H122" s="142"/>
      <c r="I122" s="142" t="s">
        <v>1446</v>
      </c>
    </row>
    <row r="123" spans="1:9" ht="15">
      <c r="A123" s="214"/>
      <c r="B123" s="141">
        <f t="shared" si="2"/>
        <v>1.16</v>
      </c>
      <c r="C123" s="142" t="s">
        <v>1364</v>
      </c>
      <c r="D123" s="176" t="s">
        <v>1531</v>
      </c>
      <c r="E123" s="146">
        <v>190000</v>
      </c>
      <c r="F123" s="413">
        <v>220400</v>
      </c>
      <c r="G123" s="145">
        <v>2121076</v>
      </c>
      <c r="H123" s="142"/>
      <c r="I123" s="142" t="s">
        <v>1446</v>
      </c>
    </row>
    <row r="124" spans="1:9" ht="15">
      <c r="A124" s="214"/>
      <c r="B124" s="141">
        <f t="shared" si="2"/>
        <v>1.16</v>
      </c>
      <c r="C124" s="142" t="s">
        <v>1364</v>
      </c>
      <c r="D124" s="176" t="s">
        <v>1532</v>
      </c>
      <c r="E124" s="146">
        <v>70000</v>
      </c>
      <c r="F124" s="413">
        <v>81200</v>
      </c>
      <c r="G124" s="145">
        <v>2121076</v>
      </c>
      <c r="H124" s="142"/>
      <c r="I124" s="142" t="s">
        <v>1446</v>
      </c>
    </row>
    <row r="125" spans="1:9" ht="15">
      <c r="A125" s="214"/>
      <c r="B125" s="141">
        <f t="shared" si="2"/>
        <v>6.96</v>
      </c>
      <c r="C125" s="142" t="s">
        <v>1364</v>
      </c>
      <c r="D125" s="176" t="s">
        <v>1533</v>
      </c>
      <c r="E125" s="146">
        <v>15000</v>
      </c>
      <c r="F125" s="413">
        <v>104400</v>
      </c>
      <c r="G125" s="145">
        <v>2121076</v>
      </c>
      <c r="H125" s="142"/>
      <c r="I125" s="142" t="s">
        <v>1446</v>
      </c>
    </row>
    <row r="126" spans="1:9" ht="15">
      <c r="A126" s="214"/>
      <c r="B126" s="141">
        <f t="shared" si="2"/>
        <v>1.16</v>
      </c>
      <c r="C126" s="142" t="s">
        <v>1520</v>
      </c>
      <c r="D126" s="176" t="s">
        <v>1534</v>
      </c>
      <c r="E126" s="146">
        <v>70000</v>
      </c>
      <c r="F126" s="413">
        <v>81200</v>
      </c>
      <c r="G126" s="145">
        <v>2121076</v>
      </c>
      <c r="H126" s="142"/>
      <c r="I126" s="142" t="s">
        <v>1446</v>
      </c>
    </row>
    <row r="127" spans="1:9" ht="15">
      <c r="A127" s="214"/>
      <c r="B127" s="141">
        <f t="shared" si="2"/>
        <v>65310.98823529412</v>
      </c>
      <c r="C127" s="142"/>
      <c r="D127" s="406" t="s">
        <v>1313</v>
      </c>
      <c r="E127" s="152">
        <f>SUM(E128:E129)</f>
        <v>8500</v>
      </c>
      <c r="F127" s="414">
        <f>SUM(F128:F131)</f>
        <v>555143400</v>
      </c>
      <c r="G127" s="153"/>
      <c r="H127" s="142"/>
      <c r="I127" s="142" t="s">
        <v>1446</v>
      </c>
    </row>
    <row r="128" spans="1:9" ht="15">
      <c r="A128" s="214">
        <v>556</v>
      </c>
      <c r="B128" s="141">
        <v>4449</v>
      </c>
      <c r="C128" s="148" t="s">
        <v>949</v>
      </c>
      <c r="D128" s="407" t="s">
        <v>319</v>
      </c>
      <c r="E128" s="146">
        <v>7800</v>
      </c>
      <c r="F128" s="413">
        <v>-40656600</v>
      </c>
      <c r="G128" s="145">
        <v>2121078</v>
      </c>
      <c r="H128" s="142" t="s">
        <v>984</v>
      </c>
      <c r="I128" s="142" t="s">
        <v>1446</v>
      </c>
    </row>
    <row r="129" spans="1:9" ht="15">
      <c r="A129" s="214">
        <v>557</v>
      </c>
      <c r="B129" s="141">
        <v>32857</v>
      </c>
      <c r="C129" s="148" t="s">
        <v>949</v>
      </c>
      <c r="D129" s="407" t="s">
        <v>365</v>
      </c>
      <c r="E129" s="146">
        <v>700</v>
      </c>
      <c r="F129" s="413">
        <v>23000000</v>
      </c>
      <c r="G129" s="145">
        <v>2121078</v>
      </c>
      <c r="H129" s="142" t="s">
        <v>984</v>
      </c>
      <c r="I129" s="142" t="s">
        <v>1446</v>
      </c>
    </row>
    <row r="130" spans="1:9" s="209" customFormat="1" ht="26.25">
      <c r="A130" s="214"/>
      <c r="B130" s="141">
        <v>1</v>
      </c>
      <c r="C130" s="142" t="s">
        <v>1072</v>
      </c>
      <c r="D130" s="143" t="s">
        <v>1536</v>
      </c>
      <c r="E130" s="413">
        <v>272800000</v>
      </c>
      <c r="F130" s="413">
        <v>272800000</v>
      </c>
      <c r="G130" s="145">
        <v>22105281</v>
      </c>
      <c r="H130" s="142"/>
      <c r="I130" s="142" t="s">
        <v>1446</v>
      </c>
    </row>
    <row r="131" spans="1:9" ht="15">
      <c r="A131" s="236"/>
      <c r="B131" s="141">
        <v>1</v>
      </c>
      <c r="C131" s="142" t="s">
        <v>1072</v>
      </c>
      <c r="D131" s="407" t="s">
        <v>945</v>
      </c>
      <c r="E131" s="146">
        <v>300000000</v>
      </c>
      <c r="F131" s="413">
        <v>300000000</v>
      </c>
      <c r="G131" s="145">
        <v>22106881</v>
      </c>
      <c r="H131" s="236" t="s">
        <v>989</v>
      </c>
      <c r="I131" s="142" t="s">
        <v>1446</v>
      </c>
    </row>
    <row r="132" spans="1:9" s="209" customFormat="1" ht="26.25">
      <c r="A132" s="236"/>
      <c r="B132" s="141"/>
      <c r="C132" s="142"/>
      <c r="D132" s="156" t="s">
        <v>1623</v>
      </c>
      <c r="E132" s="146"/>
      <c r="F132" s="414">
        <f>SUM(F133:F134)</f>
        <v>58700000</v>
      </c>
      <c r="G132" s="145"/>
      <c r="H132" s="236"/>
      <c r="I132" s="142" t="s">
        <v>1446</v>
      </c>
    </row>
    <row r="133" spans="1:9" s="209" customFormat="1" ht="15">
      <c r="A133" s="236"/>
      <c r="B133" s="141"/>
      <c r="C133" s="142"/>
      <c r="D133" s="407" t="s">
        <v>1624</v>
      </c>
      <c r="E133" s="146"/>
      <c r="F133" s="413">
        <v>88700000</v>
      </c>
      <c r="G133" s="145">
        <v>2121067</v>
      </c>
      <c r="H133" s="409" t="s">
        <v>984</v>
      </c>
      <c r="I133" s="142" t="s">
        <v>1446</v>
      </c>
    </row>
    <row r="134" spans="1:9" s="209" customFormat="1" ht="39">
      <c r="A134" s="236"/>
      <c r="B134" s="141">
        <v>1</v>
      </c>
      <c r="C134" s="142" t="s">
        <v>1627</v>
      </c>
      <c r="D134" s="149" t="s">
        <v>1626</v>
      </c>
      <c r="E134" s="146">
        <v>-30000000</v>
      </c>
      <c r="F134" s="413">
        <v>-30000000</v>
      </c>
      <c r="G134" s="145">
        <v>2121067</v>
      </c>
      <c r="H134" s="409" t="s">
        <v>984</v>
      </c>
      <c r="I134" s="142" t="s">
        <v>1446</v>
      </c>
    </row>
    <row r="135" spans="1:9" s="209" customFormat="1" ht="15">
      <c r="A135" s="236"/>
      <c r="B135" s="141"/>
      <c r="C135" s="142"/>
      <c r="D135" s="408" t="s">
        <v>1312</v>
      </c>
      <c r="E135" s="152"/>
      <c r="F135" s="414">
        <f>SUM(F136:F136)</f>
        <v>-4500000</v>
      </c>
      <c r="G135" s="145"/>
      <c r="H135" s="409"/>
      <c r="I135" s="142" t="s">
        <v>1446</v>
      </c>
    </row>
    <row r="136" spans="1:9" s="209" customFormat="1" ht="15">
      <c r="A136" s="236"/>
      <c r="B136" s="141">
        <v>1</v>
      </c>
      <c r="C136" s="142" t="s">
        <v>1625</v>
      </c>
      <c r="D136" s="407" t="s">
        <v>1069</v>
      </c>
      <c r="E136" s="146">
        <v>-4500000</v>
      </c>
      <c r="F136" s="413">
        <v>-4500000</v>
      </c>
      <c r="G136" s="145">
        <v>2121076</v>
      </c>
      <c r="H136" s="409" t="s">
        <v>984</v>
      </c>
      <c r="I136" s="142" t="s">
        <v>1446</v>
      </c>
    </row>
    <row r="137" spans="1:9" ht="15">
      <c r="A137" s="213"/>
      <c r="B137" s="207"/>
      <c r="C137" s="151"/>
      <c r="D137" s="442" t="s">
        <v>1284</v>
      </c>
      <c r="E137" s="206">
        <v>186100000</v>
      </c>
      <c r="F137" s="206">
        <v>2524556000</v>
      </c>
      <c r="G137" s="208"/>
      <c r="H137" s="151"/>
      <c r="I137" s="142"/>
    </row>
    <row r="138" spans="1:9" ht="25.5">
      <c r="A138" s="213">
        <v>570</v>
      </c>
      <c r="B138" s="215">
        <v>1</v>
      </c>
      <c r="C138" s="433" t="s">
        <v>993</v>
      </c>
      <c r="D138" s="211" t="s">
        <v>994</v>
      </c>
      <c r="E138" s="239">
        <v>-1900000</v>
      </c>
      <c r="F138" s="239">
        <v>-1900000</v>
      </c>
      <c r="G138" s="204">
        <v>22107071</v>
      </c>
      <c r="H138" s="212" t="s">
        <v>995</v>
      </c>
      <c r="I138" s="142" t="s">
        <v>1446</v>
      </c>
    </row>
    <row r="139" spans="1:9" ht="25.5">
      <c r="A139" s="213">
        <v>571</v>
      </c>
      <c r="B139" s="215">
        <v>9</v>
      </c>
      <c r="C139" s="433" t="s">
        <v>993</v>
      </c>
      <c r="D139" s="212" t="s">
        <v>996</v>
      </c>
      <c r="E139" s="205">
        <v>1600000</v>
      </c>
      <c r="F139" s="239">
        <v>-14400000</v>
      </c>
      <c r="G139" s="204">
        <v>22107071</v>
      </c>
      <c r="H139" s="212" t="s">
        <v>995</v>
      </c>
      <c r="I139" s="142" t="s">
        <v>1446</v>
      </c>
    </row>
    <row r="140" spans="1:9" ht="38.25">
      <c r="A140" s="213">
        <v>572</v>
      </c>
      <c r="B140" s="215">
        <v>1</v>
      </c>
      <c r="C140" s="433" t="s">
        <v>993</v>
      </c>
      <c r="D140" s="212" t="s">
        <v>997</v>
      </c>
      <c r="E140" s="239">
        <v>-1900000</v>
      </c>
      <c r="F140" s="239">
        <v>-1900000</v>
      </c>
      <c r="G140" s="204">
        <v>22107071</v>
      </c>
      <c r="H140" s="212" t="s">
        <v>995</v>
      </c>
      <c r="I140" s="142" t="s">
        <v>1446</v>
      </c>
    </row>
    <row r="141" spans="1:9" ht="25.5">
      <c r="A141" s="213">
        <v>573</v>
      </c>
      <c r="B141" s="215">
        <v>2</v>
      </c>
      <c r="C141" s="433" t="s">
        <v>993</v>
      </c>
      <c r="D141" s="212" t="s">
        <v>998</v>
      </c>
      <c r="E141" s="205">
        <v>-1600000</v>
      </c>
      <c r="F141" s="239">
        <v>-3200000</v>
      </c>
      <c r="G141" s="204">
        <v>22107071</v>
      </c>
      <c r="H141" s="212" t="s">
        <v>995</v>
      </c>
      <c r="I141" s="142" t="s">
        <v>1446</v>
      </c>
    </row>
    <row r="142" spans="1:9" ht="26.25">
      <c r="A142" s="213">
        <v>574</v>
      </c>
      <c r="B142" s="215">
        <v>1</v>
      </c>
      <c r="C142" s="433" t="s">
        <v>993</v>
      </c>
      <c r="D142" s="213" t="s">
        <v>999</v>
      </c>
      <c r="E142" s="205">
        <v>-1600000</v>
      </c>
      <c r="F142" s="239">
        <v>-1600000</v>
      </c>
      <c r="G142" s="204">
        <v>22107071</v>
      </c>
      <c r="H142" s="212" t="s">
        <v>995</v>
      </c>
      <c r="I142" s="142" t="s">
        <v>1446</v>
      </c>
    </row>
    <row r="143" spans="1:9" ht="38.25">
      <c r="A143" s="213">
        <v>575</v>
      </c>
      <c r="B143" s="215">
        <v>1</v>
      </c>
      <c r="C143" s="433" t="s">
        <v>993</v>
      </c>
      <c r="D143" s="212" t="s">
        <v>1000</v>
      </c>
      <c r="E143" s="205">
        <v>-1600000</v>
      </c>
      <c r="F143" s="239">
        <v>-1600000</v>
      </c>
      <c r="G143" s="204">
        <v>22107071</v>
      </c>
      <c r="H143" s="212" t="s">
        <v>995</v>
      </c>
      <c r="I143" s="142" t="s">
        <v>1446</v>
      </c>
    </row>
    <row r="144" spans="1:9" ht="25.5">
      <c r="A144" s="213">
        <v>576</v>
      </c>
      <c r="B144" s="215">
        <v>1</v>
      </c>
      <c r="C144" s="433" t="s">
        <v>993</v>
      </c>
      <c r="D144" s="213" t="s">
        <v>1001</v>
      </c>
      <c r="E144" s="205">
        <v>-1600000</v>
      </c>
      <c r="F144" s="239">
        <v>-1600000</v>
      </c>
      <c r="G144" s="204">
        <v>22107071</v>
      </c>
      <c r="H144" s="212" t="s">
        <v>995</v>
      </c>
      <c r="I144" s="142" t="s">
        <v>1446</v>
      </c>
    </row>
    <row r="145" spans="1:9" ht="39">
      <c r="A145" s="213">
        <v>577</v>
      </c>
      <c r="B145" s="215">
        <v>1</v>
      </c>
      <c r="C145" s="433" t="s">
        <v>993</v>
      </c>
      <c r="D145" s="213" t="s">
        <v>1002</v>
      </c>
      <c r="E145" s="205">
        <v>-1600000</v>
      </c>
      <c r="F145" s="239">
        <v>-1600000</v>
      </c>
      <c r="G145" s="204">
        <v>22107071</v>
      </c>
      <c r="H145" s="212" t="s">
        <v>995</v>
      </c>
      <c r="I145" s="142" t="s">
        <v>1446</v>
      </c>
    </row>
    <row r="146" spans="1:9" ht="25.5">
      <c r="A146" s="213">
        <v>578</v>
      </c>
      <c r="B146" s="215">
        <v>1</v>
      </c>
      <c r="C146" s="433" t="s">
        <v>993</v>
      </c>
      <c r="D146" s="212" t="s">
        <v>1003</v>
      </c>
      <c r="E146" s="205">
        <v>-1600000</v>
      </c>
      <c r="F146" s="239">
        <v>-1600000</v>
      </c>
      <c r="G146" s="204">
        <v>22107071</v>
      </c>
      <c r="H146" s="212" t="s">
        <v>995</v>
      </c>
      <c r="I146" s="142" t="s">
        <v>1446</v>
      </c>
    </row>
    <row r="147" spans="1:9" ht="26.25">
      <c r="A147" s="213">
        <v>579</v>
      </c>
      <c r="B147" s="215">
        <v>2</v>
      </c>
      <c r="C147" s="433" t="s">
        <v>993</v>
      </c>
      <c r="D147" s="213" t="s">
        <v>1004</v>
      </c>
      <c r="E147" s="205">
        <v>-1600000</v>
      </c>
      <c r="F147" s="239">
        <v>-3200000</v>
      </c>
      <c r="G147" s="204">
        <v>22107071</v>
      </c>
      <c r="H147" s="212" t="s">
        <v>995</v>
      </c>
      <c r="I147" s="142" t="s">
        <v>1446</v>
      </c>
    </row>
    <row r="148" spans="1:9" ht="25.5">
      <c r="A148" s="213">
        <v>580</v>
      </c>
      <c r="B148" s="215">
        <v>4</v>
      </c>
      <c r="C148" s="433" t="s">
        <v>993</v>
      </c>
      <c r="D148" s="212" t="s">
        <v>1005</v>
      </c>
      <c r="E148" s="205">
        <v>-5000000</v>
      </c>
      <c r="F148" s="239">
        <v>-20000000</v>
      </c>
      <c r="G148" s="204">
        <v>22107071</v>
      </c>
      <c r="H148" s="212" t="s">
        <v>991</v>
      </c>
      <c r="I148" s="142" t="s">
        <v>1446</v>
      </c>
    </row>
    <row r="149" spans="1:9" ht="26.25">
      <c r="A149" s="213">
        <v>581</v>
      </c>
      <c r="B149" s="215">
        <v>1</v>
      </c>
      <c r="C149" s="433" t="s">
        <v>993</v>
      </c>
      <c r="D149" s="213" t="s">
        <v>1006</v>
      </c>
      <c r="E149" s="205">
        <v>-1900000</v>
      </c>
      <c r="F149" s="239">
        <v>-1900000</v>
      </c>
      <c r="G149" s="204">
        <v>22107081</v>
      </c>
      <c r="H149" s="212" t="s">
        <v>995</v>
      </c>
      <c r="I149" s="142" t="s">
        <v>1446</v>
      </c>
    </row>
    <row r="150" spans="1:9" ht="25.5">
      <c r="A150" s="213">
        <v>582</v>
      </c>
      <c r="B150" s="215">
        <v>1</v>
      </c>
      <c r="C150" s="433" t="s">
        <v>993</v>
      </c>
      <c r="D150" s="213" t="s">
        <v>1007</v>
      </c>
      <c r="E150" s="205">
        <v>-1600000</v>
      </c>
      <c r="F150" s="239">
        <v>-1600000</v>
      </c>
      <c r="G150" s="204">
        <v>22107081</v>
      </c>
      <c r="H150" s="212" t="s">
        <v>995</v>
      </c>
      <c r="I150" s="142" t="s">
        <v>1446</v>
      </c>
    </row>
    <row r="151" spans="1:9" ht="25.5">
      <c r="A151" s="213">
        <v>583</v>
      </c>
      <c r="B151" s="215">
        <v>3</v>
      </c>
      <c r="C151" s="433" t="s">
        <v>993</v>
      </c>
      <c r="D151" s="213" t="s">
        <v>1008</v>
      </c>
      <c r="E151" s="205">
        <v>-1600000</v>
      </c>
      <c r="F151" s="239">
        <v>-4800000</v>
      </c>
      <c r="G151" s="204">
        <v>22107081</v>
      </c>
      <c r="H151" s="212" t="s">
        <v>995</v>
      </c>
      <c r="I151" s="142" t="s">
        <v>1446</v>
      </c>
    </row>
    <row r="152" spans="1:9" ht="25.5">
      <c r="A152" s="213">
        <v>584</v>
      </c>
      <c r="B152" s="215">
        <v>2</v>
      </c>
      <c r="C152" s="433" t="s">
        <v>993</v>
      </c>
      <c r="D152" s="212" t="s">
        <v>1009</v>
      </c>
      <c r="E152" s="205">
        <v>-1600000</v>
      </c>
      <c r="F152" s="239">
        <v>-3200000</v>
      </c>
      <c r="G152" s="204">
        <v>22107081</v>
      </c>
      <c r="H152" s="212" t="s">
        <v>995</v>
      </c>
      <c r="I152" s="142" t="s">
        <v>1446</v>
      </c>
    </row>
    <row r="153" spans="1:9" ht="26.25">
      <c r="A153" s="213">
        <v>585</v>
      </c>
      <c r="B153" s="215">
        <v>1</v>
      </c>
      <c r="C153" s="433" t="s">
        <v>993</v>
      </c>
      <c r="D153" s="213" t="s">
        <v>1010</v>
      </c>
      <c r="E153" s="205">
        <v>-1300000</v>
      </c>
      <c r="F153" s="239">
        <v>-1300000</v>
      </c>
      <c r="G153" s="204">
        <v>22107081</v>
      </c>
      <c r="H153" s="212" t="s">
        <v>995</v>
      </c>
      <c r="I153" s="142" t="s">
        <v>1446</v>
      </c>
    </row>
    <row r="154" spans="1:9" ht="25.5">
      <c r="A154" s="213">
        <v>586</v>
      </c>
      <c r="B154" s="215">
        <v>3</v>
      </c>
      <c r="C154" s="433" t="s">
        <v>993</v>
      </c>
      <c r="D154" s="212" t="s">
        <v>1011</v>
      </c>
      <c r="E154" s="205">
        <v>-1300000</v>
      </c>
      <c r="F154" s="239">
        <v>-3900000</v>
      </c>
      <c r="G154" s="204">
        <v>22107081</v>
      </c>
      <c r="H154" s="212" t="s">
        <v>995</v>
      </c>
      <c r="I154" s="142" t="s">
        <v>1446</v>
      </c>
    </row>
    <row r="155" spans="1:9" ht="25.5">
      <c r="A155" s="213">
        <v>587</v>
      </c>
      <c r="B155" s="215">
        <v>1</v>
      </c>
      <c r="C155" s="433" t="s">
        <v>993</v>
      </c>
      <c r="D155" s="212" t="s">
        <v>1012</v>
      </c>
      <c r="E155" s="205">
        <v>-1600000</v>
      </c>
      <c r="F155" s="239">
        <v>-1600000</v>
      </c>
      <c r="G155" s="204">
        <v>22107081</v>
      </c>
      <c r="H155" s="212" t="s">
        <v>995</v>
      </c>
      <c r="I155" s="142" t="s">
        <v>1446</v>
      </c>
    </row>
    <row r="156" spans="1:9" ht="25.5">
      <c r="A156" s="213">
        <v>588</v>
      </c>
      <c r="B156" s="215">
        <v>1</v>
      </c>
      <c r="C156" s="433" t="s">
        <v>993</v>
      </c>
      <c r="D156" s="212" t="s">
        <v>1013</v>
      </c>
      <c r="E156" s="205">
        <v>-1600000</v>
      </c>
      <c r="F156" s="239">
        <v>-1600000</v>
      </c>
      <c r="G156" s="204">
        <v>22107081</v>
      </c>
      <c r="H156" s="212" t="s">
        <v>995</v>
      </c>
      <c r="I156" s="142" t="s">
        <v>1446</v>
      </c>
    </row>
    <row r="157" spans="1:9" ht="25.5">
      <c r="A157" s="213">
        <v>589</v>
      </c>
      <c r="B157" s="215">
        <v>1</v>
      </c>
      <c r="C157" s="433" t="s">
        <v>993</v>
      </c>
      <c r="D157" s="213" t="s">
        <v>1014</v>
      </c>
      <c r="E157" s="205">
        <v>-1600000</v>
      </c>
      <c r="F157" s="239">
        <v>-1600000</v>
      </c>
      <c r="G157" s="204">
        <v>22107081</v>
      </c>
      <c r="H157" s="212" t="s">
        <v>995</v>
      </c>
      <c r="I157" s="142" t="s">
        <v>1446</v>
      </c>
    </row>
    <row r="158" spans="1:9" ht="26.25">
      <c r="A158" s="213">
        <v>590</v>
      </c>
      <c r="B158" s="215">
        <v>1</v>
      </c>
      <c r="C158" s="433" t="s">
        <v>993</v>
      </c>
      <c r="D158" s="213" t="s">
        <v>1015</v>
      </c>
      <c r="E158" s="205">
        <v>-1600000</v>
      </c>
      <c r="F158" s="239">
        <v>-1600000</v>
      </c>
      <c r="G158" s="204">
        <v>22107081</v>
      </c>
      <c r="H158" s="212" t="s">
        <v>995</v>
      </c>
      <c r="I158" s="142" t="s">
        <v>1446</v>
      </c>
    </row>
    <row r="159" spans="1:9" ht="26.25">
      <c r="A159" s="213">
        <v>591</v>
      </c>
      <c r="B159" s="215">
        <v>3</v>
      </c>
      <c r="C159" s="433" t="s">
        <v>993</v>
      </c>
      <c r="D159" s="213" t="s">
        <v>1016</v>
      </c>
      <c r="E159" s="205">
        <v>-1300000</v>
      </c>
      <c r="F159" s="239">
        <v>-3900000</v>
      </c>
      <c r="G159" s="204">
        <v>22107081</v>
      </c>
      <c r="H159" s="212" t="s">
        <v>995</v>
      </c>
      <c r="I159" s="142" t="s">
        <v>1446</v>
      </c>
    </row>
    <row r="160" spans="1:9" ht="26.25">
      <c r="A160" s="213">
        <v>592</v>
      </c>
      <c r="B160" s="215">
        <v>1</v>
      </c>
      <c r="C160" s="433" t="s">
        <v>993</v>
      </c>
      <c r="D160" s="213" t="s">
        <v>1017</v>
      </c>
      <c r="E160" s="205">
        <v>-1300000</v>
      </c>
      <c r="F160" s="239">
        <v>-1300000</v>
      </c>
      <c r="G160" s="204">
        <v>22107081</v>
      </c>
      <c r="H160" s="212" t="s">
        <v>995</v>
      </c>
      <c r="I160" s="142" t="s">
        <v>1446</v>
      </c>
    </row>
    <row r="161" spans="1:9" ht="25.5">
      <c r="A161" s="213">
        <v>593</v>
      </c>
      <c r="B161" s="215">
        <v>2</v>
      </c>
      <c r="C161" s="433" t="s">
        <v>993</v>
      </c>
      <c r="D161" s="213" t="s">
        <v>1018</v>
      </c>
      <c r="E161" s="205">
        <v>-1300000</v>
      </c>
      <c r="F161" s="239">
        <v>-2600000</v>
      </c>
      <c r="G161" s="204">
        <v>22107081</v>
      </c>
      <c r="H161" s="212" t="s">
        <v>995</v>
      </c>
      <c r="I161" s="142" t="s">
        <v>1446</v>
      </c>
    </row>
    <row r="162" spans="1:9" ht="26.25">
      <c r="A162" s="213">
        <v>594</v>
      </c>
      <c r="B162" s="215">
        <v>1</v>
      </c>
      <c r="C162" s="433" t="s">
        <v>993</v>
      </c>
      <c r="D162" s="213" t="s">
        <v>1019</v>
      </c>
      <c r="E162" s="205">
        <v>-1600000</v>
      </c>
      <c r="F162" s="239">
        <v>-1600000</v>
      </c>
      <c r="G162" s="204">
        <v>22107081</v>
      </c>
      <c r="H162" s="212" t="s">
        <v>995</v>
      </c>
      <c r="I162" s="142" t="s">
        <v>1446</v>
      </c>
    </row>
    <row r="163" spans="1:9" ht="25.5">
      <c r="A163" s="213">
        <v>595</v>
      </c>
      <c r="B163" s="215">
        <v>4</v>
      </c>
      <c r="C163" s="433" t="s">
        <v>993</v>
      </c>
      <c r="D163" s="213" t="s">
        <v>1005</v>
      </c>
      <c r="E163" s="205">
        <v>-5000000</v>
      </c>
      <c r="F163" s="239">
        <v>-20000000</v>
      </c>
      <c r="G163" s="204">
        <v>22107081</v>
      </c>
      <c r="H163" s="212" t="s">
        <v>991</v>
      </c>
      <c r="I163" s="142" t="s">
        <v>1446</v>
      </c>
    </row>
    <row r="164" spans="1:9" ht="39">
      <c r="A164" s="213">
        <v>596</v>
      </c>
      <c r="B164" s="215">
        <v>1</v>
      </c>
      <c r="C164" s="433" t="s">
        <v>993</v>
      </c>
      <c r="D164" s="213" t="s">
        <v>1020</v>
      </c>
      <c r="E164" s="205">
        <v>-1900000</v>
      </c>
      <c r="F164" s="239">
        <v>-1900000</v>
      </c>
      <c r="G164" s="204">
        <v>22107101</v>
      </c>
      <c r="H164" s="212" t="s">
        <v>995</v>
      </c>
      <c r="I164" s="142" t="s">
        <v>1446</v>
      </c>
    </row>
    <row r="165" spans="1:9" ht="39">
      <c r="A165" s="213">
        <v>597</v>
      </c>
      <c r="B165" s="215">
        <v>3</v>
      </c>
      <c r="C165" s="433" t="s">
        <v>993</v>
      </c>
      <c r="D165" s="213" t="s">
        <v>1021</v>
      </c>
      <c r="E165" s="205">
        <v>-1600000</v>
      </c>
      <c r="F165" s="239">
        <v>-4800000</v>
      </c>
      <c r="G165" s="204">
        <v>22107101</v>
      </c>
      <c r="H165" s="212" t="s">
        <v>995</v>
      </c>
      <c r="I165" s="142" t="s">
        <v>1446</v>
      </c>
    </row>
    <row r="166" spans="1:9" ht="39">
      <c r="A166" s="213">
        <v>598</v>
      </c>
      <c r="B166" s="215">
        <v>4</v>
      </c>
      <c r="C166" s="433" t="s">
        <v>993</v>
      </c>
      <c r="D166" s="213" t="s">
        <v>1022</v>
      </c>
      <c r="E166" s="205">
        <v>-1300000</v>
      </c>
      <c r="F166" s="239">
        <v>-5200000</v>
      </c>
      <c r="G166" s="204">
        <v>22107101</v>
      </c>
      <c r="H166" s="212" t="s">
        <v>995</v>
      </c>
      <c r="I166" s="142" t="s">
        <v>1446</v>
      </c>
    </row>
    <row r="167" spans="1:9" ht="25.5">
      <c r="A167" s="213">
        <v>599</v>
      </c>
      <c r="B167" s="215">
        <v>3</v>
      </c>
      <c r="C167" s="433" t="s">
        <v>993</v>
      </c>
      <c r="D167" s="213" t="s">
        <v>1023</v>
      </c>
      <c r="E167" s="205">
        <v>-1300000</v>
      </c>
      <c r="F167" s="239">
        <v>-3900000</v>
      </c>
      <c r="G167" s="204">
        <v>22107101</v>
      </c>
      <c r="H167" s="212" t="s">
        <v>995</v>
      </c>
      <c r="I167" s="142" t="s">
        <v>1446</v>
      </c>
    </row>
    <row r="168" spans="1:9" ht="25.5">
      <c r="A168" s="213">
        <v>600</v>
      </c>
      <c r="B168" s="215">
        <v>3</v>
      </c>
      <c r="C168" s="433" t="s">
        <v>993</v>
      </c>
      <c r="D168" s="213" t="s">
        <v>1024</v>
      </c>
      <c r="E168" s="205">
        <v>-1300000</v>
      </c>
      <c r="F168" s="239">
        <v>-3900000</v>
      </c>
      <c r="G168" s="204">
        <v>22107101</v>
      </c>
      <c r="H168" s="212" t="s">
        <v>995</v>
      </c>
      <c r="I168" s="142" t="s">
        <v>1446</v>
      </c>
    </row>
    <row r="169" spans="1:9" ht="25.5">
      <c r="A169" s="213">
        <v>601</v>
      </c>
      <c r="B169" s="215">
        <v>6</v>
      </c>
      <c r="C169" s="433" t="s">
        <v>993</v>
      </c>
      <c r="D169" s="213" t="s">
        <v>1025</v>
      </c>
      <c r="E169" s="205">
        <v>-1300000</v>
      </c>
      <c r="F169" s="239">
        <v>-7800000</v>
      </c>
      <c r="G169" s="204">
        <v>22107101</v>
      </c>
      <c r="H169" s="212" t="s">
        <v>995</v>
      </c>
      <c r="I169" s="142" t="s">
        <v>1446</v>
      </c>
    </row>
    <row r="170" spans="1:9" ht="25.5">
      <c r="A170" s="213">
        <v>602</v>
      </c>
      <c r="B170" s="215">
        <v>3</v>
      </c>
      <c r="C170" s="433" t="s">
        <v>993</v>
      </c>
      <c r="D170" s="213" t="s">
        <v>1026</v>
      </c>
      <c r="E170" s="205">
        <v>-1600000</v>
      </c>
      <c r="F170" s="239">
        <v>-4800000</v>
      </c>
      <c r="G170" s="204">
        <v>22107101</v>
      </c>
      <c r="H170" s="212" t="s">
        <v>995</v>
      </c>
      <c r="I170" s="142" t="s">
        <v>1446</v>
      </c>
    </row>
    <row r="171" spans="1:9" ht="25.5">
      <c r="A171" s="213">
        <v>603</v>
      </c>
      <c r="B171" s="215">
        <v>1</v>
      </c>
      <c r="C171" s="433" t="s">
        <v>993</v>
      </c>
      <c r="D171" s="213" t="s">
        <v>1027</v>
      </c>
      <c r="E171" s="205">
        <v>-1600000</v>
      </c>
      <c r="F171" s="239">
        <v>-1600000</v>
      </c>
      <c r="G171" s="204">
        <v>22107101</v>
      </c>
      <c r="H171" s="212" t="s">
        <v>995</v>
      </c>
      <c r="I171" s="142" t="s">
        <v>1446</v>
      </c>
    </row>
    <row r="172" spans="1:9" ht="26.25">
      <c r="A172" s="213">
        <v>604</v>
      </c>
      <c r="B172" s="215">
        <v>6</v>
      </c>
      <c r="C172" s="433" t="s">
        <v>993</v>
      </c>
      <c r="D172" s="213" t="s">
        <v>1028</v>
      </c>
      <c r="E172" s="205">
        <v>-1600000</v>
      </c>
      <c r="F172" s="239">
        <v>-9600000</v>
      </c>
      <c r="G172" s="204">
        <v>22107101</v>
      </c>
      <c r="H172" s="212" t="s">
        <v>995</v>
      </c>
      <c r="I172" s="142" t="s">
        <v>1446</v>
      </c>
    </row>
    <row r="173" spans="1:9" ht="26.25">
      <c r="A173" s="213">
        <v>605</v>
      </c>
      <c r="B173" s="215">
        <v>17</v>
      </c>
      <c r="C173" s="433" t="s">
        <v>993</v>
      </c>
      <c r="D173" s="213" t="s">
        <v>1028</v>
      </c>
      <c r="E173" s="205">
        <v>-1300000</v>
      </c>
      <c r="F173" s="239">
        <v>-22100000</v>
      </c>
      <c r="G173" s="204">
        <v>22107101</v>
      </c>
      <c r="H173" s="212" t="s">
        <v>995</v>
      </c>
      <c r="I173" s="142" t="s">
        <v>1446</v>
      </c>
    </row>
    <row r="174" spans="1:9" ht="26.25">
      <c r="A174" s="213">
        <v>606</v>
      </c>
      <c r="B174" s="215">
        <v>6</v>
      </c>
      <c r="C174" s="433" t="s">
        <v>993</v>
      </c>
      <c r="D174" s="213" t="s">
        <v>1029</v>
      </c>
      <c r="E174" s="205">
        <v>-1600000</v>
      </c>
      <c r="F174" s="239">
        <v>-9600000</v>
      </c>
      <c r="G174" s="204">
        <v>22107101</v>
      </c>
      <c r="H174" s="212" t="s">
        <v>995</v>
      </c>
      <c r="I174" s="142" t="s">
        <v>1446</v>
      </c>
    </row>
    <row r="175" spans="1:9" ht="25.5">
      <c r="A175" s="213">
        <v>607</v>
      </c>
      <c r="B175" s="215">
        <v>1</v>
      </c>
      <c r="C175" s="433" t="s">
        <v>993</v>
      </c>
      <c r="D175" s="213" t="s">
        <v>1030</v>
      </c>
      <c r="E175" s="205">
        <v>-1100000</v>
      </c>
      <c r="F175" s="239">
        <v>-1100000</v>
      </c>
      <c r="G175" s="204">
        <v>22107101</v>
      </c>
      <c r="H175" s="212" t="s">
        <v>995</v>
      </c>
      <c r="I175" s="142" t="s">
        <v>1446</v>
      </c>
    </row>
    <row r="176" spans="1:9" ht="25.5">
      <c r="A176" s="213">
        <v>608</v>
      </c>
      <c r="B176" s="215">
        <v>6</v>
      </c>
      <c r="C176" s="433" t="s">
        <v>993</v>
      </c>
      <c r="D176" s="213" t="s">
        <v>1031</v>
      </c>
      <c r="E176" s="205">
        <v>-1300000</v>
      </c>
      <c r="F176" s="239">
        <v>-7800000</v>
      </c>
      <c r="G176" s="204">
        <v>22107101</v>
      </c>
      <c r="H176" s="212" t="s">
        <v>995</v>
      </c>
      <c r="I176" s="142" t="s">
        <v>1446</v>
      </c>
    </row>
    <row r="177" spans="1:9" ht="26.25">
      <c r="A177" s="213">
        <v>609</v>
      </c>
      <c r="B177" s="215">
        <v>2</v>
      </c>
      <c r="C177" s="433" t="s">
        <v>993</v>
      </c>
      <c r="D177" s="213" t="s">
        <v>1032</v>
      </c>
      <c r="E177" s="205">
        <v>-1600000</v>
      </c>
      <c r="F177" s="239">
        <v>-3200000</v>
      </c>
      <c r="G177" s="204">
        <v>22107101</v>
      </c>
      <c r="H177" s="212" t="s">
        <v>995</v>
      </c>
      <c r="I177" s="142" t="s">
        <v>1446</v>
      </c>
    </row>
    <row r="178" spans="1:9" ht="25.5">
      <c r="A178" s="213">
        <v>610</v>
      </c>
      <c r="B178" s="215">
        <v>1</v>
      </c>
      <c r="C178" s="433" t="s">
        <v>993</v>
      </c>
      <c r="D178" s="212" t="s">
        <v>1032</v>
      </c>
      <c r="E178" s="205">
        <v>-1600000</v>
      </c>
      <c r="F178" s="239">
        <v>-1600000</v>
      </c>
      <c r="G178" s="204">
        <v>22107101</v>
      </c>
      <c r="H178" s="212" t="s">
        <v>995</v>
      </c>
      <c r="I178" s="142" t="s">
        <v>1446</v>
      </c>
    </row>
    <row r="179" spans="1:9" ht="25.5">
      <c r="A179" s="213">
        <v>611</v>
      </c>
      <c r="B179" s="215">
        <v>3</v>
      </c>
      <c r="C179" s="433" t="s">
        <v>993</v>
      </c>
      <c r="D179" s="212" t="s">
        <v>1033</v>
      </c>
      <c r="E179" s="205">
        <v>-1300000</v>
      </c>
      <c r="F179" s="239">
        <v>-3900000</v>
      </c>
      <c r="G179" s="204">
        <v>22107101</v>
      </c>
      <c r="H179" s="212" t="s">
        <v>995</v>
      </c>
      <c r="I179" s="142" t="s">
        <v>1446</v>
      </c>
    </row>
    <row r="180" spans="1:9" ht="25.5">
      <c r="A180" s="213">
        <v>612</v>
      </c>
      <c r="B180" s="215">
        <v>2</v>
      </c>
      <c r="C180" s="433" t="s">
        <v>993</v>
      </c>
      <c r="D180" s="212" t="s">
        <v>1034</v>
      </c>
      <c r="E180" s="205">
        <v>-1600000</v>
      </c>
      <c r="F180" s="239">
        <v>-3200000</v>
      </c>
      <c r="G180" s="204">
        <v>22107101</v>
      </c>
      <c r="H180" s="212" t="s">
        <v>995</v>
      </c>
      <c r="I180" s="142" t="s">
        <v>1446</v>
      </c>
    </row>
    <row r="181" spans="1:9" ht="25.5">
      <c r="A181" s="213">
        <v>613</v>
      </c>
      <c r="B181" s="215">
        <v>1</v>
      </c>
      <c r="C181" s="433" t="s">
        <v>993</v>
      </c>
      <c r="D181" s="212" t="s">
        <v>1035</v>
      </c>
      <c r="E181" s="205">
        <v>-1600000</v>
      </c>
      <c r="F181" s="239">
        <v>-1600000</v>
      </c>
      <c r="G181" s="204">
        <v>22107101</v>
      </c>
      <c r="H181" s="212" t="s">
        <v>995</v>
      </c>
      <c r="I181" s="142" t="s">
        <v>1446</v>
      </c>
    </row>
    <row r="182" spans="1:9" ht="25.5">
      <c r="A182" s="213">
        <v>614</v>
      </c>
      <c r="B182" s="215">
        <v>3</v>
      </c>
      <c r="C182" s="433" t="s">
        <v>993</v>
      </c>
      <c r="D182" s="212" t="s">
        <v>1036</v>
      </c>
      <c r="E182" s="205">
        <v>-1300000</v>
      </c>
      <c r="F182" s="239">
        <v>-3900000</v>
      </c>
      <c r="G182" s="204">
        <v>22107101</v>
      </c>
      <c r="H182" s="212" t="s">
        <v>995</v>
      </c>
      <c r="I182" s="142" t="s">
        <v>1446</v>
      </c>
    </row>
    <row r="183" spans="1:9" ht="25.5">
      <c r="A183" s="213">
        <v>615</v>
      </c>
      <c r="B183" s="215">
        <v>2</v>
      </c>
      <c r="C183" s="433" t="s">
        <v>993</v>
      </c>
      <c r="D183" s="212" t="s">
        <v>1037</v>
      </c>
      <c r="E183" s="205">
        <v>-1300000</v>
      </c>
      <c r="F183" s="239">
        <v>-2600000</v>
      </c>
      <c r="G183" s="204">
        <v>22107101</v>
      </c>
      <c r="H183" s="212" t="s">
        <v>995</v>
      </c>
      <c r="I183" s="142" t="s">
        <v>1446</v>
      </c>
    </row>
    <row r="184" spans="1:9" ht="25.5">
      <c r="A184" s="213">
        <v>616</v>
      </c>
      <c r="B184" s="215">
        <v>1</v>
      </c>
      <c r="C184" s="433" t="s">
        <v>993</v>
      </c>
      <c r="D184" s="212" t="s">
        <v>1038</v>
      </c>
      <c r="E184" s="205">
        <v>-1300000</v>
      </c>
      <c r="F184" s="239">
        <v>-1300000</v>
      </c>
      <c r="G184" s="204">
        <v>22107101</v>
      </c>
      <c r="H184" s="212" t="s">
        <v>995</v>
      </c>
      <c r="I184" s="142" t="s">
        <v>1446</v>
      </c>
    </row>
    <row r="185" spans="1:9" ht="25.5">
      <c r="A185" s="213">
        <v>617</v>
      </c>
      <c r="B185" s="215">
        <v>1</v>
      </c>
      <c r="C185" s="433" t="s">
        <v>993</v>
      </c>
      <c r="D185" s="212" t="s">
        <v>1039</v>
      </c>
      <c r="E185" s="205">
        <v>-1600000</v>
      </c>
      <c r="F185" s="239">
        <v>-1600000</v>
      </c>
      <c r="G185" s="204">
        <v>22107101</v>
      </c>
      <c r="H185" s="212" t="s">
        <v>995</v>
      </c>
      <c r="I185" s="142" t="s">
        <v>1446</v>
      </c>
    </row>
    <row r="186" spans="1:9" ht="25.5">
      <c r="A186" s="213">
        <v>618</v>
      </c>
      <c r="B186" s="215">
        <v>2</v>
      </c>
      <c r="C186" s="433" t="s">
        <v>993</v>
      </c>
      <c r="D186" s="212" t="s">
        <v>1040</v>
      </c>
      <c r="E186" s="205">
        <v>-1900000</v>
      </c>
      <c r="F186" s="239">
        <v>-3800000</v>
      </c>
      <c r="G186" s="204">
        <v>22107101</v>
      </c>
      <c r="H186" s="212" t="s">
        <v>995</v>
      </c>
      <c r="I186" s="142" t="s">
        <v>1446</v>
      </c>
    </row>
    <row r="187" spans="1:9" ht="25.5">
      <c r="A187" s="213">
        <v>619</v>
      </c>
      <c r="B187" s="215">
        <v>4</v>
      </c>
      <c r="C187" s="433" t="s">
        <v>993</v>
      </c>
      <c r="D187" s="212" t="s">
        <v>1041</v>
      </c>
      <c r="E187" s="205">
        <v>-1600000</v>
      </c>
      <c r="F187" s="239">
        <v>-6400000</v>
      </c>
      <c r="G187" s="204">
        <v>22107101</v>
      </c>
      <c r="H187" s="212" t="s">
        <v>995</v>
      </c>
      <c r="I187" s="142" t="s">
        <v>1446</v>
      </c>
    </row>
    <row r="188" spans="1:9" ht="25.5">
      <c r="A188" s="213">
        <v>620</v>
      </c>
      <c r="B188" s="215">
        <v>1</v>
      </c>
      <c r="C188" s="433" t="s">
        <v>993</v>
      </c>
      <c r="D188" s="212" t="s">
        <v>1042</v>
      </c>
      <c r="E188" s="205">
        <v>-6000000</v>
      </c>
      <c r="F188" s="239">
        <v>-6000000</v>
      </c>
      <c r="G188" s="204">
        <v>22107101</v>
      </c>
      <c r="H188" s="212" t="s">
        <v>991</v>
      </c>
      <c r="I188" s="142" t="s">
        <v>1446</v>
      </c>
    </row>
    <row r="189" spans="1:9" ht="25.5">
      <c r="A189" s="213">
        <v>621</v>
      </c>
      <c r="B189" s="215">
        <v>4</v>
      </c>
      <c r="C189" s="433" t="s">
        <v>993</v>
      </c>
      <c r="D189" s="212" t="s">
        <v>1005</v>
      </c>
      <c r="E189" s="205">
        <v>-5000000</v>
      </c>
      <c r="F189" s="239">
        <v>-20000000</v>
      </c>
      <c r="G189" s="204">
        <v>22107101</v>
      </c>
      <c r="H189" s="212" t="s">
        <v>991</v>
      </c>
      <c r="I189" s="142" t="s">
        <v>1446</v>
      </c>
    </row>
    <row r="190" spans="1:9" ht="25.5">
      <c r="A190" s="213">
        <v>622</v>
      </c>
      <c r="B190" s="215">
        <v>1</v>
      </c>
      <c r="C190" s="433" t="s">
        <v>993</v>
      </c>
      <c r="D190" s="212" t="s">
        <v>1043</v>
      </c>
      <c r="E190" s="205">
        <v>-1900000</v>
      </c>
      <c r="F190" s="239">
        <v>-1900000</v>
      </c>
      <c r="G190" s="204">
        <v>22107131</v>
      </c>
      <c r="H190" s="212" t="s">
        <v>995</v>
      </c>
      <c r="I190" s="142" t="s">
        <v>1446</v>
      </c>
    </row>
    <row r="191" spans="1:9" ht="25.5">
      <c r="A191" s="213">
        <v>623</v>
      </c>
      <c r="B191" s="215">
        <v>1</v>
      </c>
      <c r="C191" s="433" t="s">
        <v>993</v>
      </c>
      <c r="D191" s="212" t="s">
        <v>1044</v>
      </c>
      <c r="E191" s="205">
        <v>-1600000</v>
      </c>
      <c r="F191" s="239">
        <v>-1600000</v>
      </c>
      <c r="G191" s="204">
        <v>22107131</v>
      </c>
      <c r="H191" s="212" t="s">
        <v>995</v>
      </c>
      <c r="I191" s="142" t="s">
        <v>1446</v>
      </c>
    </row>
    <row r="192" spans="1:9" ht="25.5">
      <c r="A192" s="213">
        <v>624</v>
      </c>
      <c r="B192" s="215">
        <v>2</v>
      </c>
      <c r="C192" s="433" t="s">
        <v>993</v>
      </c>
      <c r="D192" s="212" t="s">
        <v>1045</v>
      </c>
      <c r="E192" s="205">
        <v>-1600000</v>
      </c>
      <c r="F192" s="239">
        <v>-3200000</v>
      </c>
      <c r="G192" s="204">
        <v>22107131</v>
      </c>
      <c r="H192" s="212" t="s">
        <v>995</v>
      </c>
      <c r="I192" s="142" t="s">
        <v>1446</v>
      </c>
    </row>
    <row r="193" spans="1:9" ht="25.5">
      <c r="A193" s="213">
        <v>625</v>
      </c>
      <c r="B193" s="215">
        <v>1</v>
      </c>
      <c r="C193" s="433" t="s">
        <v>993</v>
      </c>
      <c r="D193" s="212" t="s">
        <v>1046</v>
      </c>
      <c r="E193" s="205">
        <v>-1900000</v>
      </c>
      <c r="F193" s="239">
        <v>-1900000</v>
      </c>
      <c r="G193" s="204">
        <v>22107131</v>
      </c>
      <c r="H193" s="212" t="s">
        <v>995</v>
      </c>
      <c r="I193" s="142" t="s">
        <v>1446</v>
      </c>
    </row>
    <row r="194" spans="1:9" ht="25.5">
      <c r="A194" s="213">
        <v>626</v>
      </c>
      <c r="B194" s="215">
        <v>1</v>
      </c>
      <c r="C194" s="433" t="s">
        <v>993</v>
      </c>
      <c r="D194" s="212" t="s">
        <v>1047</v>
      </c>
      <c r="E194" s="205">
        <v>-1600000</v>
      </c>
      <c r="F194" s="239">
        <v>-1600000</v>
      </c>
      <c r="G194" s="204">
        <v>22107131</v>
      </c>
      <c r="H194" s="212" t="s">
        <v>995</v>
      </c>
      <c r="I194" s="142" t="s">
        <v>1446</v>
      </c>
    </row>
    <row r="195" spans="1:9" ht="25.5">
      <c r="A195" s="213">
        <v>627</v>
      </c>
      <c r="B195" s="215">
        <v>1</v>
      </c>
      <c r="C195" s="433" t="s">
        <v>993</v>
      </c>
      <c r="D195" s="212" t="s">
        <v>1024</v>
      </c>
      <c r="E195" s="205">
        <v>-1300000</v>
      </c>
      <c r="F195" s="239">
        <v>-1300000</v>
      </c>
      <c r="G195" s="204">
        <v>22107131</v>
      </c>
      <c r="H195" s="212" t="s">
        <v>995</v>
      </c>
      <c r="I195" s="142" t="s">
        <v>1446</v>
      </c>
    </row>
    <row r="196" spans="1:9" ht="25.5">
      <c r="A196" s="213">
        <v>628</v>
      </c>
      <c r="B196" s="215">
        <v>1</v>
      </c>
      <c r="C196" s="433" t="s">
        <v>993</v>
      </c>
      <c r="D196" s="212" t="s">
        <v>1038</v>
      </c>
      <c r="E196" s="205">
        <v>-1300000</v>
      </c>
      <c r="F196" s="239">
        <v>-1300000</v>
      </c>
      <c r="G196" s="204">
        <v>22107131</v>
      </c>
      <c r="H196" s="212" t="s">
        <v>995</v>
      </c>
      <c r="I196" s="142" t="s">
        <v>1446</v>
      </c>
    </row>
    <row r="197" spans="1:9" ht="25.5">
      <c r="A197" s="213">
        <v>629</v>
      </c>
      <c r="B197" s="215">
        <v>1</v>
      </c>
      <c r="C197" s="433" t="s">
        <v>993</v>
      </c>
      <c r="D197" s="212" t="s">
        <v>1042</v>
      </c>
      <c r="E197" s="205">
        <v>-6000000</v>
      </c>
      <c r="F197" s="239">
        <v>-6000000</v>
      </c>
      <c r="G197" s="204">
        <v>22107131</v>
      </c>
      <c r="H197" s="212" t="s">
        <v>991</v>
      </c>
      <c r="I197" s="142" t="s">
        <v>1446</v>
      </c>
    </row>
    <row r="198" spans="1:9" ht="25.5">
      <c r="A198" s="213">
        <v>630</v>
      </c>
      <c r="B198" s="215">
        <v>4</v>
      </c>
      <c r="C198" s="433" t="s">
        <v>993</v>
      </c>
      <c r="D198" s="212" t="s">
        <v>1005</v>
      </c>
      <c r="E198" s="205">
        <v>-5000000</v>
      </c>
      <c r="F198" s="239">
        <v>-20000000</v>
      </c>
      <c r="G198" s="204">
        <v>22107131</v>
      </c>
      <c r="H198" s="212" t="s">
        <v>991</v>
      </c>
      <c r="I198" s="142" t="s">
        <v>1446</v>
      </c>
    </row>
    <row r="199" spans="1:9" ht="25.5">
      <c r="A199" s="213">
        <v>631</v>
      </c>
      <c r="B199" s="215">
        <v>1</v>
      </c>
      <c r="C199" s="433" t="s">
        <v>993</v>
      </c>
      <c r="D199" s="212" t="s">
        <v>1048</v>
      </c>
      <c r="E199" s="205">
        <v>-1900000</v>
      </c>
      <c r="F199" s="239">
        <v>-1900000</v>
      </c>
      <c r="G199" s="204">
        <v>2210942</v>
      </c>
      <c r="H199" s="212" t="s">
        <v>995</v>
      </c>
      <c r="I199" s="142" t="s">
        <v>1446</v>
      </c>
    </row>
    <row r="200" spans="1:9" ht="25.5">
      <c r="A200" s="213">
        <v>632</v>
      </c>
      <c r="B200" s="215">
        <v>1</v>
      </c>
      <c r="C200" s="433" t="s">
        <v>993</v>
      </c>
      <c r="D200" s="212" t="s">
        <v>1049</v>
      </c>
      <c r="E200" s="205">
        <v>-1600000</v>
      </c>
      <c r="F200" s="239">
        <v>-1600000</v>
      </c>
      <c r="G200" s="204">
        <v>2210942</v>
      </c>
      <c r="H200" s="212" t="s">
        <v>995</v>
      </c>
      <c r="I200" s="142" t="s">
        <v>1446</v>
      </c>
    </row>
    <row r="201" spans="1:9" ht="25.5">
      <c r="A201" s="213">
        <v>633</v>
      </c>
      <c r="B201" s="215">
        <v>4</v>
      </c>
      <c r="C201" s="433" t="s">
        <v>993</v>
      </c>
      <c r="D201" s="212" t="s">
        <v>1005</v>
      </c>
      <c r="E201" s="205">
        <v>-5000000</v>
      </c>
      <c r="F201" s="239">
        <v>-20000000</v>
      </c>
      <c r="G201" s="204">
        <v>2210942</v>
      </c>
      <c r="H201" s="212" t="s">
        <v>991</v>
      </c>
      <c r="I201" s="142" t="s">
        <v>1446</v>
      </c>
    </row>
    <row r="202" spans="1:9" ht="25.5">
      <c r="A202" s="213">
        <v>634</v>
      </c>
      <c r="B202" s="215">
        <v>1</v>
      </c>
      <c r="C202" s="433" t="s">
        <v>993</v>
      </c>
      <c r="D202" s="212" t="s">
        <v>1050</v>
      </c>
      <c r="E202" s="205">
        <v>-1900000</v>
      </c>
      <c r="F202" s="239">
        <v>-1900000</v>
      </c>
      <c r="G202" s="204">
        <v>22108431</v>
      </c>
      <c r="H202" s="212" t="s">
        <v>995</v>
      </c>
      <c r="I202" s="142" t="s">
        <v>1446</v>
      </c>
    </row>
    <row r="203" spans="1:9" ht="25.5">
      <c r="A203" s="213">
        <v>635</v>
      </c>
      <c r="B203" s="215">
        <v>1</v>
      </c>
      <c r="C203" s="433" t="s">
        <v>993</v>
      </c>
      <c r="D203" s="212" t="s">
        <v>1051</v>
      </c>
      <c r="E203" s="205">
        <v>-1600000</v>
      </c>
      <c r="F203" s="239">
        <v>-1600000</v>
      </c>
      <c r="G203" s="204">
        <v>22108431</v>
      </c>
      <c r="H203" s="212" t="s">
        <v>995</v>
      </c>
      <c r="I203" s="142" t="s">
        <v>1446</v>
      </c>
    </row>
    <row r="204" spans="1:9" ht="25.5">
      <c r="A204" s="213">
        <v>636</v>
      </c>
      <c r="B204" s="215">
        <v>1</v>
      </c>
      <c r="C204" s="433" t="s">
        <v>993</v>
      </c>
      <c r="D204" s="212" t="s">
        <v>1005</v>
      </c>
      <c r="E204" s="205">
        <v>-5000000</v>
      </c>
      <c r="F204" s="239">
        <v>-5000000</v>
      </c>
      <c r="G204" s="204">
        <v>22108431</v>
      </c>
      <c r="H204" s="212" t="s">
        <v>991</v>
      </c>
      <c r="I204" s="142" t="s">
        <v>1446</v>
      </c>
    </row>
    <row r="205" spans="1:9" ht="25.5">
      <c r="A205" s="213">
        <v>637</v>
      </c>
      <c r="B205" s="215">
        <v>8</v>
      </c>
      <c r="C205" s="433" t="s">
        <v>993</v>
      </c>
      <c r="D205" s="212" t="s">
        <v>1052</v>
      </c>
      <c r="E205" s="205">
        <v>-1600000</v>
      </c>
      <c r="F205" s="239">
        <v>-12800000</v>
      </c>
      <c r="G205" s="204">
        <v>22109461</v>
      </c>
      <c r="H205" s="212" t="s">
        <v>995</v>
      </c>
      <c r="I205" s="142" t="s">
        <v>1446</v>
      </c>
    </row>
    <row r="206" spans="1:9" ht="25.5">
      <c r="A206" s="213">
        <v>638</v>
      </c>
      <c r="B206" s="215">
        <v>10</v>
      </c>
      <c r="C206" s="433" t="s">
        <v>993</v>
      </c>
      <c r="D206" s="212" t="s">
        <v>1053</v>
      </c>
      <c r="E206" s="205">
        <v>-1300000</v>
      </c>
      <c r="F206" s="239">
        <v>-13000000</v>
      </c>
      <c r="G206" s="204">
        <v>22109461</v>
      </c>
      <c r="H206" s="212" t="s">
        <v>995</v>
      </c>
      <c r="I206" s="142" t="s">
        <v>1446</v>
      </c>
    </row>
    <row r="207" spans="1:9" ht="25.5">
      <c r="A207" s="213">
        <v>639</v>
      </c>
      <c r="B207" s="215">
        <v>4</v>
      </c>
      <c r="C207" s="433" t="s">
        <v>993</v>
      </c>
      <c r="D207" s="212" t="s">
        <v>1005</v>
      </c>
      <c r="E207" s="205">
        <v>-5000000</v>
      </c>
      <c r="F207" s="239">
        <v>-20000000</v>
      </c>
      <c r="G207" s="204">
        <v>22109461</v>
      </c>
      <c r="H207" s="212" t="s">
        <v>991</v>
      </c>
      <c r="I207" s="142" t="s">
        <v>1446</v>
      </c>
    </row>
    <row r="208" spans="1:9" ht="38.25">
      <c r="A208" s="213">
        <v>640</v>
      </c>
      <c r="B208" s="215">
        <v>1</v>
      </c>
      <c r="C208" s="433" t="s">
        <v>993</v>
      </c>
      <c r="D208" s="212" t="s">
        <v>1054</v>
      </c>
      <c r="E208" s="205">
        <v>-1900000</v>
      </c>
      <c r="F208" s="239">
        <v>-1900000</v>
      </c>
      <c r="G208" s="204">
        <v>22107091</v>
      </c>
      <c r="H208" s="212" t="s">
        <v>995</v>
      </c>
      <c r="I208" s="142" t="s">
        <v>1446</v>
      </c>
    </row>
    <row r="209" spans="1:9" ht="25.5">
      <c r="A209" s="213">
        <v>641</v>
      </c>
      <c r="B209" s="215">
        <v>1</v>
      </c>
      <c r="C209" s="433" t="s">
        <v>993</v>
      </c>
      <c r="D209" s="212" t="s">
        <v>1055</v>
      </c>
      <c r="E209" s="205">
        <v>-1600000</v>
      </c>
      <c r="F209" s="239">
        <v>-1600000</v>
      </c>
      <c r="G209" s="204">
        <v>22107091</v>
      </c>
      <c r="H209" s="212" t="s">
        <v>995</v>
      </c>
      <c r="I209" s="142" t="s">
        <v>1446</v>
      </c>
    </row>
    <row r="210" spans="1:9" ht="25.5">
      <c r="A210" s="213">
        <v>642</v>
      </c>
      <c r="B210" s="215">
        <v>2</v>
      </c>
      <c r="C210" s="433" t="s">
        <v>993</v>
      </c>
      <c r="D210" s="212" t="s">
        <v>1056</v>
      </c>
      <c r="E210" s="205">
        <v>-1100000</v>
      </c>
      <c r="F210" s="239">
        <v>-2200000</v>
      </c>
      <c r="G210" s="204">
        <v>22107091</v>
      </c>
      <c r="H210" s="212" t="s">
        <v>995</v>
      </c>
      <c r="I210" s="142" t="s">
        <v>1446</v>
      </c>
    </row>
    <row r="211" spans="1:9" ht="25.5">
      <c r="A211" s="213">
        <v>643</v>
      </c>
      <c r="B211" s="215">
        <v>1</v>
      </c>
      <c r="C211" s="433" t="s">
        <v>993</v>
      </c>
      <c r="D211" s="212" t="s">
        <v>1057</v>
      </c>
      <c r="E211" s="205">
        <v>-1600000</v>
      </c>
      <c r="F211" s="239">
        <v>-1600000</v>
      </c>
      <c r="G211" s="204">
        <v>22107091</v>
      </c>
      <c r="H211" s="212" t="s">
        <v>995</v>
      </c>
      <c r="I211" s="142" t="s">
        <v>1446</v>
      </c>
    </row>
    <row r="212" spans="1:9" ht="25.5">
      <c r="A212" s="213">
        <v>644</v>
      </c>
      <c r="B212" s="215">
        <v>1</v>
      </c>
      <c r="C212" s="433" t="s">
        <v>993</v>
      </c>
      <c r="D212" s="212" t="s">
        <v>1042</v>
      </c>
      <c r="E212" s="205">
        <v>-6000000</v>
      </c>
      <c r="F212" s="239">
        <v>-6000000</v>
      </c>
      <c r="G212" s="204">
        <v>22107091</v>
      </c>
      <c r="H212" s="212" t="s">
        <v>991</v>
      </c>
      <c r="I212" s="142" t="s">
        <v>1446</v>
      </c>
    </row>
    <row r="213" spans="1:9" ht="25.5">
      <c r="A213" s="213">
        <v>645</v>
      </c>
      <c r="B213" s="215">
        <v>4</v>
      </c>
      <c r="C213" s="433" t="s">
        <v>993</v>
      </c>
      <c r="D213" s="212" t="s">
        <v>1005</v>
      </c>
      <c r="E213" s="205">
        <v>-5000000</v>
      </c>
      <c r="F213" s="239">
        <v>-20000000</v>
      </c>
      <c r="G213" s="204">
        <v>22107091</v>
      </c>
      <c r="H213" s="212" t="s">
        <v>991</v>
      </c>
      <c r="I213" s="142" t="s">
        <v>1446</v>
      </c>
    </row>
    <row r="214" spans="1:9" ht="25.5">
      <c r="A214" s="213">
        <v>646</v>
      </c>
      <c r="B214" s="215">
        <v>1</v>
      </c>
      <c r="C214" s="433" t="s">
        <v>993</v>
      </c>
      <c r="D214" s="212" t="s">
        <v>1058</v>
      </c>
      <c r="E214" s="205">
        <v>-1900000</v>
      </c>
      <c r="F214" s="239">
        <v>-1900000</v>
      </c>
      <c r="G214" s="204">
        <v>22107111</v>
      </c>
      <c r="H214" s="212" t="s">
        <v>995</v>
      </c>
      <c r="I214" s="142" t="s">
        <v>1446</v>
      </c>
    </row>
    <row r="215" spans="1:9" ht="25.5">
      <c r="A215" s="213">
        <v>647</v>
      </c>
      <c r="B215" s="215">
        <v>1</v>
      </c>
      <c r="C215" s="433" t="s">
        <v>993</v>
      </c>
      <c r="D215" s="212" t="s">
        <v>1059</v>
      </c>
      <c r="E215" s="205">
        <v>-1900000</v>
      </c>
      <c r="F215" s="239">
        <v>-1900000</v>
      </c>
      <c r="G215" s="204">
        <v>22107111</v>
      </c>
      <c r="H215" s="212" t="s">
        <v>995</v>
      </c>
      <c r="I215" s="142" t="s">
        <v>1446</v>
      </c>
    </row>
    <row r="216" spans="1:9" ht="25.5">
      <c r="A216" s="213">
        <v>648</v>
      </c>
      <c r="B216" s="215">
        <v>6</v>
      </c>
      <c r="C216" s="433" t="s">
        <v>993</v>
      </c>
      <c r="D216" s="212" t="s">
        <v>1060</v>
      </c>
      <c r="E216" s="205">
        <v>-1300000</v>
      </c>
      <c r="F216" s="239">
        <v>-7800000</v>
      </c>
      <c r="G216" s="204">
        <v>22107111</v>
      </c>
      <c r="H216" s="212" t="s">
        <v>995</v>
      </c>
      <c r="I216" s="142" t="s">
        <v>1446</v>
      </c>
    </row>
    <row r="217" spans="1:9" ht="25.5">
      <c r="A217" s="213">
        <v>649</v>
      </c>
      <c r="B217" s="215">
        <v>1</v>
      </c>
      <c r="C217" s="433" t="s">
        <v>993</v>
      </c>
      <c r="D217" s="212" t="s">
        <v>1061</v>
      </c>
      <c r="E217" s="205">
        <v>-1600000</v>
      </c>
      <c r="F217" s="239">
        <v>-1600000</v>
      </c>
      <c r="G217" s="204">
        <v>22107111</v>
      </c>
      <c r="H217" s="212" t="s">
        <v>995</v>
      </c>
      <c r="I217" s="142" t="s">
        <v>1446</v>
      </c>
    </row>
    <row r="218" spans="1:9" ht="25.5">
      <c r="A218" s="213">
        <v>650</v>
      </c>
      <c r="B218" s="215">
        <v>1</v>
      </c>
      <c r="C218" s="433" t="s">
        <v>993</v>
      </c>
      <c r="D218" s="212" t="s">
        <v>1038</v>
      </c>
      <c r="E218" s="205">
        <v>-1300000</v>
      </c>
      <c r="F218" s="239">
        <v>-1300000</v>
      </c>
      <c r="G218" s="204">
        <v>22107111</v>
      </c>
      <c r="H218" s="212" t="s">
        <v>995</v>
      </c>
      <c r="I218" s="142" t="s">
        <v>1446</v>
      </c>
    </row>
    <row r="219" spans="1:9" ht="25.5">
      <c r="A219" s="213">
        <v>651</v>
      </c>
      <c r="B219" s="215">
        <v>1</v>
      </c>
      <c r="C219" s="433" t="s">
        <v>993</v>
      </c>
      <c r="D219" s="212" t="s">
        <v>1042</v>
      </c>
      <c r="E219" s="205">
        <v>-6000000</v>
      </c>
      <c r="F219" s="239">
        <v>-6000000</v>
      </c>
      <c r="G219" s="204">
        <v>22107111</v>
      </c>
      <c r="H219" s="212" t="s">
        <v>991</v>
      </c>
      <c r="I219" s="142" t="s">
        <v>1446</v>
      </c>
    </row>
    <row r="220" spans="1:9" ht="25.5">
      <c r="A220" s="213">
        <v>652</v>
      </c>
      <c r="B220" s="215">
        <v>4</v>
      </c>
      <c r="C220" s="433" t="s">
        <v>993</v>
      </c>
      <c r="D220" s="212" t="s">
        <v>1005</v>
      </c>
      <c r="E220" s="205">
        <v>-5000000</v>
      </c>
      <c r="F220" s="239">
        <v>-20000000</v>
      </c>
      <c r="G220" s="204">
        <v>22107111</v>
      </c>
      <c r="H220" s="212" t="s">
        <v>991</v>
      </c>
      <c r="I220" s="142" t="s">
        <v>1446</v>
      </c>
    </row>
    <row r="221" spans="1:9" ht="25.5">
      <c r="A221" s="213">
        <v>653</v>
      </c>
      <c r="B221" s="215">
        <v>1</v>
      </c>
      <c r="C221" s="433" t="s">
        <v>993</v>
      </c>
      <c r="D221" s="212" t="s">
        <v>1062</v>
      </c>
      <c r="E221" s="205">
        <v>-1900000</v>
      </c>
      <c r="F221" s="239">
        <v>-1900000</v>
      </c>
      <c r="G221" s="204">
        <v>22108131</v>
      </c>
      <c r="H221" s="212" t="s">
        <v>995</v>
      </c>
      <c r="I221" s="142" t="s">
        <v>1446</v>
      </c>
    </row>
    <row r="222" spans="1:9" ht="25.5">
      <c r="A222" s="213">
        <v>654</v>
      </c>
      <c r="B222" s="215">
        <v>2</v>
      </c>
      <c r="C222" s="433" t="s">
        <v>993</v>
      </c>
      <c r="D222" s="212" t="s">
        <v>1063</v>
      </c>
      <c r="E222" s="205">
        <v>-1600000</v>
      </c>
      <c r="F222" s="239">
        <v>-3200000</v>
      </c>
      <c r="G222" s="204">
        <v>22108131</v>
      </c>
      <c r="H222" s="212" t="s">
        <v>995</v>
      </c>
      <c r="I222" s="142" t="s">
        <v>1446</v>
      </c>
    </row>
    <row r="223" spans="1:9" ht="25.5">
      <c r="A223" s="213">
        <v>655</v>
      </c>
      <c r="B223" s="215">
        <v>4</v>
      </c>
      <c r="C223" s="433" t="s">
        <v>993</v>
      </c>
      <c r="D223" s="212" t="s">
        <v>1064</v>
      </c>
      <c r="E223" s="205">
        <v>-5000000</v>
      </c>
      <c r="F223" s="239">
        <v>-20000000</v>
      </c>
      <c r="G223" s="204">
        <v>22108131</v>
      </c>
      <c r="H223" s="212" t="s">
        <v>991</v>
      </c>
      <c r="I223" s="142" t="s">
        <v>1446</v>
      </c>
    </row>
    <row r="224" spans="1:9" ht="15">
      <c r="A224" s="527"/>
      <c r="B224" s="523">
        <v>50</v>
      </c>
      <c r="C224" s="523" t="s">
        <v>1117</v>
      </c>
      <c r="D224" s="528" t="s">
        <v>1402</v>
      </c>
      <c r="E224" s="529">
        <v>26800000</v>
      </c>
      <c r="F224" s="529">
        <v>1340000000</v>
      </c>
      <c r="G224" s="150" t="s">
        <v>1403</v>
      </c>
      <c r="H224" s="531" t="s">
        <v>1407</v>
      </c>
      <c r="I224" s="523" t="s">
        <v>1408</v>
      </c>
    </row>
    <row r="225" spans="1:9" ht="25.5">
      <c r="A225" s="527"/>
      <c r="B225" s="523"/>
      <c r="C225" s="523"/>
      <c r="D225" s="528"/>
      <c r="E225" s="529"/>
      <c r="F225" s="529"/>
      <c r="G225" s="433" t="s">
        <v>1404</v>
      </c>
      <c r="H225" s="531"/>
      <c r="I225" s="523"/>
    </row>
    <row r="226" spans="1:9" ht="25.5">
      <c r="A226" s="527"/>
      <c r="B226" s="523"/>
      <c r="C226" s="523"/>
      <c r="D226" s="528"/>
      <c r="E226" s="529"/>
      <c r="F226" s="529"/>
      <c r="G226" s="433" t="s">
        <v>1405</v>
      </c>
      <c r="H226" s="531"/>
      <c r="I226" s="523"/>
    </row>
    <row r="227" spans="1:9" ht="25.5">
      <c r="A227" s="527"/>
      <c r="B227" s="523"/>
      <c r="C227" s="523"/>
      <c r="D227" s="528"/>
      <c r="E227" s="529"/>
      <c r="F227" s="529"/>
      <c r="G227" s="433" t="s">
        <v>1406</v>
      </c>
      <c r="H227" s="531"/>
      <c r="I227" s="523"/>
    </row>
    <row r="228" spans="1:9" ht="25.5">
      <c r="A228" s="527"/>
      <c r="B228" s="523">
        <v>70</v>
      </c>
      <c r="C228" s="523" t="s">
        <v>1117</v>
      </c>
      <c r="D228" s="528" t="s">
        <v>1304</v>
      </c>
      <c r="E228" s="529">
        <v>8239028</v>
      </c>
      <c r="F228" s="529">
        <v>576732000</v>
      </c>
      <c r="G228" s="433" t="s">
        <v>1409</v>
      </c>
      <c r="H228" s="523" t="s">
        <v>1413</v>
      </c>
      <c r="I228" s="523" t="s">
        <v>1408</v>
      </c>
    </row>
    <row r="229" spans="1:9" ht="25.5">
      <c r="A229" s="527"/>
      <c r="B229" s="523"/>
      <c r="C229" s="523"/>
      <c r="D229" s="528"/>
      <c r="E229" s="529"/>
      <c r="F229" s="529"/>
      <c r="G229" s="433" t="s">
        <v>1410</v>
      </c>
      <c r="H229" s="523"/>
      <c r="I229" s="523"/>
    </row>
    <row r="230" spans="1:9" ht="25.5">
      <c r="A230" s="527"/>
      <c r="B230" s="523"/>
      <c r="C230" s="523"/>
      <c r="D230" s="528"/>
      <c r="E230" s="529"/>
      <c r="F230" s="529"/>
      <c r="G230" s="433" t="s">
        <v>1411</v>
      </c>
      <c r="H230" s="523"/>
      <c r="I230" s="523"/>
    </row>
    <row r="231" spans="1:9" ht="25.5">
      <c r="A231" s="527"/>
      <c r="B231" s="523"/>
      <c r="C231" s="523"/>
      <c r="D231" s="528"/>
      <c r="E231" s="529"/>
      <c r="F231" s="529"/>
      <c r="G231" s="433" t="s">
        <v>1412</v>
      </c>
      <c r="H231" s="523"/>
      <c r="I231" s="523"/>
    </row>
    <row r="232" spans="1:9" ht="51">
      <c r="A232" s="213"/>
      <c r="B232" s="433">
        <v>50</v>
      </c>
      <c r="C232" s="433" t="s">
        <v>1117</v>
      </c>
      <c r="D232" s="217" t="s">
        <v>1287</v>
      </c>
      <c r="E232" s="205">
        <v>3562000</v>
      </c>
      <c r="F232" s="205" t="s">
        <v>1414</v>
      </c>
      <c r="G232" s="433">
        <v>2210946</v>
      </c>
      <c r="H232" s="433" t="s">
        <v>1389</v>
      </c>
      <c r="I232" s="433" t="s">
        <v>1408</v>
      </c>
    </row>
    <row r="233" spans="1:9" ht="25.5">
      <c r="A233" s="527"/>
      <c r="B233" s="523">
        <v>100</v>
      </c>
      <c r="C233" s="523" t="s">
        <v>1117</v>
      </c>
      <c r="D233" s="528" t="s">
        <v>1288</v>
      </c>
      <c r="E233" s="529">
        <v>6502120</v>
      </c>
      <c r="F233" s="529">
        <v>650212000</v>
      </c>
      <c r="G233" s="433" t="s">
        <v>1415</v>
      </c>
      <c r="H233" s="523" t="s">
        <v>1413</v>
      </c>
      <c r="I233" s="523" t="s">
        <v>1408</v>
      </c>
    </row>
    <row r="234" spans="1:9" ht="25.5">
      <c r="A234" s="527"/>
      <c r="B234" s="523"/>
      <c r="C234" s="523"/>
      <c r="D234" s="528"/>
      <c r="E234" s="529"/>
      <c r="F234" s="529"/>
      <c r="G234" s="433" t="s">
        <v>1416</v>
      </c>
      <c r="H234" s="523"/>
      <c r="I234" s="523"/>
    </row>
    <row r="235" spans="1:9" ht="25.5">
      <c r="A235" s="527"/>
      <c r="B235" s="523">
        <v>40</v>
      </c>
      <c r="C235" s="523" t="s">
        <v>1117</v>
      </c>
      <c r="D235" s="528" t="s">
        <v>1289</v>
      </c>
      <c r="E235" s="529">
        <v>10520000</v>
      </c>
      <c r="F235" s="529">
        <v>420800000</v>
      </c>
      <c r="G235" s="433" t="s">
        <v>1417</v>
      </c>
      <c r="H235" s="523" t="s">
        <v>995</v>
      </c>
      <c r="I235" s="523" t="s">
        <v>1408</v>
      </c>
    </row>
    <row r="236" spans="1:9" ht="25.5">
      <c r="A236" s="527"/>
      <c r="B236" s="523"/>
      <c r="C236" s="523"/>
      <c r="D236" s="528"/>
      <c r="E236" s="529"/>
      <c r="F236" s="529"/>
      <c r="G236" s="433" t="s">
        <v>1418</v>
      </c>
      <c r="H236" s="523"/>
      <c r="I236" s="523"/>
    </row>
    <row r="237" spans="1:9" ht="51">
      <c r="A237" s="213"/>
      <c r="B237" s="433">
        <v>40</v>
      </c>
      <c r="C237" s="433" t="s">
        <v>1117</v>
      </c>
      <c r="D237" s="217" t="s">
        <v>1290</v>
      </c>
      <c r="E237" s="205">
        <v>6500000</v>
      </c>
      <c r="F237" s="205">
        <v>260000000</v>
      </c>
      <c r="G237" s="433">
        <v>22107111</v>
      </c>
      <c r="H237" s="433" t="s">
        <v>1389</v>
      </c>
      <c r="I237" s="433" t="s">
        <v>1408</v>
      </c>
    </row>
    <row r="238" spans="1:9" ht="25.5">
      <c r="A238" s="527"/>
      <c r="B238" s="523">
        <v>40</v>
      </c>
      <c r="C238" s="523" t="s">
        <v>1117</v>
      </c>
      <c r="D238" s="528" t="s">
        <v>1292</v>
      </c>
      <c r="E238" s="529">
        <v>7505000</v>
      </c>
      <c r="F238" s="529">
        <v>300200000</v>
      </c>
      <c r="G238" s="433" t="s">
        <v>1419</v>
      </c>
      <c r="H238" s="523" t="s">
        <v>1389</v>
      </c>
      <c r="I238" s="523" t="s">
        <v>1408</v>
      </c>
    </row>
    <row r="239" spans="1:9" ht="25.5">
      <c r="A239" s="527"/>
      <c r="B239" s="523"/>
      <c r="C239" s="523"/>
      <c r="D239" s="528"/>
      <c r="E239" s="529"/>
      <c r="F239" s="529"/>
      <c r="G239" s="433" t="s">
        <v>1420</v>
      </c>
      <c r="H239" s="523"/>
      <c r="I239" s="523"/>
    </row>
    <row r="240" spans="1:9" ht="25.5">
      <c r="A240" s="527"/>
      <c r="B240" s="523">
        <v>40</v>
      </c>
      <c r="C240" s="523" t="s">
        <v>1117</v>
      </c>
      <c r="D240" s="528" t="s">
        <v>1293</v>
      </c>
      <c r="E240" s="529">
        <v>4615000</v>
      </c>
      <c r="F240" s="529">
        <v>184600000</v>
      </c>
      <c r="G240" s="433" t="s">
        <v>1421</v>
      </c>
      <c r="H240" s="523" t="s">
        <v>1389</v>
      </c>
      <c r="I240" s="523" t="s">
        <v>1408</v>
      </c>
    </row>
    <row r="241" spans="1:9" ht="25.5">
      <c r="A241" s="527"/>
      <c r="B241" s="523"/>
      <c r="C241" s="523"/>
      <c r="D241" s="528"/>
      <c r="E241" s="529"/>
      <c r="F241" s="529"/>
      <c r="G241" s="433" t="s">
        <v>1422</v>
      </c>
      <c r="H241" s="523"/>
      <c r="I241" s="523"/>
    </row>
    <row r="242" spans="1:9" ht="25.5">
      <c r="A242" s="434"/>
      <c r="B242" s="433">
        <v>15</v>
      </c>
      <c r="C242" s="433" t="s">
        <v>1117</v>
      </c>
      <c r="D242" s="435" t="s">
        <v>1423</v>
      </c>
      <c r="E242" s="436">
        <v>3333333</v>
      </c>
      <c r="F242" s="436">
        <v>50000000</v>
      </c>
      <c r="G242" s="433">
        <v>22101521</v>
      </c>
      <c r="H242" s="433" t="s">
        <v>995</v>
      </c>
      <c r="I242" s="433" t="s">
        <v>1408</v>
      </c>
    </row>
    <row r="243" spans="1:9" ht="25.5">
      <c r="A243" s="434"/>
      <c r="B243" s="433">
        <v>20</v>
      </c>
      <c r="C243" s="433" t="s">
        <v>1117</v>
      </c>
      <c r="D243" s="435" t="s">
        <v>1424</v>
      </c>
      <c r="E243" s="436">
        <v>5000000</v>
      </c>
      <c r="F243" s="436">
        <v>100000000</v>
      </c>
      <c r="G243" s="433">
        <v>22108131</v>
      </c>
      <c r="H243" s="433" t="s">
        <v>995</v>
      </c>
      <c r="I243" s="433" t="s">
        <v>1408</v>
      </c>
    </row>
    <row r="244" spans="1:9" ht="38.25">
      <c r="A244" s="434"/>
      <c r="B244" s="433">
        <v>40</v>
      </c>
      <c r="C244" s="433" t="s">
        <v>1117</v>
      </c>
      <c r="D244" s="435" t="s">
        <v>1425</v>
      </c>
      <c r="E244" s="436">
        <v>4775000</v>
      </c>
      <c r="F244" s="436">
        <v>191000000</v>
      </c>
      <c r="G244" s="433">
        <v>22108431</v>
      </c>
      <c r="H244" s="433" t="s">
        <v>1389</v>
      </c>
      <c r="I244" s="433" t="s">
        <v>1408</v>
      </c>
    </row>
    <row r="245" spans="1:9" ht="15">
      <c r="A245" s="237"/>
      <c r="B245" s="240">
        <v>1</v>
      </c>
      <c r="C245" s="433" t="s">
        <v>1117</v>
      </c>
      <c r="D245" s="234" t="s">
        <v>474</v>
      </c>
      <c r="E245" s="238">
        <v>336000000</v>
      </c>
      <c r="F245" s="238">
        <v>336000000</v>
      </c>
      <c r="G245" s="234">
        <v>22108741</v>
      </c>
      <c r="H245" s="234" t="s">
        <v>1299</v>
      </c>
      <c r="I245" s="234" t="s">
        <v>986</v>
      </c>
    </row>
    <row r="246" spans="1:9" ht="29.25">
      <c r="A246" s="237"/>
      <c r="B246" s="240">
        <v>1</v>
      </c>
      <c r="C246" s="433" t="s">
        <v>1117</v>
      </c>
      <c r="D246" s="234" t="s">
        <v>1388</v>
      </c>
      <c r="E246" s="238">
        <v>159000000</v>
      </c>
      <c r="F246" s="238">
        <v>159000000</v>
      </c>
      <c r="G246" s="234">
        <v>22108741</v>
      </c>
      <c r="H246" s="234" t="s">
        <v>990</v>
      </c>
      <c r="I246" s="234" t="s">
        <v>986</v>
      </c>
    </row>
    <row r="247" spans="1:9" s="209" customFormat="1" ht="15">
      <c r="A247" s="411"/>
      <c r="B247" s="444"/>
      <c r="C247" s="410"/>
      <c r="D247" s="445"/>
      <c r="E247" s="446"/>
      <c r="F247" s="446"/>
      <c r="G247" s="405"/>
      <c r="H247" s="405"/>
      <c r="I247" s="405"/>
    </row>
    <row r="248" ht="15.75" thickBot="1">
      <c r="D248" s="439" t="s">
        <v>1294</v>
      </c>
    </row>
    <row r="249" spans="1:9" s="209" customFormat="1" ht="15" customHeight="1">
      <c r="A249" s="519" t="s">
        <v>1265</v>
      </c>
      <c r="B249" s="519" t="s">
        <v>1266</v>
      </c>
      <c r="C249" s="519" t="s">
        <v>1267</v>
      </c>
      <c r="D249" s="519" t="s">
        <v>1268</v>
      </c>
      <c r="E249" s="519" t="s">
        <v>1269</v>
      </c>
      <c r="F249" s="519" t="s">
        <v>1270</v>
      </c>
      <c r="G249" s="519" t="s">
        <v>1271</v>
      </c>
      <c r="H249" s="519" t="s">
        <v>1272</v>
      </c>
      <c r="I249" s="519" t="s">
        <v>1273</v>
      </c>
    </row>
    <row r="250" spans="1:9" s="209" customFormat="1" ht="15" customHeight="1" thickBot="1">
      <c r="A250" s="522"/>
      <c r="B250" s="522"/>
      <c r="C250" s="522"/>
      <c r="D250" s="522"/>
      <c r="E250" s="522"/>
      <c r="F250" s="522"/>
      <c r="G250" s="522"/>
      <c r="H250" s="522"/>
      <c r="I250" s="522"/>
    </row>
    <row r="251" spans="1:9" ht="15">
      <c r="A251" s="236"/>
      <c r="B251" s="250">
        <v>1</v>
      </c>
      <c r="C251" s="437" t="s">
        <v>1072</v>
      </c>
      <c r="D251" s="251" t="s">
        <v>1453</v>
      </c>
      <c r="E251" s="250">
        <v>50000000</v>
      </c>
      <c r="F251" s="250">
        <v>50000000</v>
      </c>
      <c r="G251" s="252">
        <v>2210906</v>
      </c>
      <c r="H251" s="252"/>
      <c r="I251" s="252"/>
    </row>
    <row r="252" spans="1:9" ht="30">
      <c r="A252" s="236"/>
      <c r="B252" s="250">
        <v>1</v>
      </c>
      <c r="C252" s="437" t="s">
        <v>1072</v>
      </c>
      <c r="D252" s="251" t="s">
        <v>1456</v>
      </c>
      <c r="E252" s="250">
        <v>500000000</v>
      </c>
      <c r="F252" s="250">
        <v>500000000</v>
      </c>
      <c r="G252" s="252">
        <v>2210906</v>
      </c>
      <c r="H252" s="437" t="s">
        <v>1454</v>
      </c>
      <c r="I252" s="437" t="s">
        <v>1455</v>
      </c>
    </row>
    <row r="253" spans="1:9" ht="38.25">
      <c r="A253" s="236"/>
      <c r="B253" s="441">
        <v>1</v>
      </c>
      <c r="C253" s="437" t="s">
        <v>1072</v>
      </c>
      <c r="D253" s="251" t="s">
        <v>1457</v>
      </c>
      <c r="E253" s="250">
        <v>400000000</v>
      </c>
      <c r="F253" s="250">
        <v>400000000</v>
      </c>
      <c r="G253" s="252">
        <v>2210987</v>
      </c>
      <c r="H253" s="437" t="s">
        <v>1454</v>
      </c>
      <c r="I253" s="437" t="s">
        <v>987</v>
      </c>
    </row>
    <row r="254" spans="1:9" ht="30">
      <c r="A254" s="236"/>
      <c r="B254" s="250">
        <v>2</v>
      </c>
      <c r="C254" s="437" t="s">
        <v>1072</v>
      </c>
      <c r="D254" s="251" t="s">
        <v>1458</v>
      </c>
      <c r="E254" s="250">
        <v>75000000</v>
      </c>
      <c r="F254" s="250">
        <v>150000000</v>
      </c>
      <c r="G254" s="252">
        <v>2210158</v>
      </c>
      <c r="H254" s="437" t="s">
        <v>1454</v>
      </c>
      <c r="I254" s="437" t="s">
        <v>1446</v>
      </c>
    </row>
    <row r="255" spans="1:9" ht="30">
      <c r="A255" s="236"/>
      <c r="B255" s="250">
        <v>1</v>
      </c>
      <c r="C255" s="437" t="s">
        <v>1072</v>
      </c>
      <c r="D255" s="251" t="s">
        <v>1461</v>
      </c>
      <c r="E255" s="250">
        <v>300000000</v>
      </c>
      <c r="F255" s="250">
        <v>300000000</v>
      </c>
      <c r="G255" s="252">
        <v>2210160</v>
      </c>
      <c r="H255" s="437" t="s">
        <v>1459</v>
      </c>
      <c r="I255" s="437" t="s">
        <v>1460</v>
      </c>
    </row>
    <row r="256" spans="1:9" ht="30">
      <c r="A256" s="236"/>
      <c r="B256" s="250">
        <v>1</v>
      </c>
      <c r="C256" s="437" t="s">
        <v>1072</v>
      </c>
      <c r="D256" s="251" t="s">
        <v>1462</v>
      </c>
      <c r="E256" s="250">
        <v>30000000</v>
      </c>
      <c r="F256" s="250">
        <v>30000000</v>
      </c>
      <c r="G256" s="252">
        <v>2210159</v>
      </c>
      <c r="H256" s="437" t="s">
        <v>1459</v>
      </c>
      <c r="I256" s="437" t="s">
        <v>1460</v>
      </c>
    </row>
    <row r="257" spans="1:9" ht="38.25">
      <c r="A257" s="236"/>
      <c r="B257" s="250">
        <v>1</v>
      </c>
      <c r="C257" s="437" t="s">
        <v>1072</v>
      </c>
      <c r="D257" s="251" t="s">
        <v>1463</v>
      </c>
      <c r="E257" s="437"/>
      <c r="F257" s="437"/>
      <c r="G257" s="437"/>
      <c r="H257" s="437"/>
      <c r="I257" s="437"/>
    </row>
    <row r="258" spans="1:9" ht="30">
      <c r="A258" s="236"/>
      <c r="B258" s="250">
        <v>1</v>
      </c>
      <c r="C258" s="437" t="s">
        <v>1072</v>
      </c>
      <c r="D258" s="251" t="s">
        <v>1464</v>
      </c>
      <c r="E258" s="250">
        <v>40000000</v>
      </c>
      <c r="F258" s="250">
        <v>40000000</v>
      </c>
      <c r="G258" s="252">
        <v>2210833</v>
      </c>
      <c r="H258" s="437" t="s">
        <v>1454</v>
      </c>
      <c r="I258" s="437" t="s">
        <v>1446</v>
      </c>
    </row>
    <row r="259" spans="1:9" ht="30">
      <c r="A259" s="236"/>
      <c r="B259" s="250">
        <v>1</v>
      </c>
      <c r="C259" s="437" t="s">
        <v>1072</v>
      </c>
      <c r="D259" s="251" t="s">
        <v>1465</v>
      </c>
      <c r="E259" s="250">
        <v>20000000</v>
      </c>
      <c r="F259" s="250">
        <v>20000000</v>
      </c>
      <c r="G259" s="252">
        <v>2210161</v>
      </c>
      <c r="H259" s="437" t="s">
        <v>1454</v>
      </c>
      <c r="I259" s="437" t="s">
        <v>1455</v>
      </c>
    </row>
    <row r="260" spans="1:9" ht="38.25">
      <c r="A260" s="236"/>
      <c r="B260" s="250">
        <v>1</v>
      </c>
      <c r="C260" s="437" t="s">
        <v>1072</v>
      </c>
      <c r="D260" s="251" t="s">
        <v>1466</v>
      </c>
      <c r="E260" s="250">
        <v>250000000</v>
      </c>
      <c r="F260" s="250">
        <v>250000000</v>
      </c>
      <c r="G260" s="252">
        <v>2210151</v>
      </c>
      <c r="H260" s="437" t="s">
        <v>1454</v>
      </c>
      <c r="I260" s="437" t="s">
        <v>987</v>
      </c>
    </row>
    <row r="261" spans="1:9" ht="30">
      <c r="A261" s="236"/>
      <c r="B261" s="250">
        <v>1</v>
      </c>
      <c r="C261" s="437" t="s">
        <v>1072</v>
      </c>
      <c r="D261" s="251" t="s">
        <v>1467</v>
      </c>
      <c r="E261" s="250">
        <v>20800000</v>
      </c>
      <c r="F261" s="250">
        <v>20800000</v>
      </c>
      <c r="G261" s="252">
        <v>2210842</v>
      </c>
      <c r="H261" s="437" t="s">
        <v>1454</v>
      </c>
      <c r="I261" s="437" t="s">
        <v>1468</v>
      </c>
    </row>
    <row r="262" spans="1:9" s="209" customFormat="1" ht="38.25">
      <c r="A262" s="236"/>
      <c r="B262" s="250"/>
      <c r="C262" s="437"/>
      <c r="D262" s="251" t="s">
        <v>1546</v>
      </c>
      <c r="E262" s="250"/>
      <c r="F262" s="250"/>
      <c r="G262" s="252"/>
      <c r="H262" s="437"/>
      <c r="I262" s="437"/>
    </row>
    <row r="263" spans="1:9" s="209" customFormat="1" ht="25.5">
      <c r="A263" s="236"/>
      <c r="B263" s="250">
        <v>1</v>
      </c>
      <c r="C263" s="437" t="s">
        <v>1072</v>
      </c>
      <c r="D263" s="251" t="s">
        <v>1544</v>
      </c>
      <c r="E263" s="250"/>
      <c r="F263" s="250">
        <v>998628750</v>
      </c>
      <c r="G263" s="252"/>
      <c r="H263" s="437"/>
      <c r="I263" s="437"/>
    </row>
    <row r="264" spans="1:9" s="209" customFormat="1" ht="25.5">
      <c r="A264" s="236"/>
      <c r="B264" s="250">
        <v>1</v>
      </c>
      <c r="C264" s="437" t="s">
        <v>1072</v>
      </c>
      <c r="D264" s="251" t="s">
        <v>1545</v>
      </c>
      <c r="E264" s="178">
        <v>699041.5</v>
      </c>
      <c r="F264" s="178">
        <v>699041.5</v>
      </c>
      <c r="G264" s="252"/>
      <c r="H264" s="437"/>
      <c r="I264" s="437"/>
    </row>
    <row r="266" ht="15.75" thickBot="1">
      <c r="D266" s="440" t="s">
        <v>1327</v>
      </c>
    </row>
    <row r="267" spans="1:9" s="209" customFormat="1" ht="15" customHeight="1">
      <c r="A267" s="519" t="s">
        <v>1265</v>
      </c>
      <c r="B267" s="519" t="s">
        <v>1266</v>
      </c>
      <c r="C267" s="519" t="s">
        <v>1267</v>
      </c>
      <c r="D267" s="519" t="s">
        <v>1268</v>
      </c>
      <c r="E267" s="519" t="s">
        <v>1269</v>
      </c>
      <c r="F267" s="519" t="s">
        <v>1270</v>
      </c>
      <c r="G267" s="519" t="s">
        <v>1271</v>
      </c>
      <c r="H267" s="519" t="s">
        <v>1272</v>
      </c>
      <c r="I267" s="519" t="s">
        <v>1273</v>
      </c>
    </row>
    <row r="268" spans="1:9" ht="15">
      <c r="A268" s="520"/>
      <c r="B268" s="520"/>
      <c r="C268" s="520"/>
      <c r="D268" s="520"/>
      <c r="E268" s="520"/>
      <c r="F268" s="520"/>
      <c r="G268" s="520"/>
      <c r="H268" s="520"/>
      <c r="I268" s="520"/>
    </row>
    <row r="269" spans="1:9" s="209" customFormat="1" ht="38.25">
      <c r="A269" s="237"/>
      <c r="B269" s="433">
        <v>1</v>
      </c>
      <c r="C269" s="433" t="s">
        <v>1117</v>
      </c>
      <c r="D269" s="217" t="s">
        <v>1285</v>
      </c>
      <c r="E269" s="205">
        <v>300000000</v>
      </c>
      <c r="F269" s="205">
        <v>100000000</v>
      </c>
      <c r="G269" s="433">
        <v>2210551</v>
      </c>
      <c r="H269" s="433" t="s">
        <v>990</v>
      </c>
      <c r="I269" s="433" t="s">
        <v>1300</v>
      </c>
    </row>
    <row r="270" spans="1:9" s="209" customFormat="1" ht="48" customHeight="1">
      <c r="A270" s="213"/>
      <c r="B270" s="433">
        <v>1</v>
      </c>
      <c r="C270" s="433" t="s">
        <v>1117</v>
      </c>
      <c r="D270" s="228" t="s">
        <v>1286</v>
      </c>
      <c r="E270" s="205">
        <v>-12767376000</v>
      </c>
      <c r="F270" s="205">
        <v>-12767376000</v>
      </c>
      <c r="G270" s="433">
        <v>2210122</v>
      </c>
      <c r="H270" s="433" t="s">
        <v>1299</v>
      </c>
      <c r="I270" s="433" t="s">
        <v>1302</v>
      </c>
    </row>
    <row r="271" spans="1:9" s="209" customFormat="1" ht="41.25" customHeight="1">
      <c r="A271" s="213"/>
      <c r="B271" s="433">
        <v>1</v>
      </c>
      <c r="C271" s="433" t="s">
        <v>1117</v>
      </c>
      <c r="D271" s="228" t="s">
        <v>1291</v>
      </c>
      <c r="E271" s="205">
        <v>250000000</v>
      </c>
      <c r="F271" s="205">
        <v>250000000</v>
      </c>
      <c r="G271" s="433">
        <v>2210679</v>
      </c>
      <c r="H271" s="433" t="s">
        <v>1299</v>
      </c>
      <c r="I271" s="433" t="s">
        <v>1300</v>
      </c>
    </row>
    <row r="272" spans="1:9" s="209" customFormat="1" ht="39">
      <c r="A272" s="213"/>
      <c r="B272" s="433">
        <v>1</v>
      </c>
      <c r="C272" s="433" t="s">
        <v>1117</v>
      </c>
      <c r="D272" s="228" t="s">
        <v>1296</v>
      </c>
      <c r="E272" s="205">
        <v>300000000</v>
      </c>
      <c r="F272" s="205">
        <v>300000000</v>
      </c>
      <c r="G272" s="433">
        <v>2210839</v>
      </c>
      <c r="H272" s="433" t="s">
        <v>990</v>
      </c>
      <c r="I272" s="433"/>
    </row>
    <row r="273" spans="1:9" s="209" customFormat="1" ht="39">
      <c r="A273" s="228"/>
      <c r="B273" s="228">
        <v>10</v>
      </c>
      <c r="C273" s="228" t="s">
        <v>1072</v>
      </c>
      <c r="D273" s="228" t="s">
        <v>1328</v>
      </c>
      <c r="E273" s="243">
        <v>-2727530000</v>
      </c>
      <c r="F273" s="243">
        <v>-2727530000</v>
      </c>
      <c r="G273" s="228">
        <v>22101221</v>
      </c>
      <c r="H273" s="228" t="s">
        <v>1329</v>
      </c>
      <c r="I273" s="228" t="s">
        <v>1391</v>
      </c>
    </row>
    <row r="274" spans="1:9" s="209" customFormat="1" ht="51.75">
      <c r="A274" s="228"/>
      <c r="B274" s="228">
        <v>2</v>
      </c>
      <c r="C274" s="228" t="s">
        <v>1072</v>
      </c>
      <c r="D274" s="228" t="s">
        <v>1331</v>
      </c>
      <c r="E274" s="243">
        <v>250000000</v>
      </c>
      <c r="F274" s="243">
        <v>250000000</v>
      </c>
      <c r="G274" s="228" t="s">
        <v>1332</v>
      </c>
      <c r="H274" s="228" t="s">
        <v>1329</v>
      </c>
      <c r="I274" s="228" t="s">
        <v>1391</v>
      </c>
    </row>
    <row r="275" spans="1:9" ht="51" customHeight="1">
      <c r="A275" s="524"/>
      <c r="B275" s="525"/>
      <c r="C275" s="526"/>
      <c r="D275" s="530" t="s">
        <v>1652</v>
      </c>
      <c r="E275" s="525">
        <v>12550010300</v>
      </c>
      <c r="F275" s="525"/>
      <c r="G275" s="252" t="s">
        <v>1537</v>
      </c>
      <c r="H275" s="526"/>
      <c r="I275" s="526"/>
    </row>
    <row r="276" spans="1:9" ht="15">
      <c r="A276" s="524"/>
      <c r="B276" s="525"/>
      <c r="C276" s="526"/>
      <c r="D276" s="530"/>
      <c r="E276" s="525"/>
      <c r="F276" s="525"/>
      <c r="G276" s="252">
        <v>6210505</v>
      </c>
      <c r="H276" s="526"/>
      <c r="I276" s="526"/>
    </row>
    <row r="277" spans="1:9" ht="15">
      <c r="A277" s="524"/>
      <c r="B277" s="525"/>
      <c r="C277" s="526"/>
      <c r="D277" s="530"/>
      <c r="E277" s="525"/>
      <c r="F277" s="525"/>
      <c r="G277" s="252">
        <v>6210507</v>
      </c>
      <c r="H277" s="526"/>
      <c r="I277" s="526"/>
    </row>
    <row r="278" spans="1:9" ht="15">
      <c r="A278" s="524"/>
      <c r="B278" s="525"/>
      <c r="C278" s="526"/>
      <c r="D278" s="530"/>
      <c r="E278" s="525"/>
      <c r="F278" s="525"/>
      <c r="G278" s="252">
        <v>6210529</v>
      </c>
      <c r="H278" s="526"/>
      <c r="I278" s="526"/>
    </row>
    <row r="279" spans="1:9" ht="15">
      <c r="A279" s="524"/>
      <c r="B279" s="525"/>
      <c r="C279" s="526"/>
      <c r="D279" s="530"/>
      <c r="E279" s="525"/>
      <c r="F279" s="525"/>
      <c r="G279" s="252">
        <v>6210604</v>
      </c>
      <c r="H279" s="526"/>
      <c r="I279" s="526"/>
    </row>
    <row r="280" spans="1:9" ht="15">
      <c r="A280" s="524"/>
      <c r="B280" s="525"/>
      <c r="C280" s="526"/>
      <c r="D280" s="530"/>
      <c r="E280" s="525"/>
      <c r="F280" s="525"/>
      <c r="G280" s="252">
        <v>6210605</v>
      </c>
      <c r="H280" s="526"/>
      <c r="I280" s="526"/>
    </row>
    <row r="281" spans="1:9" ht="51" customHeight="1">
      <c r="A281" s="524"/>
      <c r="B281" s="525"/>
      <c r="C281" s="526"/>
      <c r="D281" s="530" t="s">
        <v>1652</v>
      </c>
      <c r="E281" s="532">
        <v>1358000000</v>
      </c>
      <c r="F281" s="533"/>
      <c r="G281" s="252" t="s">
        <v>1538</v>
      </c>
      <c r="H281" s="526"/>
      <c r="I281" s="526"/>
    </row>
    <row r="282" spans="1:9" ht="25.5">
      <c r="A282" s="524"/>
      <c r="B282" s="525"/>
      <c r="C282" s="526"/>
      <c r="D282" s="530"/>
      <c r="E282" s="534"/>
      <c r="F282" s="535"/>
      <c r="G282" s="252" t="s">
        <v>1539</v>
      </c>
      <c r="H282" s="526"/>
      <c r="I282" s="526"/>
    </row>
    <row r="283" spans="1:9" ht="25.5">
      <c r="A283" s="524"/>
      <c r="B283" s="525"/>
      <c r="C283" s="526"/>
      <c r="D283" s="530"/>
      <c r="E283" s="536"/>
      <c r="F283" s="537"/>
      <c r="G283" s="252" t="s">
        <v>1540</v>
      </c>
      <c r="H283" s="526"/>
      <c r="I283" s="526"/>
    </row>
    <row r="284" spans="1:9" ht="38.25" customHeight="1">
      <c r="A284" s="524"/>
      <c r="B284" s="525"/>
      <c r="C284" s="526"/>
      <c r="D284" s="530" t="s">
        <v>1653</v>
      </c>
      <c r="E284" s="525"/>
      <c r="F284" s="525">
        <v>610000000</v>
      </c>
      <c r="G284" s="252" t="s">
        <v>1541</v>
      </c>
      <c r="H284" s="526"/>
      <c r="I284" s="526"/>
    </row>
    <row r="285" spans="1:9" ht="25.5">
      <c r="A285" s="524"/>
      <c r="B285" s="525"/>
      <c r="C285" s="526"/>
      <c r="D285" s="530"/>
      <c r="E285" s="525"/>
      <c r="F285" s="525"/>
      <c r="G285" s="252" t="s">
        <v>1542</v>
      </c>
      <c r="H285" s="526"/>
      <c r="I285" s="526"/>
    </row>
    <row r="286" spans="1:9" ht="25.5">
      <c r="A286" s="524"/>
      <c r="B286" s="525"/>
      <c r="C286" s="526"/>
      <c r="D286" s="530"/>
      <c r="E286" s="525"/>
      <c r="F286" s="525"/>
      <c r="G286" s="252" t="s">
        <v>1543</v>
      </c>
      <c r="H286" s="526"/>
      <c r="I286" s="526"/>
    </row>
    <row r="287" spans="1:9" ht="15">
      <c r="A287" s="236"/>
      <c r="B287" s="236"/>
      <c r="C287" s="236"/>
      <c r="D287" s="228" t="s">
        <v>1654</v>
      </c>
      <c r="E287" s="242">
        <v>43000000</v>
      </c>
      <c r="F287" s="242">
        <v>43000000</v>
      </c>
      <c r="G287" s="242">
        <v>2210123</v>
      </c>
      <c r="H287" s="230"/>
      <c r="I287" s="230"/>
    </row>
    <row r="288" spans="1:9" ht="15">
      <c r="A288" s="236"/>
      <c r="B288" s="236"/>
      <c r="C288" s="236"/>
      <c r="D288" s="228" t="s">
        <v>1655</v>
      </c>
      <c r="E288" s="242"/>
      <c r="F288" s="242">
        <v>200000000</v>
      </c>
      <c r="G288" s="242">
        <v>22108731</v>
      </c>
      <c r="H288" s="230"/>
      <c r="I288" s="230"/>
    </row>
    <row r="290" spans="1:9" ht="15.75" thickBot="1">
      <c r="A290" s="209"/>
      <c r="B290" s="209"/>
      <c r="C290" s="209"/>
      <c r="D290" s="440" t="s">
        <v>1276</v>
      </c>
      <c r="E290" s="209"/>
      <c r="F290" s="209"/>
      <c r="G290" s="209"/>
      <c r="H290" s="209"/>
      <c r="I290" s="209"/>
    </row>
    <row r="291" spans="1:9" ht="15">
      <c r="A291" s="519" t="s">
        <v>1265</v>
      </c>
      <c r="B291" s="519" t="s">
        <v>1266</v>
      </c>
      <c r="C291" s="519" t="s">
        <v>1267</v>
      </c>
      <c r="D291" s="519" t="s">
        <v>1268</v>
      </c>
      <c r="E291" s="519" t="s">
        <v>1269</v>
      </c>
      <c r="F291" s="519" t="s">
        <v>1270</v>
      </c>
      <c r="G291" s="519" t="s">
        <v>1271</v>
      </c>
      <c r="H291" s="519" t="s">
        <v>1272</v>
      </c>
      <c r="I291" s="519" t="s">
        <v>1273</v>
      </c>
    </row>
    <row r="292" spans="1:9" ht="15">
      <c r="A292" s="520"/>
      <c r="B292" s="520"/>
      <c r="C292" s="520"/>
      <c r="D292" s="520"/>
      <c r="E292" s="520"/>
      <c r="F292" s="520"/>
      <c r="G292" s="520"/>
      <c r="H292" s="520"/>
      <c r="I292" s="520"/>
    </row>
    <row r="293" spans="1:9" ht="51">
      <c r="A293" s="210"/>
      <c r="B293" s="216"/>
      <c r="C293" s="217"/>
      <c r="D293" s="217" t="s">
        <v>1118</v>
      </c>
      <c r="E293" s="218">
        <v>-300000000</v>
      </c>
      <c r="F293" s="218">
        <v>-300000000</v>
      </c>
      <c r="G293" s="219">
        <v>2133069</v>
      </c>
      <c r="H293" s="217" t="s">
        <v>1120</v>
      </c>
      <c r="I293" s="236" t="s">
        <v>1548</v>
      </c>
    </row>
    <row r="294" spans="1:9" ht="38.25">
      <c r="A294" s="210"/>
      <c r="B294" s="216">
        <v>1</v>
      </c>
      <c r="C294" s="221" t="s">
        <v>1126</v>
      </c>
      <c r="D294" s="217" t="s">
        <v>1127</v>
      </c>
      <c r="E294" s="223" t="s">
        <v>1119</v>
      </c>
      <c r="F294" s="223" t="s">
        <v>1119</v>
      </c>
      <c r="G294" s="220">
        <v>2210606</v>
      </c>
      <c r="H294" s="217" t="s">
        <v>1120</v>
      </c>
      <c r="I294" s="236" t="s">
        <v>987</v>
      </c>
    </row>
    <row r="295" spans="1:9" ht="38.25">
      <c r="A295" s="210"/>
      <c r="B295" s="216">
        <v>1</v>
      </c>
      <c r="C295" s="221" t="s">
        <v>1128</v>
      </c>
      <c r="D295" s="217" t="s">
        <v>1135</v>
      </c>
      <c r="E295" s="223">
        <v>300000000</v>
      </c>
      <c r="F295" s="223">
        <v>300000000</v>
      </c>
      <c r="G295" s="220">
        <v>2210330</v>
      </c>
      <c r="H295" s="217" t="s">
        <v>1120</v>
      </c>
      <c r="I295" s="236" t="s">
        <v>1455</v>
      </c>
    </row>
    <row r="296" spans="1:9" ht="38.25">
      <c r="A296" s="210"/>
      <c r="B296" s="216">
        <v>1</v>
      </c>
      <c r="C296" s="221" t="s">
        <v>1117</v>
      </c>
      <c r="D296" s="217" t="s">
        <v>1142</v>
      </c>
      <c r="E296" s="222">
        <v>100000000</v>
      </c>
      <c r="F296" s="222">
        <v>100000000</v>
      </c>
      <c r="G296" s="220">
        <v>2210972</v>
      </c>
      <c r="H296" s="217" t="s">
        <v>1120</v>
      </c>
      <c r="I296" s="236" t="s">
        <v>1468</v>
      </c>
    </row>
    <row r="297" spans="1:9" ht="38.25">
      <c r="A297" s="210"/>
      <c r="B297" s="216">
        <v>1</v>
      </c>
      <c r="C297" s="221" t="s">
        <v>1117</v>
      </c>
      <c r="D297" s="217" t="s">
        <v>1145</v>
      </c>
      <c r="E297" s="223" t="s">
        <v>1124</v>
      </c>
      <c r="F297" s="223" t="s">
        <v>1124</v>
      </c>
      <c r="G297" s="220">
        <v>2210661</v>
      </c>
      <c r="H297" s="217" t="s">
        <v>1120</v>
      </c>
      <c r="I297" s="236" t="s">
        <v>1446</v>
      </c>
    </row>
    <row r="298" spans="1:9" ht="38.25">
      <c r="A298" s="210"/>
      <c r="B298" s="216">
        <v>1</v>
      </c>
      <c r="C298" s="221" t="s">
        <v>1117</v>
      </c>
      <c r="D298" s="217" t="s">
        <v>1147</v>
      </c>
      <c r="E298" s="223" t="s">
        <v>1124</v>
      </c>
      <c r="F298" s="223" t="s">
        <v>1124</v>
      </c>
      <c r="G298" s="220">
        <v>2210661</v>
      </c>
      <c r="H298" s="217" t="s">
        <v>1120</v>
      </c>
      <c r="I298" s="236" t="s">
        <v>1446</v>
      </c>
    </row>
    <row r="299" spans="1:9" ht="38.25">
      <c r="A299" s="210"/>
      <c r="B299" s="216">
        <v>1</v>
      </c>
      <c r="C299" s="221" t="s">
        <v>1117</v>
      </c>
      <c r="D299" s="217" t="s">
        <v>1148</v>
      </c>
      <c r="E299" s="223" t="s">
        <v>1124</v>
      </c>
      <c r="F299" s="223" t="s">
        <v>1124</v>
      </c>
      <c r="G299" s="220">
        <v>2210661</v>
      </c>
      <c r="H299" s="217" t="s">
        <v>1120</v>
      </c>
      <c r="I299" s="236" t="s">
        <v>1446</v>
      </c>
    </row>
    <row r="300" spans="1:9" s="209" customFormat="1" ht="25.5">
      <c r="A300" s="210"/>
      <c r="B300" s="216">
        <v>1</v>
      </c>
      <c r="C300" s="221" t="s">
        <v>1072</v>
      </c>
      <c r="D300" s="217" t="s">
        <v>1547</v>
      </c>
      <c r="E300" s="222">
        <v>50000000</v>
      </c>
      <c r="F300" s="222">
        <v>50000000</v>
      </c>
      <c r="G300" s="220"/>
      <c r="H300" s="217"/>
      <c r="I300" s="236" t="s">
        <v>987</v>
      </c>
    </row>
    <row r="301" spans="1:9" ht="38.25">
      <c r="A301" s="210"/>
      <c r="B301" s="216">
        <v>1</v>
      </c>
      <c r="C301" s="221" t="s">
        <v>1117</v>
      </c>
      <c r="D301" s="217" t="s">
        <v>1149</v>
      </c>
      <c r="E301" s="218">
        <v>43485197962</v>
      </c>
      <c r="F301" s="218">
        <v>43485197962</v>
      </c>
      <c r="G301" s="220">
        <v>2210662</v>
      </c>
      <c r="H301" s="217" t="s">
        <v>1134</v>
      </c>
      <c r="I301" s="236" t="s">
        <v>987</v>
      </c>
    </row>
    <row r="302" spans="1:9" ht="25.5">
      <c r="A302" s="210"/>
      <c r="B302" s="216">
        <v>2</v>
      </c>
      <c r="C302" s="221" t="s">
        <v>1117</v>
      </c>
      <c r="D302" s="217" t="s">
        <v>1150</v>
      </c>
      <c r="E302" s="218">
        <v>17000000000</v>
      </c>
      <c r="F302" s="218">
        <v>34000000000</v>
      </c>
      <c r="G302" s="220">
        <v>2210522</v>
      </c>
      <c r="H302" s="217" t="s">
        <v>1134</v>
      </c>
      <c r="I302" s="236" t="s">
        <v>1446</v>
      </c>
    </row>
    <row r="303" spans="1:9" ht="89.25">
      <c r="A303" s="210"/>
      <c r="B303" s="216">
        <v>1</v>
      </c>
      <c r="C303" s="221" t="s">
        <v>1117</v>
      </c>
      <c r="D303" s="217" t="s">
        <v>1151</v>
      </c>
      <c r="E303" s="224">
        <v>1360468870</v>
      </c>
      <c r="F303" s="224">
        <v>1360468870</v>
      </c>
      <c r="G303" s="219">
        <v>2210687</v>
      </c>
      <c r="H303" s="217" t="s">
        <v>1153</v>
      </c>
      <c r="I303" s="236" t="s">
        <v>1446</v>
      </c>
    </row>
    <row r="304" spans="1:9" ht="38.25">
      <c r="A304" s="210"/>
      <c r="B304" s="216">
        <v>1</v>
      </c>
      <c r="C304" s="221" t="s">
        <v>1117</v>
      </c>
      <c r="D304" s="217" t="s">
        <v>1154</v>
      </c>
      <c r="E304" s="223">
        <v>128210094</v>
      </c>
      <c r="F304" s="223">
        <v>128210094</v>
      </c>
      <c r="G304" s="219">
        <v>2210687</v>
      </c>
      <c r="H304" s="217" t="s">
        <v>1153</v>
      </c>
      <c r="I304" s="236" t="s">
        <v>987</v>
      </c>
    </row>
    <row r="305" spans="1:9" ht="25.5">
      <c r="A305" s="210"/>
      <c r="B305" s="216">
        <v>1</v>
      </c>
      <c r="C305" s="221" t="s">
        <v>1117</v>
      </c>
      <c r="D305" s="217" t="s">
        <v>1156</v>
      </c>
      <c r="E305" s="223">
        <v>-200000000</v>
      </c>
      <c r="F305" s="223">
        <v>-200000000</v>
      </c>
      <c r="G305" s="219">
        <v>2210687</v>
      </c>
      <c r="H305" s="217" t="s">
        <v>1153</v>
      </c>
      <c r="I305" s="236" t="s">
        <v>1548</v>
      </c>
    </row>
    <row r="306" spans="1:9" ht="25.5">
      <c r="A306" s="210"/>
      <c r="B306" s="216">
        <v>1</v>
      </c>
      <c r="C306" s="221" t="s">
        <v>1117</v>
      </c>
      <c r="D306" s="217" t="s">
        <v>1157</v>
      </c>
      <c r="E306" s="223">
        <v>-213888122.28</v>
      </c>
      <c r="F306" s="223">
        <v>-213888122.28</v>
      </c>
      <c r="G306" s="219">
        <v>2210687</v>
      </c>
      <c r="H306" s="217" t="s">
        <v>1153</v>
      </c>
      <c r="I306" s="236" t="s">
        <v>1548</v>
      </c>
    </row>
    <row r="307" spans="1:9" ht="25.5">
      <c r="A307" s="210"/>
      <c r="B307" s="216">
        <v>1</v>
      </c>
      <c r="C307" s="221" t="s">
        <v>1117</v>
      </c>
      <c r="D307" s="217" t="s">
        <v>1158</v>
      </c>
      <c r="E307" s="223" t="s">
        <v>1159</v>
      </c>
      <c r="F307" s="223" t="s">
        <v>1159</v>
      </c>
      <c r="G307" s="219">
        <v>2210687</v>
      </c>
      <c r="H307" s="217" t="s">
        <v>1153</v>
      </c>
      <c r="I307" s="236" t="s">
        <v>1455</v>
      </c>
    </row>
    <row r="308" spans="1:9" ht="25.5">
      <c r="A308" s="210"/>
      <c r="B308" s="216">
        <v>1</v>
      </c>
      <c r="C308" s="221" t="s">
        <v>1117</v>
      </c>
      <c r="D308" s="217" t="s">
        <v>1160</v>
      </c>
      <c r="E308" s="223" t="s">
        <v>1161</v>
      </c>
      <c r="F308" s="223" t="s">
        <v>1161</v>
      </c>
      <c r="G308" s="219">
        <v>2210687</v>
      </c>
      <c r="H308" s="217" t="s">
        <v>1153</v>
      </c>
      <c r="I308" s="236" t="s">
        <v>1455</v>
      </c>
    </row>
    <row r="309" spans="1:9" ht="25.5">
      <c r="A309" s="210"/>
      <c r="B309" s="216">
        <v>22</v>
      </c>
      <c r="C309" s="221" t="s">
        <v>1128</v>
      </c>
      <c r="D309" s="217" t="s">
        <v>1170</v>
      </c>
      <c r="E309" s="223">
        <v>9090909</v>
      </c>
      <c r="F309" s="223">
        <v>200000000</v>
      </c>
      <c r="G309" s="220" t="s">
        <v>1171</v>
      </c>
      <c r="H309" s="217" t="s">
        <v>983</v>
      </c>
      <c r="I309" s="236" t="s">
        <v>1455</v>
      </c>
    </row>
    <row r="310" spans="1:9" ht="25.5">
      <c r="A310" s="210"/>
      <c r="B310" s="216">
        <v>1</v>
      </c>
      <c r="C310" s="221" t="s">
        <v>1128</v>
      </c>
      <c r="D310" s="217" t="s">
        <v>1172</v>
      </c>
      <c r="E310" s="223" t="s">
        <v>1173</v>
      </c>
      <c r="F310" s="223" t="s">
        <v>1173</v>
      </c>
      <c r="G310" s="220" t="s">
        <v>1171</v>
      </c>
      <c r="H310" s="217" t="s">
        <v>983</v>
      </c>
      <c r="I310" s="236" t="s">
        <v>1446</v>
      </c>
    </row>
    <row r="311" spans="1:9" ht="25.5">
      <c r="A311" s="210"/>
      <c r="B311" s="216">
        <v>1</v>
      </c>
      <c r="C311" s="221" t="s">
        <v>1117</v>
      </c>
      <c r="D311" s="217" t="s">
        <v>1184</v>
      </c>
      <c r="E311" s="225">
        <v>165000000</v>
      </c>
      <c r="F311" s="225">
        <v>165000000</v>
      </c>
      <c r="G311" s="220" t="s">
        <v>1171</v>
      </c>
      <c r="H311" s="221" t="s">
        <v>1153</v>
      </c>
      <c r="I311" s="236" t="s">
        <v>1446</v>
      </c>
    </row>
    <row r="312" spans="1:9" ht="25.5">
      <c r="A312" s="210"/>
      <c r="B312" s="216">
        <v>1</v>
      </c>
      <c r="C312" s="221" t="s">
        <v>1117</v>
      </c>
      <c r="D312" s="217" t="s">
        <v>1185</v>
      </c>
      <c r="E312" s="223">
        <v>-600000000</v>
      </c>
      <c r="F312" s="223">
        <v>-600000000</v>
      </c>
      <c r="G312" s="220" t="s">
        <v>1171</v>
      </c>
      <c r="H312" s="221" t="s">
        <v>1153</v>
      </c>
      <c r="I312" s="236" t="s">
        <v>1548</v>
      </c>
    </row>
    <row r="313" spans="1:9" ht="38.25">
      <c r="A313" s="210"/>
      <c r="B313" s="216">
        <v>1</v>
      </c>
      <c r="C313" s="221" t="s">
        <v>1117</v>
      </c>
      <c r="D313" s="217" t="s">
        <v>1189</v>
      </c>
      <c r="E313" s="223">
        <v>10000000</v>
      </c>
      <c r="F313" s="223">
        <v>10000000</v>
      </c>
      <c r="G313" s="220" t="s">
        <v>1171</v>
      </c>
      <c r="H313" s="221" t="s">
        <v>1190</v>
      </c>
      <c r="I313" s="236" t="s">
        <v>1446</v>
      </c>
    </row>
    <row r="314" spans="1:9" ht="38.25">
      <c r="A314" s="210"/>
      <c r="B314" s="216">
        <v>1</v>
      </c>
      <c r="C314" s="221" t="s">
        <v>1117</v>
      </c>
      <c r="D314" s="217" t="s">
        <v>1191</v>
      </c>
      <c r="E314" s="223">
        <v>57000000</v>
      </c>
      <c r="F314" s="223">
        <v>57000000</v>
      </c>
      <c r="G314" s="220" t="s">
        <v>1171</v>
      </c>
      <c r="H314" s="221" t="s">
        <v>1120</v>
      </c>
      <c r="I314" s="236" t="s">
        <v>1446</v>
      </c>
    </row>
    <row r="315" spans="1:9" ht="25.5">
      <c r="A315" s="210"/>
      <c r="B315" s="216">
        <v>1</v>
      </c>
      <c r="C315" s="221" t="s">
        <v>1117</v>
      </c>
      <c r="D315" s="217" t="s">
        <v>1213</v>
      </c>
      <c r="E315" s="225">
        <v>-30000000</v>
      </c>
      <c r="F315" s="225">
        <v>-30000000</v>
      </c>
      <c r="G315" s="220" t="s">
        <v>1205</v>
      </c>
      <c r="H315" s="217" t="s">
        <v>983</v>
      </c>
      <c r="I315" s="236" t="s">
        <v>1548</v>
      </c>
    </row>
    <row r="316" spans="1:9" ht="25.5">
      <c r="A316" s="210"/>
      <c r="B316" s="216">
        <v>1</v>
      </c>
      <c r="C316" s="221" t="s">
        <v>1117</v>
      </c>
      <c r="D316" s="217" t="s">
        <v>1219</v>
      </c>
      <c r="E316" s="226">
        <v>-91085562.7</v>
      </c>
      <c r="F316" s="226">
        <v>-91085562.7</v>
      </c>
      <c r="G316" s="220" t="s">
        <v>1215</v>
      </c>
      <c r="H316" s="221" t="s">
        <v>1216</v>
      </c>
      <c r="I316" s="236" t="s">
        <v>1548</v>
      </c>
    </row>
    <row r="317" spans="1:9" ht="38.25">
      <c r="A317" s="210"/>
      <c r="B317" s="216">
        <v>1</v>
      </c>
      <c r="C317" s="221" t="s">
        <v>1117</v>
      </c>
      <c r="D317" s="217" t="s">
        <v>1224</v>
      </c>
      <c r="E317" s="226">
        <v>-300000000</v>
      </c>
      <c r="F317" s="226">
        <v>-300000000</v>
      </c>
      <c r="G317" s="220" t="s">
        <v>1215</v>
      </c>
      <c r="H317" s="221" t="s">
        <v>1134</v>
      </c>
      <c r="I317" s="236" t="s">
        <v>1548</v>
      </c>
    </row>
    <row r="318" spans="1:9" ht="25.5">
      <c r="A318" s="210"/>
      <c r="B318" s="216">
        <v>1</v>
      </c>
      <c r="C318" s="221" t="s">
        <v>1117</v>
      </c>
      <c r="D318" s="217" t="s">
        <v>1225</v>
      </c>
      <c r="E318" s="226">
        <v>-1100000000</v>
      </c>
      <c r="F318" s="226">
        <v>-1100000000</v>
      </c>
      <c r="G318" s="220" t="s">
        <v>1215</v>
      </c>
      <c r="H318" s="221" t="s">
        <v>1134</v>
      </c>
      <c r="I318" s="236" t="s">
        <v>1548</v>
      </c>
    </row>
    <row r="319" spans="1:9" ht="25.5">
      <c r="A319" s="210"/>
      <c r="B319" s="216">
        <v>1</v>
      </c>
      <c r="C319" s="221" t="s">
        <v>1117</v>
      </c>
      <c r="D319" s="217" t="s">
        <v>1226</v>
      </c>
      <c r="E319" s="226">
        <v>-300000000</v>
      </c>
      <c r="F319" s="226">
        <v>-300000000</v>
      </c>
      <c r="G319" s="220" t="s">
        <v>1215</v>
      </c>
      <c r="H319" s="221" t="s">
        <v>1134</v>
      </c>
      <c r="I319" s="236" t="s">
        <v>1548</v>
      </c>
    </row>
    <row r="320" spans="1:9" ht="38.25">
      <c r="A320" s="210"/>
      <c r="B320" s="216">
        <v>1</v>
      </c>
      <c r="C320" s="221" t="s">
        <v>1117</v>
      </c>
      <c r="D320" s="217" t="s">
        <v>1227</v>
      </c>
      <c r="E320" s="226">
        <v>-250000000</v>
      </c>
      <c r="F320" s="226">
        <v>-250000000</v>
      </c>
      <c r="G320" s="220" t="s">
        <v>1215</v>
      </c>
      <c r="H320" s="221" t="s">
        <v>1223</v>
      </c>
      <c r="I320" s="236" t="s">
        <v>1548</v>
      </c>
    </row>
    <row r="321" spans="1:9" ht="25.5">
      <c r="A321" s="210"/>
      <c r="B321" s="216">
        <v>1</v>
      </c>
      <c r="C321" s="221" t="s">
        <v>1117</v>
      </c>
      <c r="D321" s="217" t="s">
        <v>1228</v>
      </c>
      <c r="E321" s="226">
        <v>-250000000</v>
      </c>
      <c r="F321" s="226">
        <v>-250000000</v>
      </c>
      <c r="G321" s="220" t="s">
        <v>1215</v>
      </c>
      <c r="H321" s="221" t="s">
        <v>1134</v>
      </c>
      <c r="I321" s="236" t="s">
        <v>1548</v>
      </c>
    </row>
    <row r="322" spans="1:9" ht="38.25">
      <c r="A322" s="210"/>
      <c r="B322" s="216">
        <v>1</v>
      </c>
      <c r="C322" s="221" t="s">
        <v>1117</v>
      </c>
      <c r="D322" s="217" t="s">
        <v>1229</v>
      </c>
      <c r="E322" s="226">
        <v>2320000000</v>
      </c>
      <c r="F322" s="226">
        <v>2320000000</v>
      </c>
      <c r="G322" s="220" t="s">
        <v>1215</v>
      </c>
      <c r="H322" s="221" t="s">
        <v>1134</v>
      </c>
      <c r="I322" s="236" t="s">
        <v>1446</v>
      </c>
    </row>
    <row r="324" spans="1:9" ht="15.75" thickBot="1">
      <c r="A324" s="213"/>
      <c r="B324" s="219"/>
      <c r="C324" s="217"/>
      <c r="D324" s="229" t="s">
        <v>1298</v>
      </c>
      <c r="E324" s="241"/>
      <c r="F324" s="241"/>
      <c r="G324" s="219"/>
      <c r="H324" s="217"/>
      <c r="I324" s="244"/>
    </row>
    <row r="325" spans="1:9" s="209" customFormat="1" ht="15" customHeight="1">
      <c r="A325" s="519" t="s">
        <v>1265</v>
      </c>
      <c r="B325" s="519" t="s">
        <v>1266</v>
      </c>
      <c r="C325" s="519" t="s">
        <v>1267</v>
      </c>
      <c r="D325" s="519" t="s">
        <v>1268</v>
      </c>
      <c r="E325" s="519" t="s">
        <v>1269</v>
      </c>
      <c r="F325" s="519" t="s">
        <v>1270</v>
      </c>
      <c r="G325" s="519" t="s">
        <v>1271</v>
      </c>
      <c r="H325" s="519" t="s">
        <v>1272</v>
      </c>
      <c r="I325" s="519" t="s">
        <v>1273</v>
      </c>
    </row>
    <row r="326" spans="1:9" s="209" customFormat="1" ht="15">
      <c r="A326" s="520"/>
      <c r="B326" s="520"/>
      <c r="C326" s="520"/>
      <c r="D326" s="520"/>
      <c r="E326" s="520"/>
      <c r="F326" s="520"/>
      <c r="G326" s="520"/>
      <c r="H326" s="520"/>
      <c r="I326" s="520"/>
    </row>
    <row r="327" spans="1:9" ht="38.25">
      <c r="A327" s="213"/>
      <c r="B327" s="204">
        <v>2</v>
      </c>
      <c r="C327" s="433" t="s">
        <v>1230</v>
      </c>
      <c r="D327" s="433" t="s">
        <v>1231</v>
      </c>
      <c r="E327" s="245">
        <v>1500000000</v>
      </c>
      <c r="F327" s="246">
        <v>-650000000</v>
      </c>
      <c r="G327" s="227" t="s">
        <v>1232</v>
      </c>
      <c r="H327" s="151" t="s">
        <v>1233</v>
      </c>
      <c r="I327" s="247" t="s">
        <v>1234</v>
      </c>
    </row>
    <row r="328" spans="1:9" ht="23.25" customHeight="1">
      <c r="A328" s="213"/>
      <c r="B328" s="204">
        <v>1</v>
      </c>
      <c r="C328" s="433" t="s">
        <v>1230</v>
      </c>
      <c r="D328" s="433" t="s">
        <v>1235</v>
      </c>
      <c r="E328" s="245">
        <v>1500000000</v>
      </c>
      <c r="F328" s="246">
        <v>-502209200</v>
      </c>
      <c r="G328" s="227">
        <v>2210940</v>
      </c>
      <c r="H328" s="151" t="s">
        <v>1236</v>
      </c>
      <c r="I328" s="247" t="s">
        <v>1234</v>
      </c>
    </row>
    <row r="329" spans="1:9" ht="28.5" customHeight="1">
      <c r="A329" s="213"/>
      <c r="B329" s="204">
        <v>1</v>
      </c>
      <c r="C329" s="433" t="s">
        <v>1230</v>
      </c>
      <c r="D329" s="433" t="s">
        <v>1237</v>
      </c>
      <c r="E329" s="245">
        <v>1800000000</v>
      </c>
      <c r="F329" s="246">
        <v>-605206358</v>
      </c>
      <c r="G329" s="227">
        <v>22109542</v>
      </c>
      <c r="H329" s="151" t="s">
        <v>1236</v>
      </c>
      <c r="I329" s="247" t="s">
        <v>1234</v>
      </c>
    </row>
    <row r="330" spans="1:9" ht="15">
      <c r="A330" s="213"/>
      <c r="B330" s="204">
        <v>1</v>
      </c>
      <c r="C330" s="433" t="s">
        <v>1230</v>
      </c>
      <c r="D330" s="433" t="s">
        <v>1240</v>
      </c>
      <c r="E330" s="245">
        <v>600000000</v>
      </c>
      <c r="F330" s="246">
        <v>-600000000</v>
      </c>
      <c r="G330" s="227">
        <v>22108953</v>
      </c>
      <c r="H330" s="151" t="s">
        <v>1241</v>
      </c>
      <c r="I330" s="247" t="s">
        <v>1234</v>
      </c>
    </row>
    <row r="331" spans="1:9" ht="21.75" customHeight="1">
      <c r="A331" s="213"/>
      <c r="B331" s="204">
        <v>1</v>
      </c>
      <c r="C331" s="433" t="s">
        <v>1230</v>
      </c>
      <c r="D331" s="433" t="s">
        <v>1242</v>
      </c>
      <c r="E331" s="245">
        <v>4450000000</v>
      </c>
      <c r="F331" s="246">
        <v>-2878512520</v>
      </c>
      <c r="G331" s="227">
        <v>2210803</v>
      </c>
      <c r="H331" s="151" t="s">
        <v>1243</v>
      </c>
      <c r="I331" s="247" t="s">
        <v>1244</v>
      </c>
    </row>
    <row r="332" spans="1:9" ht="25.5">
      <c r="A332" s="213"/>
      <c r="B332" s="204">
        <v>1</v>
      </c>
      <c r="C332" s="433" t="s">
        <v>1230</v>
      </c>
      <c r="D332" s="433" t="s">
        <v>1245</v>
      </c>
      <c r="E332" s="245">
        <v>700000000</v>
      </c>
      <c r="F332" s="246">
        <v>-700000000</v>
      </c>
      <c r="G332" s="227">
        <v>2210208</v>
      </c>
      <c r="H332" s="151" t="s">
        <v>1233</v>
      </c>
      <c r="I332" s="247" t="s">
        <v>1234</v>
      </c>
    </row>
    <row r="333" spans="1:9" ht="15">
      <c r="A333" s="213"/>
      <c r="B333" s="204">
        <v>1</v>
      </c>
      <c r="C333" s="433" t="s">
        <v>1230</v>
      </c>
      <c r="D333" s="433" t="s">
        <v>1246</v>
      </c>
      <c r="E333" s="245">
        <v>46000000</v>
      </c>
      <c r="F333" s="246">
        <v>-46000000</v>
      </c>
      <c r="G333" s="227">
        <v>22109544</v>
      </c>
      <c r="H333" s="151" t="s">
        <v>1241</v>
      </c>
      <c r="I333" s="247" t="s">
        <v>1234</v>
      </c>
    </row>
    <row r="334" spans="1:9" ht="25.5">
      <c r="A334" s="213"/>
      <c r="B334" s="204">
        <v>40</v>
      </c>
      <c r="C334" s="433" t="s">
        <v>1230</v>
      </c>
      <c r="D334" s="433" t="s">
        <v>1248</v>
      </c>
      <c r="E334" s="245">
        <v>34000000</v>
      </c>
      <c r="F334" s="246">
        <v>-1360000000</v>
      </c>
      <c r="G334" s="227">
        <v>2210644</v>
      </c>
      <c r="H334" s="151" t="s">
        <v>1249</v>
      </c>
      <c r="I334" s="247" t="s">
        <v>1250</v>
      </c>
    </row>
    <row r="335" spans="1:9" ht="25.5">
      <c r="A335" s="213"/>
      <c r="B335" s="204">
        <v>15</v>
      </c>
      <c r="C335" s="433" t="s">
        <v>1230</v>
      </c>
      <c r="D335" s="433" t="s">
        <v>1251</v>
      </c>
      <c r="E335" s="245">
        <v>65000000</v>
      </c>
      <c r="F335" s="246">
        <v>-975000000</v>
      </c>
      <c r="G335" s="227">
        <v>2210645</v>
      </c>
      <c r="H335" s="151" t="s">
        <v>1249</v>
      </c>
      <c r="I335" s="247" t="s">
        <v>1244</v>
      </c>
    </row>
    <row r="336" spans="1:9" ht="25.5">
      <c r="A336" s="213"/>
      <c r="B336" s="204">
        <v>5</v>
      </c>
      <c r="C336" s="433" t="s">
        <v>1230</v>
      </c>
      <c r="D336" s="433" t="s">
        <v>1252</v>
      </c>
      <c r="E336" s="245">
        <v>210000000</v>
      </c>
      <c r="F336" s="246">
        <v>-1050000000</v>
      </c>
      <c r="G336" s="227">
        <v>2210205</v>
      </c>
      <c r="H336" s="151" t="s">
        <v>1249</v>
      </c>
      <c r="I336" s="247" t="s">
        <v>1234</v>
      </c>
    </row>
    <row r="337" spans="1:9" ht="25.5">
      <c r="A337" s="213"/>
      <c r="B337" s="204">
        <v>5</v>
      </c>
      <c r="C337" s="433" t="s">
        <v>1230</v>
      </c>
      <c r="D337" s="433" t="s">
        <v>1253</v>
      </c>
      <c r="E337" s="245">
        <v>112000000</v>
      </c>
      <c r="F337" s="246">
        <f>(E337*B337)</f>
        <v>560000000</v>
      </c>
      <c r="G337" s="227">
        <v>2210005</v>
      </c>
      <c r="H337" s="151" t="s">
        <v>1249</v>
      </c>
      <c r="I337" s="247" t="s">
        <v>1234</v>
      </c>
    </row>
    <row r="338" spans="1:9" ht="15">
      <c r="A338" s="213"/>
      <c r="B338" s="204">
        <v>4</v>
      </c>
      <c r="C338" s="433" t="s">
        <v>1230</v>
      </c>
      <c r="D338" s="433" t="s">
        <v>1254</v>
      </c>
      <c r="E338" s="245">
        <v>115000000</v>
      </c>
      <c r="F338" s="246">
        <v>-460000000</v>
      </c>
      <c r="G338" s="227">
        <v>2210913</v>
      </c>
      <c r="H338" s="151" t="s">
        <v>1255</v>
      </c>
      <c r="I338" s="247" t="s">
        <v>1234</v>
      </c>
    </row>
    <row r="339" spans="1:9" ht="15">
      <c r="A339" s="213"/>
      <c r="B339" s="204">
        <v>3</v>
      </c>
      <c r="C339" s="433" t="s">
        <v>1230</v>
      </c>
      <c r="D339" s="433" t="s">
        <v>1256</v>
      </c>
      <c r="E339" s="245">
        <v>105000000</v>
      </c>
      <c r="F339" s="246">
        <v>-315000000</v>
      </c>
      <c r="G339" s="227">
        <v>2210555</v>
      </c>
      <c r="H339" s="151" t="s">
        <v>1255</v>
      </c>
      <c r="I339" s="247" t="s">
        <v>1234</v>
      </c>
    </row>
    <row r="340" spans="1:9" ht="25.5">
      <c r="A340" s="213"/>
      <c r="B340" s="204">
        <v>1</v>
      </c>
      <c r="C340" s="433" t="s">
        <v>1230</v>
      </c>
      <c r="D340" s="433" t="s">
        <v>1257</v>
      </c>
      <c r="E340" s="245">
        <v>120000000</v>
      </c>
      <c r="F340" s="246">
        <v>-120000000</v>
      </c>
      <c r="G340" s="227" t="s">
        <v>1258</v>
      </c>
      <c r="H340" s="151" t="s">
        <v>1259</v>
      </c>
      <c r="I340" s="247" t="s">
        <v>1244</v>
      </c>
    </row>
    <row r="341" spans="1:9" ht="25.5">
      <c r="A341" s="213"/>
      <c r="B341" s="204">
        <v>15</v>
      </c>
      <c r="C341" s="433" t="s">
        <v>1230</v>
      </c>
      <c r="D341" s="433" t="s">
        <v>1260</v>
      </c>
      <c r="E341" s="245">
        <v>65000000</v>
      </c>
      <c r="F341" s="246">
        <v>-975000000</v>
      </c>
      <c r="G341" s="227">
        <v>2210900</v>
      </c>
      <c r="H341" s="151" t="s">
        <v>1261</v>
      </c>
      <c r="I341" s="247" t="s">
        <v>1244</v>
      </c>
    </row>
    <row r="342" spans="1:9" ht="15.75" thickBot="1">
      <c r="A342" s="213"/>
      <c r="B342" s="204">
        <v>5</v>
      </c>
      <c r="C342" s="433" t="s">
        <v>1230</v>
      </c>
      <c r="D342" s="433" t="s">
        <v>1262</v>
      </c>
      <c r="E342" s="245">
        <v>40000000</v>
      </c>
      <c r="F342" s="246">
        <v>-200000000</v>
      </c>
      <c r="G342" s="227">
        <v>22109543</v>
      </c>
      <c r="H342" s="151" t="s">
        <v>1263</v>
      </c>
      <c r="I342" s="248" t="s">
        <v>1244</v>
      </c>
    </row>
    <row r="343" spans="1:9" ht="25.5">
      <c r="A343" s="213"/>
      <c r="B343" s="433">
        <v>1</v>
      </c>
      <c r="C343" s="433" t="s">
        <v>1072</v>
      </c>
      <c r="D343" s="217" t="s">
        <v>1316</v>
      </c>
      <c r="E343" s="205">
        <v>4435000000</v>
      </c>
      <c r="F343" s="205">
        <v>-4435000000</v>
      </c>
      <c r="G343" s="433">
        <v>2210634</v>
      </c>
      <c r="H343" s="433" t="s">
        <v>1317</v>
      </c>
      <c r="I343" s="447" t="s">
        <v>1116</v>
      </c>
    </row>
    <row r="344" spans="1:9" ht="15">
      <c r="A344" s="236"/>
      <c r="B344" s="236">
        <v>8</v>
      </c>
      <c r="C344" s="433" t="s">
        <v>1072</v>
      </c>
      <c r="D344" s="217" t="s">
        <v>1311</v>
      </c>
      <c r="E344" s="242">
        <v>15000000</v>
      </c>
      <c r="F344" s="242">
        <v>-103086338</v>
      </c>
      <c r="G344" s="230">
        <v>22100521</v>
      </c>
      <c r="H344" s="230" t="s">
        <v>1426</v>
      </c>
      <c r="I344" s="230" t="s">
        <v>1427</v>
      </c>
    </row>
    <row r="345" spans="1:9" ht="45">
      <c r="A345" s="236"/>
      <c r="B345" s="236">
        <v>1</v>
      </c>
      <c r="C345" s="433" t="s">
        <v>1072</v>
      </c>
      <c r="D345" s="237" t="s">
        <v>1549</v>
      </c>
      <c r="E345" s="236">
        <v>0</v>
      </c>
      <c r="F345" s="236">
        <v>0</v>
      </c>
      <c r="G345" s="240">
        <v>22102051</v>
      </c>
      <c r="H345" s="237" t="s">
        <v>1615</v>
      </c>
      <c r="I345" s="236" t="s">
        <v>1446</v>
      </c>
    </row>
    <row r="346" spans="1:9" ht="45">
      <c r="A346" s="236"/>
      <c r="B346" s="236">
        <v>1</v>
      </c>
      <c r="C346" s="433" t="s">
        <v>1072</v>
      </c>
      <c r="D346" s="237" t="s">
        <v>1550</v>
      </c>
      <c r="E346" s="443">
        <f>SUM(F346/B346)</f>
        <v>20000000</v>
      </c>
      <c r="F346" s="443">
        <v>20000000</v>
      </c>
      <c r="G346" s="240">
        <v>22102051</v>
      </c>
      <c r="H346" s="237" t="s">
        <v>1615</v>
      </c>
      <c r="I346" s="236" t="s">
        <v>1446</v>
      </c>
    </row>
    <row r="347" spans="1:9" ht="45">
      <c r="A347" s="236"/>
      <c r="B347" s="236">
        <v>1</v>
      </c>
      <c r="C347" s="433" t="s">
        <v>1072</v>
      </c>
      <c r="D347" s="237" t="s">
        <v>1551</v>
      </c>
      <c r="E347" s="443">
        <f aca="true" t="shared" si="3" ref="E347:E391">SUM(F347/B347)</f>
        <v>200000000</v>
      </c>
      <c r="F347" s="443">
        <v>200000000</v>
      </c>
      <c r="G347" s="240" t="s">
        <v>1596</v>
      </c>
      <c r="H347" s="237" t="s">
        <v>1615</v>
      </c>
      <c r="I347" s="236" t="s">
        <v>1446</v>
      </c>
    </row>
    <row r="348" spans="1:9" ht="75" customHeight="1">
      <c r="A348" s="236"/>
      <c r="B348" s="236">
        <v>3</v>
      </c>
      <c r="C348" s="433" t="s">
        <v>1072</v>
      </c>
      <c r="D348" s="237" t="s">
        <v>1552</v>
      </c>
      <c r="E348" s="443">
        <f t="shared" si="3"/>
        <v>153333333.33333334</v>
      </c>
      <c r="F348" s="443">
        <v>460000000</v>
      </c>
      <c r="G348" s="240" t="s">
        <v>1597</v>
      </c>
      <c r="H348" s="237" t="s">
        <v>1615</v>
      </c>
      <c r="I348" s="236" t="s">
        <v>1446</v>
      </c>
    </row>
    <row r="349" spans="1:9" ht="45">
      <c r="A349" s="236"/>
      <c r="B349" s="236">
        <v>1</v>
      </c>
      <c r="C349" s="433" t="s">
        <v>1072</v>
      </c>
      <c r="D349" s="237" t="s">
        <v>1553</v>
      </c>
      <c r="E349" s="443">
        <f t="shared" si="3"/>
        <v>0</v>
      </c>
      <c r="F349" s="443"/>
      <c r="G349" s="240">
        <v>22102053</v>
      </c>
      <c r="H349" s="237" t="s">
        <v>1615</v>
      </c>
      <c r="I349" s="236" t="s">
        <v>1446</v>
      </c>
    </row>
    <row r="350" spans="1:9" ht="75">
      <c r="A350" s="236"/>
      <c r="B350" s="236">
        <v>8</v>
      </c>
      <c r="C350" s="433" t="s">
        <v>1072</v>
      </c>
      <c r="D350" s="237" t="s">
        <v>1554</v>
      </c>
      <c r="E350" s="443">
        <f t="shared" si="3"/>
        <v>778925875</v>
      </c>
      <c r="F350" s="443">
        <v>6231407000</v>
      </c>
      <c r="G350" s="240" t="s">
        <v>1598</v>
      </c>
      <c r="H350" s="237" t="s">
        <v>1615</v>
      </c>
      <c r="I350" s="236" t="s">
        <v>1446</v>
      </c>
    </row>
    <row r="351" spans="1:9" ht="45">
      <c r="A351" s="236"/>
      <c r="B351" s="236">
        <v>4</v>
      </c>
      <c r="C351" s="433" t="s">
        <v>1072</v>
      </c>
      <c r="D351" s="237" t="s">
        <v>1555</v>
      </c>
      <c r="E351" s="443">
        <f t="shared" si="3"/>
        <v>455250000</v>
      </c>
      <c r="F351" s="443">
        <v>1821000000</v>
      </c>
      <c r="G351" s="240" t="s">
        <v>1599</v>
      </c>
      <c r="H351" s="237" t="s">
        <v>1615</v>
      </c>
      <c r="I351" s="236" t="s">
        <v>1446</v>
      </c>
    </row>
    <row r="352" spans="1:9" ht="45">
      <c r="A352" s="236"/>
      <c r="B352" s="236">
        <v>3</v>
      </c>
      <c r="C352" s="433" t="s">
        <v>1072</v>
      </c>
      <c r="D352" s="237" t="s">
        <v>1556</v>
      </c>
      <c r="E352" s="443">
        <f t="shared" si="3"/>
        <v>86666666.66666667</v>
      </c>
      <c r="F352" s="443">
        <v>260000000</v>
      </c>
      <c r="G352" s="240" t="s">
        <v>1600</v>
      </c>
      <c r="H352" s="237" t="s">
        <v>1615</v>
      </c>
      <c r="I352" s="236" t="s">
        <v>1446</v>
      </c>
    </row>
    <row r="353" spans="1:9" ht="60">
      <c r="A353" s="236"/>
      <c r="B353" s="236">
        <v>1</v>
      </c>
      <c r="C353" s="433" t="s">
        <v>1072</v>
      </c>
      <c r="D353" s="237" t="s">
        <v>1557</v>
      </c>
      <c r="E353" s="443">
        <f t="shared" si="3"/>
        <v>50000000</v>
      </c>
      <c r="F353" s="443">
        <v>50000000</v>
      </c>
      <c r="G353" s="240">
        <v>2210040</v>
      </c>
      <c r="H353" s="237" t="s">
        <v>1615</v>
      </c>
      <c r="I353" s="236" t="s">
        <v>1446</v>
      </c>
    </row>
    <row r="354" spans="1:9" ht="60">
      <c r="A354" s="236"/>
      <c r="B354" s="236">
        <v>1</v>
      </c>
      <c r="C354" s="433" t="s">
        <v>1072</v>
      </c>
      <c r="D354" s="237" t="s">
        <v>1558</v>
      </c>
      <c r="E354" s="443">
        <f t="shared" si="3"/>
        <v>50000000</v>
      </c>
      <c r="F354" s="443">
        <v>50000000</v>
      </c>
      <c r="G354" s="240">
        <v>22103261</v>
      </c>
      <c r="H354" s="237" t="s">
        <v>1615</v>
      </c>
      <c r="I354" s="236" t="s">
        <v>1446</v>
      </c>
    </row>
    <row r="355" spans="1:9" ht="45">
      <c r="A355" s="236"/>
      <c r="B355" s="236">
        <v>1</v>
      </c>
      <c r="C355" s="433" t="s">
        <v>1072</v>
      </c>
      <c r="D355" s="237" t="s">
        <v>1559</v>
      </c>
      <c r="E355" s="443">
        <f t="shared" si="3"/>
        <v>32000000</v>
      </c>
      <c r="F355" s="443">
        <v>32000000</v>
      </c>
      <c r="G355" s="240">
        <v>22109003</v>
      </c>
      <c r="H355" s="237" t="s">
        <v>1615</v>
      </c>
      <c r="I355" s="236" t="s">
        <v>1446</v>
      </c>
    </row>
    <row r="356" spans="1:9" ht="30">
      <c r="A356" s="236"/>
      <c r="B356" s="236">
        <v>1</v>
      </c>
      <c r="C356" s="433" t="s">
        <v>1072</v>
      </c>
      <c r="D356" s="237" t="s">
        <v>1560</v>
      </c>
      <c r="E356" s="443">
        <f t="shared" si="3"/>
        <v>1000000000</v>
      </c>
      <c r="F356" s="443">
        <v>1000000000</v>
      </c>
      <c r="G356" s="240" t="s">
        <v>1601</v>
      </c>
      <c r="H356" s="237" t="s">
        <v>1299</v>
      </c>
      <c r="I356" s="236" t="s">
        <v>1446</v>
      </c>
    </row>
    <row r="357" spans="1:9" ht="60">
      <c r="A357" s="236"/>
      <c r="B357" s="236">
        <v>1</v>
      </c>
      <c r="C357" s="433" t="s">
        <v>1072</v>
      </c>
      <c r="D357" s="237" t="s">
        <v>1561</v>
      </c>
      <c r="E357" s="443">
        <f t="shared" si="3"/>
        <v>200000000</v>
      </c>
      <c r="F357" s="443">
        <v>200000000</v>
      </c>
      <c r="G357" s="240" t="s">
        <v>1618</v>
      </c>
      <c r="H357" s="237" t="s">
        <v>1615</v>
      </c>
      <c r="I357" s="236" t="s">
        <v>1446</v>
      </c>
    </row>
    <row r="358" spans="1:9" ht="45">
      <c r="A358" s="236"/>
      <c r="B358" s="236">
        <v>1</v>
      </c>
      <c r="C358" s="433" t="s">
        <v>1072</v>
      </c>
      <c r="D358" s="237" t="s">
        <v>1562</v>
      </c>
      <c r="E358" s="443">
        <f t="shared" si="3"/>
        <v>1571487480</v>
      </c>
      <c r="F358" s="443">
        <v>1571487480</v>
      </c>
      <c r="G358" s="240" t="s">
        <v>1602</v>
      </c>
      <c r="H358" s="237" t="s">
        <v>1299</v>
      </c>
      <c r="I358" s="236" t="s">
        <v>1446</v>
      </c>
    </row>
    <row r="359" spans="1:9" ht="45">
      <c r="A359" s="236"/>
      <c r="B359" s="236">
        <v>1</v>
      </c>
      <c r="C359" s="433" t="s">
        <v>1072</v>
      </c>
      <c r="D359" s="237" t="s">
        <v>1563</v>
      </c>
      <c r="E359" s="443">
        <f t="shared" si="3"/>
        <v>125426183000</v>
      </c>
      <c r="F359" s="443">
        <v>125426183000</v>
      </c>
      <c r="G359" s="240" t="s">
        <v>1603</v>
      </c>
      <c r="H359" s="237" t="s">
        <v>1299</v>
      </c>
      <c r="I359" s="236" t="s">
        <v>1446</v>
      </c>
    </row>
    <row r="360" spans="1:9" ht="45">
      <c r="A360" s="236"/>
      <c r="B360" s="236">
        <v>3</v>
      </c>
      <c r="C360" s="433" t="s">
        <v>1072</v>
      </c>
      <c r="D360" s="237" t="s">
        <v>1564</v>
      </c>
      <c r="E360" s="443">
        <f t="shared" si="3"/>
        <v>6577015333.333333</v>
      </c>
      <c r="F360" s="443">
        <v>19731046000</v>
      </c>
      <c r="G360" s="240" t="s">
        <v>1604</v>
      </c>
      <c r="H360" s="237" t="s">
        <v>1299</v>
      </c>
      <c r="I360" s="236" t="s">
        <v>1446</v>
      </c>
    </row>
    <row r="361" spans="1:9" ht="45">
      <c r="A361" s="236"/>
      <c r="B361" s="236">
        <v>2</v>
      </c>
      <c r="C361" s="433" t="s">
        <v>1072</v>
      </c>
      <c r="D361" s="237" t="s">
        <v>1565</v>
      </c>
      <c r="E361" s="443">
        <f t="shared" si="3"/>
        <v>25000000</v>
      </c>
      <c r="F361" s="443">
        <v>50000000</v>
      </c>
      <c r="G361" s="240">
        <v>22109023</v>
      </c>
      <c r="H361" s="237" t="s">
        <v>1615</v>
      </c>
      <c r="I361" s="236" t="s">
        <v>1446</v>
      </c>
    </row>
    <row r="362" spans="1:9" ht="60">
      <c r="A362" s="236"/>
      <c r="B362" s="236">
        <v>1</v>
      </c>
      <c r="C362" s="433" t="s">
        <v>1072</v>
      </c>
      <c r="D362" s="237" t="s">
        <v>1566</v>
      </c>
      <c r="E362" s="443">
        <f t="shared" si="3"/>
        <v>50000000</v>
      </c>
      <c r="F362" s="443">
        <v>50000000</v>
      </c>
      <c r="G362" s="240">
        <v>22103311</v>
      </c>
      <c r="H362" s="237" t="s">
        <v>1615</v>
      </c>
      <c r="I362" s="236" t="s">
        <v>1446</v>
      </c>
    </row>
    <row r="363" spans="1:9" ht="75">
      <c r="A363" s="236"/>
      <c r="B363" s="236">
        <v>2</v>
      </c>
      <c r="C363" s="433" t="s">
        <v>1072</v>
      </c>
      <c r="D363" s="237" t="s">
        <v>1567</v>
      </c>
      <c r="E363" s="443">
        <f t="shared" si="3"/>
        <v>75000000</v>
      </c>
      <c r="F363" s="443">
        <v>150000000</v>
      </c>
      <c r="G363" s="240">
        <v>22109003</v>
      </c>
      <c r="H363" s="237" t="s">
        <v>1615</v>
      </c>
      <c r="I363" s="236" t="s">
        <v>1446</v>
      </c>
    </row>
    <row r="364" spans="1:9" ht="75">
      <c r="A364" s="236"/>
      <c r="B364" s="236">
        <v>6</v>
      </c>
      <c r="C364" s="433" t="s">
        <v>1072</v>
      </c>
      <c r="D364" s="237" t="s">
        <v>1568</v>
      </c>
      <c r="E364" s="443">
        <f t="shared" si="3"/>
        <v>66666666.666666664</v>
      </c>
      <c r="F364" s="443">
        <v>400000000</v>
      </c>
      <c r="G364" s="240">
        <v>22109003</v>
      </c>
      <c r="H364" s="237" t="s">
        <v>1615</v>
      </c>
      <c r="I364" s="236" t="s">
        <v>1446</v>
      </c>
    </row>
    <row r="365" spans="1:9" ht="45">
      <c r="A365" s="236"/>
      <c r="B365" s="236">
        <v>6</v>
      </c>
      <c r="C365" s="433" t="s">
        <v>1072</v>
      </c>
      <c r="D365" s="237" t="s">
        <v>1569</v>
      </c>
      <c r="E365" s="443">
        <f t="shared" si="3"/>
        <v>100000000</v>
      </c>
      <c r="F365" s="443">
        <v>600000000</v>
      </c>
      <c r="G365" s="240">
        <v>221090001</v>
      </c>
      <c r="H365" s="237" t="s">
        <v>1615</v>
      </c>
      <c r="I365" s="236" t="s">
        <v>1446</v>
      </c>
    </row>
    <row r="366" spans="1:9" ht="60">
      <c r="A366" s="236"/>
      <c r="B366" s="236">
        <v>1</v>
      </c>
      <c r="C366" s="433" t="s">
        <v>1072</v>
      </c>
      <c r="D366" s="237" t="s">
        <v>1570</v>
      </c>
      <c r="E366" s="443">
        <f t="shared" si="3"/>
        <v>50000000</v>
      </c>
      <c r="F366" s="443">
        <v>50000000</v>
      </c>
      <c r="G366" s="240" t="s">
        <v>1605</v>
      </c>
      <c r="H366" s="237" t="s">
        <v>1615</v>
      </c>
      <c r="I366" s="236" t="s">
        <v>1446</v>
      </c>
    </row>
    <row r="367" spans="1:9" ht="45">
      <c r="A367" s="236"/>
      <c r="B367" s="236">
        <v>1</v>
      </c>
      <c r="C367" s="433" t="s">
        <v>1072</v>
      </c>
      <c r="D367" s="237" t="s">
        <v>1571</v>
      </c>
      <c r="E367" s="443">
        <f t="shared" si="3"/>
        <v>30000000</v>
      </c>
      <c r="F367" s="443">
        <v>30000000</v>
      </c>
      <c r="G367" s="240">
        <v>22109511</v>
      </c>
      <c r="H367" s="237" t="s">
        <v>1615</v>
      </c>
      <c r="I367" s="236" t="s">
        <v>1446</v>
      </c>
    </row>
    <row r="368" spans="1:9" ht="45">
      <c r="A368" s="236"/>
      <c r="B368" s="236">
        <v>1</v>
      </c>
      <c r="C368" s="433" t="s">
        <v>1072</v>
      </c>
      <c r="D368" s="237" t="s">
        <v>1572</v>
      </c>
      <c r="E368" s="443">
        <f t="shared" si="3"/>
        <v>40000000</v>
      </c>
      <c r="F368" s="443">
        <v>40000000</v>
      </c>
      <c r="G368" s="240">
        <v>22109511</v>
      </c>
      <c r="H368" s="237" t="s">
        <v>1615</v>
      </c>
      <c r="I368" s="236" t="s">
        <v>1446</v>
      </c>
    </row>
    <row r="369" spans="1:9" ht="45">
      <c r="A369" s="236"/>
      <c r="B369" s="236">
        <v>1</v>
      </c>
      <c r="C369" s="433" t="s">
        <v>1072</v>
      </c>
      <c r="D369" s="237" t="s">
        <v>1573</v>
      </c>
      <c r="E369" s="443">
        <f t="shared" si="3"/>
        <v>170000000</v>
      </c>
      <c r="F369" s="443">
        <v>170000000</v>
      </c>
      <c r="G369" s="240" t="s">
        <v>1606</v>
      </c>
      <c r="H369" s="237" t="s">
        <v>1615</v>
      </c>
      <c r="I369" s="236" t="s">
        <v>1446</v>
      </c>
    </row>
    <row r="370" spans="1:9" ht="45">
      <c r="A370" s="236"/>
      <c r="B370" s="236">
        <v>1</v>
      </c>
      <c r="C370" s="433" t="s">
        <v>1072</v>
      </c>
      <c r="D370" s="237" t="s">
        <v>1574</v>
      </c>
      <c r="E370" s="443">
        <f t="shared" si="3"/>
        <v>100000000</v>
      </c>
      <c r="F370" s="443">
        <v>100000000</v>
      </c>
      <c r="G370" s="240">
        <v>22109003</v>
      </c>
      <c r="H370" s="237" t="s">
        <v>1615</v>
      </c>
      <c r="I370" s="236" t="s">
        <v>1446</v>
      </c>
    </row>
    <row r="371" spans="1:9" ht="45">
      <c r="A371" s="236"/>
      <c r="B371" s="236">
        <v>1</v>
      </c>
      <c r="C371" s="433" t="s">
        <v>1072</v>
      </c>
      <c r="D371" s="237" t="s">
        <v>1575</v>
      </c>
      <c r="E371" s="443">
        <f t="shared" si="3"/>
        <v>100000000</v>
      </c>
      <c r="F371" s="443">
        <v>100000000</v>
      </c>
      <c r="G371" s="240">
        <v>22109003</v>
      </c>
      <c r="H371" s="237" t="s">
        <v>1615</v>
      </c>
      <c r="I371" s="236" t="s">
        <v>1446</v>
      </c>
    </row>
    <row r="372" spans="1:9" ht="60">
      <c r="A372" s="236"/>
      <c r="B372" s="236">
        <v>1</v>
      </c>
      <c r="C372" s="433" t="s">
        <v>1072</v>
      </c>
      <c r="D372" s="237" t="s">
        <v>1576</v>
      </c>
      <c r="E372" s="443">
        <f t="shared" si="3"/>
        <v>100000000</v>
      </c>
      <c r="F372" s="443">
        <v>100000000</v>
      </c>
      <c r="G372" s="240">
        <v>22109003</v>
      </c>
      <c r="H372" s="237" t="s">
        <v>1615</v>
      </c>
      <c r="I372" s="236" t="s">
        <v>1446</v>
      </c>
    </row>
    <row r="373" spans="1:9" ht="45">
      <c r="A373" s="236"/>
      <c r="B373" s="236">
        <v>1</v>
      </c>
      <c r="C373" s="433" t="s">
        <v>1072</v>
      </c>
      <c r="D373" s="237" t="s">
        <v>1577</v>
      </c>
      <c r="E373" s="443">
        <f t="shared" si="3"/>
        <v>50000000</v>
      </c>
      <c r="F373" s="443">
        <v>50000000</v>
      </c>
      <c r="G373" s="240" t="s">
        <v>1607</v>
      </c>
      <c r="H373" s="237" t="s">
        <v>1615</v>
      </c>
      <c r="I373" s="236" t="s">
        <v>1446</v>
      </c>
    </row>
    <row r="374" spans="1:9" ht="45">
      <c r="A374" s="236"/>
      <c r="B374" s="236">
        <v>1</v>
      </c>
      <c r="C374" s="433" t="s">
        <v>1072</v>
      </c>
      <c r="D374" s="237" t="s">
        <v>1578</v>
      </c>
      <c r="E374" s="443">
        <f t="shared" si="3"/>
        <v>782000000</v>
      </c>
      <c r="F374" s="443">
        <v>782000000</v>
      </c>
      <c r="G374" s="240" t="s">
        <v>1608</v>
      </c>
      <c r="H374" s="237" t="s">
        <v>1615</v>
      </c>
      <c r="I374" s="236" t="s">
        <v>1446</v>
      </c>
    </row>
    <row r="375" spans="1:9" ht="60">
      <c r="A375" s="236"/>
      <c r="B375" s="236">
        <v>1</v>
      </c>
      <c r="C375" s="433" t="s">
        <v>1072</v>
      </c>
      <c r="D375" s="237" t="s">
        <v>1579</v>
      </c>
      <c r="E375" s="443">
        <f t="shared" si="3"/>
        <v>700000000</v>
      </c>
      <c r="F375" s="443">
        <v>700000000</v>
      </c>
      <c r="G375" s="240">
        <v>22102083</v>
      </c>
      <c r="H375" s="237" t="s">
        <v>1299</v>
      </c>
      <c r="I375" s="236" t="s">
        <v>1446</v>
      </c>
    </row>
    <row r="376" spans="1:9" ht="45">
      <c r="A376" s="236"/>
      <c r="B376" s="236">
        <v>2</v>
      </c>
      <c r="C376" s="433" t="s">
        <v>1072</v>
      </c>
      <c r="D376" s="237" t="s">
        <v>1580</v>
      </c>
      <c r="E376" s="443">
        <f t="shared" si="3"/>
        <v>50000000</v>
      </c>
      <c r="F376" s="443">
        <v>100000000</v>
      </c>
      <c r="G376" s="240" t="s">
        <v>1606</v>
      </c>
      <c r="H376" s="237" t="s">
        <v>1615</v>
      </c>
      <c r="I376" s="236" t="s">
        <v>1446</v>
      </c>
    </row>
    <row r="377" spans="1:9" ht="30">
      <c r="A377" s="236"/>
      <c r="B377" s="236">
        <v>3</v>
      </c>
      <c r="C377" s="433" t="s">
        <v>1072</v>
      </c>
      <c r="D377" s="237" t="s">
        <v>1581</v>
      </c>
      <c r="E377" s="443">
        <f t="shared" si="3"/>
        <v>33333333.333333332</v>
      </c>
      <c r="F377" s="443">
        <v>100000000</v>
      </c>
      <c r="G377" s="240" t="s">
        <v>1606</v>
      </c>
      <c r="H377" s="237" t="s">
        <v>995</v>
      </c>
      <c r="I377" s="236" t="s">
        <v>1446</v>
      </c>
    </row>
    <row r="378" spans="1:9" ht="45">
      <c r="A378" s="236"/>
      <c r="B378" s="236">
        <v>5</v>
      </c>
      <c r="C378" s="433" t="s">
        <v>1072</v>
      </c>
      <c r="D378" s="237" t="s">
        <v>1582</v>
      </c>
      <c r="E378" s="443">
        <f t="shared" si="3"/>
        <v>300000000</v>
      </c>
      <c r="F378" s="443">
        <v>1500000000</v>
      </c>
      <c r="G378" s="240">
        <v>22103311</v>
      </c>
      <c r="H378" s="237" t="s">
        <v>1615</v>
      </c>
      <c r="I378" s="236" t="s">
        <v>1446</v>
      </c>
    </row>
    <row r="379" spans="1:9" ht="30">
      <c r="A379" s="236"/>
      <c r="B379" s="236">
        <v>1</v>
      </c>
      <c r="C379" s="433" t="s">
        <v>1072</v>
      </c>
      <c r="D379" s="237" t="s">
        <v>1583</v>
      </c>
      <c r="E379" s="443">
        <f t="shared" si="3"/>
        <v>600000000</v>
      </c>
      <c r="F379" s="443">
        <v>600000000</v>
      </c>
      <c r="G379" s="240" t="s">
        <v>1609</v>
      </c>
      <c r="H379" s="237" t="s">
        <v>1299</v>
      </c>
      <c r="I379" s="236" t="s">
        <v>1446</v>
      </c>
    </row>
    <row r="380" spans="1:9" ht="60">
      <c r="A380" s="236"/>
      <c r="B380" s="236">
        <v>4</v>
      </c>
      <c r="C380" s="433" t="s">
        <v>1072</v>
      </c>
      <c r="D380" s="237" t="s">
        <v>1584</v>
      </c>
      <c r="E380" s="443">
        <f t="shared" si="3"/>
        <v>12500000</v>
      </c>
      <c r="F380" s="443">
        <v>50000000</v>
      </c>
      <c r="G380" s="240">
        <v>22109011</v>
      </c>
      <c r="H380" s="237" t="s">
        <v>1615</v>
      </c>
      <c r="I380" s="236" t="s">
        <v>1446</v>
      </c>
    </row>
    <row r="381" spans="1:9" ht="45">
      <c r="A381" s="236"/>
      <c r="B381" s="236">
        <v>2</v>
      </c>
      <c r="C381" s="433" t="s">
        <v>1072</v>
      </c>
      <c r="D381" s="237" t="s">
        <v>1585</v>
      </c>
      <c r="E381" s="443">
        <f t="shared" si="3"/>
        <v>35000000</v>
      </c>
      <c r="F381" s="443">
        <v>70000000</v>
      </c>
      <c r="G381" s="240" t="s">
        <v>1610</v>
      </c>
      <c r="H381" s="237" t="s">
        <v>1615</v>
      </c>
      <c r="I381" s="236" t="s">
        <v>1446</v>
      </c>
    </row>
    <row r="382" spans="1:9" ht="60">
      <c r="A382" s="236"/>
      <c r="B382" s="236">
        <v>6</v>
      </c>
      <c r="C382" s="433" t="s">
        <v>1072</v>
      </c>
      <c r="D382" s="237" t="s">
        <v>1586</v>
      </c>
      <c r="E382" s="443">
        <f t="shared" si="3"/>
        <v>631249500</v>
      </c>
      <c r="F382" s="443">
        <v>3787497000</v>
      </c>
      <c r="G382" s="240" t="s">
        <v>1611</v>
      </c>
      <c r="H382" s="237" t="s">
        <v>1615</v>
      </c>
      <c r="I382" s="236" t="s">
        <v>1446</v>
      </c>
    </row>
    <row r="383" spans="1:9" ht="45">
      <c r="A383" s="236"/>
      <c r="B383" s="236">
        <v>1</v>
      </c>
      <c r="C383" s="433" t="s">
        <v>1072</v>
      </c>
      <c r="D383" s="237" t="s">
        <v>1587</v>
      </c>
      <c r="E383" s="443">
        <f t="shared" si="3"/>
        <v>50000000</v>
      </c>
      <c r="F383" s="443">
        <v>50000000</v>
      </c>
      <c r="G383" s="240">
        <v>22109001</v>
      </c>
      <c r="H383" s="237" t="s">
        <v>995</v>
      </c>
      <c r="I383" s="236" t="s">
        <v>1446</v>
      </c>
    </row>
    <row r="384" spans="1:9" ht="60">
      <c r="A384" s="236"/>
      <c r="B384" s="236">
        <v>7</v>
      </c>
      <c r="C384" s="433" t="s">
        <v>1072</v>
      </c>
      <c r="D384" s="237" t="s">
        <v>1588</v>
      </c>
      <c r="E384" s="443">
        <f t="shared" si="3"/>
        <v>257142857.14285713</v>
      </c>
      <c r="F384" s="443">
        <v>1800000000</v>
      </c>
      <c r="G384" s="240" t="s">
        <v>1612</v>
      </c>
      <c r="H384" s="237" t="s">
        <v>1615</v>
      </c>
      <c r="I384" s="236" t="s">
        <v>1446</v>
      </c>
    </row>
    <row r="385" spans="1:9" ht="45">
      <c r="A385" s="236"/>
      <c r="B385" s="236">
        <v>4</v>
      </c>
      <c r="C385" s="433" t="s">
        <v>1072</v>
      </c>
      <c r="D385" s="237" t="s">
        <v>1589</v>
      </c>
      <c r="E385" s="443">
        <f t="shared" si="3"/>
        <v>275000000</v>
      </c>
      <c r="F385" s="443">
        <v>1100000000</v>
      </c>
      <c r="G385" s="240" t="s">
        <v>1613</v>
      </c>
      <c r="H385" s="237" t="s">
        <v>1615</v>
      </c>
      <c r="I385" s="236" t="s">
        <v>1446</v>
      </c>
    </row>
    <row r="386" spans="1:9" ht="60">
      <c r="A386" s="236"/>
      <c r="B386" s="236">
        <v>50</v>
      </c>
      <c r="C386" s="433" t="s">
        <v>1072</v>
      </c>
      <c r="D386" s="237" t="s">
        <v>1590</v>
      </c>
      <c r="E386" s="443">
        <f t="shared" si="3"/>
        <v>117477780</v>
      </c>
      <c r="F386" s="443">
        <v>5873889000</v>
      </c>
      <c r="G386" s="240" t="s">
        <v>1614</v>
      </c>
      <c r="H386" s="237" t="s">
        <v>1615</v>
      </c>
      <c r="I386" s="236" t="s">
        <v>1446</v>
      </c>
    </row>
    <row r="387" spans="1:9" ht="45">
      <c r="A387" s="236"/>
      <c r="B387" s="236">
        <v>1</v>
      </c>
      <c r="C387" s="433" t="s">
        <v>1072</v>
      </c>
      <c r="D387" s="237" t="s">
        <v>1591</v>
      </c>
      <c r="E387" s="443">
        <f t="shared" si="3"/>
        <v>1000000000</v>
      </c>
      <c r="F387" s="443">
        <v>1000000000</v>
      </c>
      <c r="G387" s="240">
        <v>22109013</v>
      </c>
      <c r="H387" s="237" t="s">
        <v>1615</v>
      </c>
      <c r="I387" s="236" t="s">
        <v>1446</v>
      </c>
    </row>
    <row r="388" spans="1:9" ht="45">
      <c r="A388" s="236"/>
      <c r="B388" s="236">
        <v>1</v>
      </c>
      <c r="C388" s="433" t="s">
        <v>1072</v>
      </c>
      <c r="D388" s="237" t="s">
        <v>1592</v>
      </c>
      <c r="E388" s="443">
        <f t="shared" si="3"/>
        <v>600000000</v>
      </c>
      <c r="F388" s="443">
        <v>600000000</v>
      </c>
      <c r="G388" s="240">
        <v>22109013</v>
      </c>
      <c r="H388" s="237" t="s">
        <v>1615</v>
      </c>
      <c r="I388" s="236" t="s">
        <v>1446</v>
      </c>
    </row>
    <row r="389" spans="1:9" ht="45">
      <c r="A389" s="236"/>
      <c r="B389" s="236">
        <v>3</v>
      </c>
      <c r="C389" s="433" t="s">
        <v>1072</v>
      </c>
      <c r="D389" s="237" t="s">
        <v>1593</v>
      </c>
      <c r="E389" s="443">
        <f t="shared" si="3"/>
        <v>100000000</v>
      </c>
      <c r="F389" s="443">
        <v>300000000</v>
      </c>
      <c r="G389" s="240">
        <v>2210332</v>
      </c>
      <c r="H389" s="237" t="s">
        <v>1615</v>
      </c>
      <c r="I389" s="236" t="s">
        <v>1446</v>
      </c>
    </row>
    <row r="390" spans="1:9" ht="45">
      <c r="A390" s="236"/>
      <c r="B390" s="236">
        <v>3</v>
      </c>
      <c r="C390" s="433" t="s">
        <v>1072</v>
      </c>
      <c r="D390" s="237" t="s">
        <v>1594</v>
      </c>
      <c r="E390" s="443">
        <f t="shared" si="3"/>
        <v>66666666.666666664</v>
      </c>
      <c r="F390" s="443">
        <v>200000000</v>
      </c>
      <c r="G390" s="240">
        <v>2210332</v>
      </c>
      <c r="H390" s="237" t="s">
        <v>1615</v>
      </c>
      <c r="I390" s="236" t="s">
        <v>1446</v>
      </c>
    </row>
    <row r="391" spans="1:9" ht="45">
      <c r="A391" s="236"/>
      <c r="B391" s="236">
        <v>3</v>
      </c>
      <c r="C391" s="433" t="s">
        <v>1072</v>
      </c>
      <c r="D391" s="237" t="s">
        <v>1595</v>
      </c>
      <c r="E391" s="443">
        <f t="shared" si="3"/>
        <v>333333333.3333333</v>
      </c>
      <c r="F391" s="443">
        <v>1000000000</v>
      </c>
      <c r="G391" s="240">
        <v>2210332</v>
      </c>
      <c r="H391" s="237" t="s">
        <v>1615</v>
      </c>
      <c r="I391" s="236" t="s">
        <v>1446</v>
      </c>
    </row>
  </sheetData>
  <sheetProtection password="DF8C" sheet="1" formatCells="0" formatColumns="0" formatRows="0" insertColumns="0" insertRows="0" insertHyperlinks="0" deleteColumns="0" deleteRows="0" sort="0" autoFilter="0" pivotTables="0"/>
  <mergeCells count="115">
    <mergeCell ref="G291:G292"/>
    <mergeCell ref="H291:H292"/>
    <mergeCell ref="I291:I292"/>
    <mergeCell ref="A291:A292"/>
    <mergeCell ref="B291:B292"/>
    <mergeCell ref="C291:C292"/>
    <mergeCell ref="D291:D292"/>
    <mergeCell ref="E291:E292"/>
    <mergeCell ref="F291:F292"/>
    <mergeCell ref="A284:A286"/>
    <mergeCell ref="H284:H286"/>
    <mergeCell ref="I284:I286"/>
    <mergeCell ref="A267:A268"/>
    <mergeCell ref="B267:B268"/>
    <mergeCell ref="C267:C268"/>
    <mergeCell ref="D267:D268"/>
    <mergeCell ref="E267:E268"/>
    <mergeCell ref="F267:F268"/>
    <mergeCell ref="C284:C286"/>
    <mergeCell ref="D281:D283"/>
    <mergeCell ref="C281:C283"/>
    <mergeCell ref="B284:B286"/>
    <mergeCell ref="D235:D236"/>
    <mergeCell ref="B281:B283"/>
    <mergeCell ref="E249:E250"/>
    <mergeCell ref="E281:F283"/>
    <mergeCell ref="H281:H283"/>
    <mergeCell ref="I281:I283"/>
    <mergeCell ref="F284:F286"/>
    <mergeCell ref="E284:E286"/>
    <mergeCell ref="D284:D286"/>
    <mergeCell ref="F228:F231"/>
    <mergeCell ref="I233:I234"/>
    <mergeCell ref="E240:E241"/>
    <mergeCell ref="F240:F241"/>
    <mergeCell ref="H240:H241"/>
    <mergeCell ref="A281:A283"/>
    <mergeCell ref="A224:A227"/>
    <mergeCell ref="B224:B227"/>
    <mergeCell ref="C224:C227"/>
    <mergeCell ref="D224:D227"/>
    <mergeCell ref="A235:A236"/>
    <mergeCell ref="B235:B236"/>
    <mergeCell ref="C235:C236"/>
    <mergeCell ref="A233:A234"/>
    <mergeCell ref="B233:B234"/>
    <mergeCell ref="E224:E227"/>
    <mergeCell ref="F224:F227"/>
    <mergeCell ref="H224:H227"/>
    <mergeCell ref="I224:I227"/>
    <mergeCell ref="A228:A231"/>
    <mergeCell ref="B228:B231"/>
    <mergeCell ref="C228:C231"/>
    <mergeCell ref="D228:D231"/>
    <mergeCell ref="E228:E231"/>
    <mergeCell ref="C233:C234"/>
    <mergeCell ref="D233:D234"/>
    <mergeCell ref="E233:E234"/>
    <mergeCell ref="F233:F234"/>
    <mergeCell ref="A238:A239"/>
    <mergeCell ref="B238:B239"/>
    <mergeCell ref="C238:C239"/>
    <mergeCell ref="D238:D239"/>
    <mergeCell ref="E238:E239"/>
    <mergeCell ref="F238:F239"/>
    <mergeCell ref="I240:I241"/>
    <mergeCell ref="E235:E236"/>
    <mergeCell ref="F235:F236"/>
    <mergeCell ref="H235:H236"/>
    <mergeCell ref="I235:I236"/>
    <mergeCell ref="D275:D280"/>
    <mergeCell ref="E275:F280"/>
    <mergeCell ref="I275:I280"/>
    <mergeCell ref="H267:H268"/>
    <mergeCell ref="I267:I268"/>
    <mergeCell ref="A275:A280"/>
    <mergeCell ref="B275:B280"/>
    <mergeCell ref="C275:C280"/>
    <mergeCell ref="H238:H239"/>
    <mergeCell ref="A240:A241"/>
    <mergeCell ref="B240:B241"/>
    <mergeCell ref="C240:C241"/>
    <mergeCell ref="D240:D241"/>
    <mergeCell ref="H275:H280"/>
    <mergeCell ref="G267:G268"/>
    <mergeCell ref="A1:A2"/>
    <mergeCell ref="B1:B2"/>
    <mergeCell ref="C1:C2"/>
    <mergeCell ref="D1:D2"/>
    <mergeCell ref="E1:E2"/>
    <mergeCell ref="G249:G250"/>
    <mergeCell ref="A249:A250"/>
    <mergeCell ref="B249:B250"/>
    <mergeCell ref="C249:C250"/>
    <mergeCell ref="D249:D250"/>
    <mergeCell ref="H249:H250"/>
    <mergeCell ref="F1:F2"/>
    <mergeCell ref="G1:G2"/>
    <mergeCell ref="H1:H2"/>
    <mergeCell ref="I1:I2"/>
    <mergeCell ref="I238:I239"/>
    <mergeCell ref="H228:H231"/>
    <mergeCell ref="I228:I231"/>
    <mergeCell ref="H233:H234"/>
    <mergeCell ref="F249:F250"/>
    <mergeCell ref="I249:I250"/>
    <mergeCell ref="A325:A326"/>
    <mergeCell ref="B325:B326"/>
    <mergeCell ref="C325:C326"/>
    <mergeCell ref="D325:D326"/>
    <mergeCell ref="E325:E326"/>
    <mergeCell ref="F325:F326"/>
    <mergeCell ref="G325:G326"/>
    <mergeCell ref="H325:H326"/>
    <mergeCell ref="I325:I326"/>
  </mergeCells>
  <printOptions/>
  <pageMargins left="1.2" right="0.7" top="0.75" bottom="0.75" header="0.3" footer="0.3"/>
  <pageSetup horizontalDpi="600" verticalDpi="600" orientation="landscape" paperSize="5" scale="95" r:id="rId1"/>
  <headerFooter>
    <oddHeader>&amp;CANEXO MODIFICACION PLAN DE COMPRAS ACTA NO.6 DE JULIO 27 DE 2012</oddHeader>
    <oddFooter>&amp;R&amp;P de  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icastaneda</dc:creator>
  <cp:keywords/>
  <dc:description/>
  <cp:lastModifiedBy>Diego Leonardo Vargas Lopez</cp:lastModifiedBy>
  <cp:lastPrinted>2012-10-03T17:41:10Z</cp:lastPrinted>
  <dcterms:created xsi:type="dcterms:W3CDTF">2011-12-26T14:40:12Z</dcterms:created>
  <dcterms:modified xsi:type="dcterms:W3CDTF">2012-10-04T15:14:21Z</dcterms:modified>
  <cp:category/>
  <cp:version/>
  <cp:contentType/>
  <cp:contentStatus/>
</cp:coreProperties>
</file>